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юнь" sheetId="1" r:id="rId1"/>
  </sheets>
  <definedNames>
    <definedName name="_xlnm.Print_Area" localSheetId="0">'июнь'!$A$1:$E$40</definedName>
  </definedNames>
  <calcPr fullCalcOnLoad="1"/>
</workbook>
</file>

<file path=xl/sharedStrings.xml><?xml version="1.0" encoding="utf-8"?>
<sst xmlns="http://schemas.openxmlformats.org/spreadsheetml/2006/main" count="67" uniqueCount="66">
  <si>
    <t>Приложение 2</t>
  </si>
  <si>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</si>
  <si>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</si>
  <si>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</si>
  <si>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</si>
  <si>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</si>
  <si>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</si>
  <si>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</si>
  <si>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</si>
  <si>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</si>
  <si>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</si>
  <si>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</si>
  <si>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</si>
  <si>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</si>
  <si>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</si>
  <si>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</si>
  <si>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</si>
  <si>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</si>
  <si>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</si>
  <si>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</si>
  <si>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</si>
  <si>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2 02 29999 05 0000 151</t>
  </si>
  <si>
    <t>2 02 30024 05 0000 151</t>
  </si>
  <si>
    <t>2 02 40014 05 0000 151</t>
  </si>
  <si>
    <t>2 02 40000 00 0000 151</t>
  </si>
  <si>
    <t>2 02 30000 00 0000 151</t>
  </si>
  <si>
    <t>2 02 10000 00 0000 151</t>
  </si>
  <si>
    <t>2 02 20000 00 0000 151</t>
  </si>
  <si>
    <t>2 02 15002 05 0000 151</t>
  </si>
  <si>
    <t>Дотации бюджетам муниципальных районов на выравнивание бюджетной обеспеченности</t>
  </si>
  <si>
    <t>2 02 15001 05 0000 151</t>
  </si>
  <si>
    <t>2 02 20077 05 0000 151</t>
  </si>
  <si>
    <t>2 02 25097 05 0000 151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</si>
  <si>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</si>
  <si>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</si>
  <si>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2 02 25515 05 0000 151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</si>
  <si>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</si>
  <si>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2 02 35120 05 0000 151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</si>
  <si>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</si>
  <si>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2018 год</t>
  </si>
  <si>
    <t>2019 год</t>
  </si>
  <si>
    <t>2020 год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</si>
  <si>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</si>
  <si>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2 02 35135 05 0000 151</t>
  </si>
  <si>
    <t xml:space="preserve">"О районном бюджете на 2018 год  </t>
  </si>
  <si>
    <t>2 07 00000 00 0000 180</t>
  </si>
  <si>
    <t>Прочие безвозмездные поступления</t>
  </si>
  <si>
    <t>Прочие безвозмездные поступления в бюджеты муниципальных районов</t>
  </si>
  <si>
    <t>2 07 05030 05 0000 180</t>
  </si>
  <si>
    <t>Прочие межбюджетные трансферты, передаваемые бюджетам муниципальных районов</t>
  </si>
  <si>
    <t>2 02 49999 05 0000 151</t>
  </si>
  <si>
    <t>2 02 20299 05 0000 151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</si>
  <si>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</si>
  <si>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</si>
  <si>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</si>
  <si>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2 02 25497 05 0000 151</t>
  </si>
  <si>
    <t>2 02 25555 05 0000 151</t>
  </si>
  <si>
    <t>2 02 25519 05 0000 151</t>
  </si>
  <si>
    <t>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</si>
  <si>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</si>
  <si>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</si>
  <si>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Объем доходов районного бюджета формируемый за счет налоговых и неналоговых доходов, а также безвозмездных поступлений на 2018 год и плановый период 2019 и 2020 годов</t>
  </si>
  <si>
    <t>Приложение 1</t>
  </si>
  <si>
    <t>от 30.10.2018 № 136</t>
  </si>
  <si>
    <t xml:space="preserve">                                                                                                                                                                                                                 и плановый период 2019 и 2020 годов"</t>
  </si>
  <si>
    <t>от 13.12.2017 № 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</si>
</sst>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187" fontId="0" fillId="0" borderId="0" xfId="6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87" fontId="0" fillId="0" borderId="0" xfId="6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87" fontId="1" fillId="0" borderId="0" xfId="6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92" fontId="3" fillId="0" borderId="10" xfId="60" applyNumberFormat="1" applyFont="1" applyFill="1" applyBorder="1" applyAlignment="1">
      <alignment horizontal="center" vertical="center" wrapText="1"/>
    </xf>
    <xf numFmtId="0" fontId="3" fillId="0" borderId="10" xfId="6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92" fontId="3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87" fontId="1" fillId="0" borderId="0" xfId="60" applyFont="1" applyAlignment="1">
      <alignment horizontal="right" vertical="center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87" fontId="1" fillId="0" borderId="0" xfId="60" applyFont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87" fontId="3" fillId="0" borderId="10" xfId="6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view="pageBreakPreview" zoomScaleNormal="75" zoomScaleSheetLayoutView="100" zoomScalePageLayoutView="0" workbookViewId="0" topLeftCell="A1">
      <selection activeCell="B2" sqref="B2:E2"/>
    </sheetView>
  </sheetViews>
  <sheetFormatPr defaultColWidth="9.140625" defaultRowHeight="12.75"/>
  <cols>
    <col min="1" max="1" width="31.140625" style="6" customWidth="1"/>
    <col min="2" max="2" width="86.28125" style="1" customWidth="1"/>
    <col min="3" max="3" width="13.8515625" style="2" customWidth="1"/>
    <col min="4" max="5" width="13.8515625" style="1" customWidth="1"/>
    <col min="6" max="16384" width="9.140625" style="1" customWidth="1"/>
  </cols>
  <sheetData>
    <row r="1" spans="1:5" ht="15.75">
      <c r="A1" s="30"/>
      <c r="B1" s="31"/>
      <c r="C1" s="36" t="s">
        <v>62</v>
      </c>
      <c r="D1" s="36"/>
      <c r="E1" s="36"/>
    </row>
    <row r="2" spans="1:5" ht="15.75">
      <c r="A2" s="30"/>
      <c r="B2" s="36" t="s">
        <v>1</v>
      </c>
      <c r="C2" s="36"/>
      <c r="D2" s="36"/>
      <c r="E2" s="36"/>
    </row>
    <row r="3" spans="1:5" ht="13.5" customHeight="1">
      <c r="A3" s="30"/>
      <c r="B3" s="36" t="s">
        <v>63</v>
      </c>
      <c r="C3" s="36"/>
      <c r="D3" s="36"/>
      <c r="E3" s="36"/>
    </row>
    <row r="4" spans="1:5" ht="15.75">
      <c r="A4" s="30"/>
      <c r="B4" s="32"/>
      <c r="C4" s="32"/>
      <c r="D4" s="32"/>
      <c r="E4" s="32"/>
    </row>
    <row r="5" spans="1:5" ht="17.25" customHeight="1">
      <c r="A5" s="35" t="s">
        <v>0</v>
      </c>
      <c r="B5" s="35"/>
      <c r="C5" s="35"/>
      <c r="D5" s="35"/>
      <c r="E5" s="35"/>
    </row>
    <row r="6" spans="1:5" ht="15.75" customHeight="1">
      <c r="A6" s="35" t="s">
        <v>1</v>
      </c>
      <c r="B6" s="35"/>
      <c r="C6" s="35"/>
      <c r="D6" s="35"/>
      <c r="E6" s="35"/>
    </row>
    <row r="7" spans="1:5" ht="16.5" customHeight="1">
      <c r="A7" s="35" t="s">
        <v>44</v>
      </c>
      <c r="B7" s="35"/>
      <c r="C7" s="35"/>
      <c r="D7" s="35"/>
      <c r="E7" s="35"/>
    </row>
    <row r="8" spans="1:5" ht="15" customHeight="1">
      <c r="A8" s="34" t="s">
        <v>64</v>
      </c>
      <c r="B8" s="34"/>
      <c r="C8" s="34"/>
      <c r="D8" s="34"/>
      <c r="E8" s="34"/>
    </row>
    <row r="9" spans="1:5" ht="14.25" customHeight="1">
      <c r="A9" s="35" t="s">
        <v>65</v>
      </c>
      <c r="B9" s="35"/>
      <c r="C9" s="35"/>
      <c r="D9" s="35"/>
      <c r="E9" s="35"/>
    </row>
    <row r="10" spans="1:5" ht="60" customHeight="1">
      <c r="A10" s="40" t="s">
        <v>61</v>
      </c>
      <c r="B10" s="40"/>
      <c r="C10" s="40"/>
      <c r="D10" s="40"/>
      <c r="E10" s="40"/>
    </row>
    <row r="11" spans="1:5" ht="17.25" customHeight="1">
      <c r="A11" s="8"/>
      <c r="B11" s="7"/>
      <c r="C11" s="33" t="s">
        <v>15</v>
      </c>
      <c r="D11" s="33"/>
      <c r="E11" s="33"/>
    </row>
    <row r="12" spans="1:5" ht="36.75" customHeight="1">
      <c r="A12" s="37" t="s">
        <v>20</v>
      </c>
      <c r="B12" s="37" t="s">
        <v>2</v>
      </c>
      <c r="C12" s="39" t="s">
        <v>3</v>
      </c>
      <c r="D12" s="39"/>
      <c r="E12" s="39"/>
    </row>
    <row r="13" spans="1:5" ht="24" customHeight="1">
      <c r="A13" s="38"/>
      <c r="B13" s="38"/>
      <c r="C13" s="13" t="s">
        <v>39</v>
      </c>
      <c r="D13" s="18" t="s">
        <v>40</v>
      </c>
      <c r="E13" s="18" t="s">
        <v>41</v>
      </c>
    </row>
    <row r="14" spans="1:5" ht="18.75">
      <c r="A14" s="12">
        <v>1</v>
      </c>
      <c r="B14" s="12">
        <v>2</v>
      </c>
      <c r="C14" s="17">
        <v>3</v>
      </c>
      <c r="D14" s="18">
        <v>4</v>
      </c>
      <c r="E14" s="18">
        <v>5</v>
      </c>
    </row>
    <row r="15" spans="1:5" s="3" customFormat="1" ht="18.75">
      <c r="A15" s="14" t="s">
        <v>4</v>
      </c>
      <c r="B15" s="15" t="s">
        <v>5</v>
      </c>
      <c r="C15" s="16">
        <f>277670+3259.3</f>
        <v>280929.3</v>
      </c>
      <c r="D15" s="19">
        <v>289953</v>
      </c>
      <c r="E15" s="19">
        <v>301284</v>
      </c>
    </row>
    <row r="16" spans="1:5" s="3" customFormat="1" ht="18.75">
      <c r="A16" s="14" t="s">
        <v>6</v>
      </c>
      <c r="B16" s="15" t="s">
        <v>7</v>
      </c>
      <c r="C16" s="16">
        <f>C17</f>
        <v>444599.843</v>
      </c>
      <c r="D16" s="16">
        <f>D17</f>
        <v>373910.70000000007</v>
      </c>
      <c r="E16" s="16">
        <f>E17</f>
        <v>308839.1</v>
      </c>
    </row>
    <row r="17" spans="1:5" s="20" customFormat="1" ht="37.5">
      <c r="A17" s="14" t="s">
        <v>8</v>
      </c>
      <c r="B17" s="15" t="s">
        <v>9</v>
      </c>
      <c r="C17" s="16">
        <f>C18+C21+C31+C35+C38</f>
        <v>444599.843</v>
      </c>
      <c r="D17" s="16">
        <f>D18+D21+D31+D35</f>
        <v>373910.70000000007</v>
      </c>
      <c r="E17" s="16">
        <f>E18+E21+E31+E35</f>
        <v>308839.1</v>
      </c>
    </row>
    <row r="18" spans="1:5" s="3" customFormat="1" ht="18.75">
      <c r="A18" s="14" t="s">
        <v>26</v>
      </c>
      <c r="B18" s="21" t="s">
        <v>17</v>
      </c>
      <c r="C18" s="16">
        <f>C20+C19</f>
        <v>54446.5</v>
      </c>
      <c r="D18" s="16">
        <f>D20+D19</f>
        <v>28049.6</v>
      </c>
      <c r="E18" s="16">
        <f>E20+E19</f>
        <v>30226.2</v>
      </c>
    </row>
    <row r="19" spans="1:5" s="3" customFormat="1" ht="37.5">
      <c r="A19" s="14" t="s">
        <v>30</v>
      </c>
      <c r="B19" s="22" t="s">
        <v>29</v>
      </c>
      <c r="C19" s="16">
        <v>30568.8</v>
      </c>
      <c r="D19" s="19">
        <v>28049.6</v>
      </c>
      <c r="E19" s="19">
        <v>30226.2</v>
      </c>
    </row>
    <row r="20" spans="1:5" s="3" customFormat="1" ht="37.5">
      <c r="A20" s="14" t="s">
        <v>28</v>
      </c>
      <c r="B20" s="15" t="s">
        <v>12</v>
      </c>
      <c r="C20" s="16">
        <f>649.6+7876.6+15351.5</f>
        <v>23877.7</v>
      </c>
      <c r="D20" s="19">
        <v>0</v>
      </c>
      <c r="E20" s="19">
        <v>0</v>
      </c>
    </row>
    <row r="21" spans="1:5" s="20" customFormat="1" ht="37.5">
      <c r="A21" s="14" t="s">
        <v>27</v>
      </c>
      <c r="B21" s="15" t="s">
        <v>13</v>
      </c>
      <c r="C21" s="16">
        <f>C30+C22+C25+C27+C23+C26+C29+C24+C28</f>
        <v>112025.643</v>
      </c>
      <c r="D21" s="16">
        <f>D30+D22+D25+D27+D23</f>
        <v>68969.70000000001</v>
      </c>
      <c r="E21" s="16">
        <f>E30+E22+E25+E27+E23</f>
        <v>1623.8999999999999</v>
      </c>
    </row>
    <row r="22" spans="1:5" s="3" customFormat="1" ht="37.5">
      <c r="A22" s="14" t="s">
        <v>31</v>
      </c>
      <c r="B22" s="22" t="s">
        <v>33</v>
      </c>
      <c r="C22" s="16">
        <f>86798-12073.7+49446+3600-30000</f>
        <v>97770.3</v>
      </c>
      <c r="D22" s="19">
        <f>77700.1-40000+30000</f>
        <v>67700.1</v>
      </c>
      <c r="E22" s="19">
        <v>0</v>
      </c>
    </row>
    <row r="23" spans="1:5" s="3" customFormat="1" ht="81" customHeight="1">
      <c r="A23" s="14" t="s">
        <v>51</v>
      </c>
      <c r="B23" s="23" t="s">
        <v>52</v>
      </c>
      <c r="C23" s="16">
        <v>885.8</v>
      </c>
      <c r="D23" s="19">
        <v>0</v>
      </c>
      <c r="E23" s="19">
        <v>0</v>
      </c>
    </row>
    <row r="24" spans="1:5" s="3" customFormat="1" ht="64.5" customHeight="1">
      <c r="A24" s="14" t="s">
        <v>58</v>
      </c>
      <c r="B24" s="24" t="s">
        <v>59</v>
      </c>
      <c r="C24" s="16">
        <v>699.93</v>
      </c>
      <c r="D24" s="19">
        <v>0</v>
      </c>
      <c r="E24" s="19">
        <v>0</v>
      </c>
    </row>
    <row r="25" spans="1:5" s="3" customFormat="1" ht="56.25">
      <c r="A25" s="14" t="s">
        <v>32</v>
      </c>
      <c r="B25" s="22" t="s">
        <v>34</v>
      </c>
      <c r="C25" s="16">
        <v>1450</v>
      </c>
      <c r="D25" s="19">
        <v>0</v>
      </c>
      <c r="E25" s="19">
        <v>0</v>
      </c>
    </row>
    <row r="26" spans="1:5" s="3" customFormat="1" ht="37.5">
      <c r="A26" s="14" t="s">
        <v>55</v>
      </c>
      <c r="B26" s="24" t="s">
        <v>53</v>
      </c>
      <c r="C26" s="16">
        <v>224</v>
      </c>
      <c r="D26" s="19">
        <v>0</v>
      </c>
      <c r="E26" s="19">
        <v>0</v>
      </c>
    </row>
    <row r="27" spans="1:5" s="3" customFormat="1" ht="56.25">
      <c r="A27" s="14" t="s">
        <v>35</v>
      </c>
      <c r="B27" s="22" t="s">
        <v>36</v>
      </c>
      <c r="C27" s="16">
        <f>340.3-340.3</f>
        <v>0</v>
      </c>
      <c r="D27" s="19">
        <v>0</v>
      </c>
      <c r="E27" s="19">
        <v>354.3</v>
      </c>
    </row>
    <row r="28" spans="1:5" s="3" customFormat="1" ht="18.75">
      <c r="A28" s="14" t="s">
        <v>57</v>
      </c>
      <c r="B28" s="25" t="s">
        <v>60</v>
      </c>
      <c r="C28" s="16">
        <f>47.888+18.725</f>
        <v>66.613</v>
      </c>
      <c r="D28" s="19">
        <v>0</v>
      </c>
      <c r="E28" s="19">
        <v>0</v>
      </c>
    </row>
    <row r="29" spans="1:5" s="3" customFormat="1" ht="60.75" customHeight="1">
      <c r="A29" s="14" t="s">
        <v>56</v>
      </c>
      <c r="B29" s="26" t="s">
        <v>54</v>
      </c>
      <c r="C29" s="16">
        <v>2552</v>
      </c>
      <c r="D29" s="19">
        <v>0</v>
      </c>
      <c r="E29" s="19">
        <v>0</v>
      </c>
    </row>
    <row r="30" spans="1:5" s="3" customFormat="1" ht="28.5" customHeight="1">
      <c r="A30" s="14" t="s">
        <v>21</v>
      </c>
      <c r="B30" s="27" t="s">
        <v>18</v>
      </c>
      <c r="C30" s="28">
        <f>12413+12.9+552.6+3600+1424+55-11900+4400-3600+1419.5</f>
        <v>8377</v>
      </c>
      <c r="D30" s="19">
        <f>552.6+717</f>
        <v>1269.6</v>
      </c>
      <c r="E30" s="19">
        <f>552.6+717</f>
        <v>1269.6</v>
      </c>
    </row>
    <row r="31" spans="1:5" s="20" customFormat="1" ht="18.75">
      <c r="A31" s="14" t="s">
        <v>25</v>
      </c>
      <c r="B31" s="22" t="s">
        <v>19</v>
      </c>
      <c r="C31" s="16">
        <f>C32+C33+C34</f>
        <v>261254.2</v>
      </c>
      <c r="D31" s="16">
        <f>D32+D33+D34</f>
        <v>264660.4</v>
      </c>
      <c r="E31" s="16">
        <f>E32+E33+E34</f>
        <v>264758</v>
      </c>
    </row>
    <row r="32" spans="1:5" s="3" customFormat="1" ht="37.5">
      <c r="A32" s="14" t="s">
        <v>22</v>
      </c>
      <c r="B32" s="29" t="s">
        <v>16</v>
      </c>
      <c r="C32" s="16">
        <f>258855+701.7+1673.3</f>
        <v>261230</v>
      </c>
      <c r="D32" s="19">
        <v>264659.4</v>
      </c>
      <c r="E32" s="19">
        <v>264756.3</v>
      </c>
    </row>
    <row r="33" spans="1:5" s="3" customFormat="1" ht="56.25">
      <c r="A33" s="14" t="s">
        <v>37</v>
      </c>
      <c r="B33" s="24" t="s">
        <v>38</v>
      </c>
      <c r="C33" s="16">
        <v>24.2</v>
      </c>
      <c r="D33" s="19">
        <v>1</v>
      </c>
      <c r="E33" s="19">
        <v>1.7</v>
      </c>
    </row>
    <row r="34" spans="1:5" s="3" customFormat="1" ht="72.75" customHeight="1" hidden="1">
      <c r="A34" s="14" t="s">
        <v>43</v>
      </c>
      <c r="B34" s="22" t="s">
        <v>42</v>
      </c>
      <c r="C34" s="16">
        <v>0</v>
      </c>
      <c r="D34" s="19">
        <v>0</v>
      </c>
      <c r="E34" s="19">
        <v>0</v>
      </c>
    </row>
    <row r="35" spans="1:5" s="3" customFormat="1" ht="18.75">
      <c r="A35" s="14" t="s">
        <v>24</v>
      </c>
      <c r="B35" s="15" t="s">
        <v>14</v>
      </c>
      <c r="C35" s="16">
        <f>C36+C37</f>
        <v>13456.599999999999</v>
      </c>
      <c r="D35" s="16">
        <f>D36+D37</f>
        <v>12231</v>
      </c>
      <c r="E35" s="16">
        <f>E36+E37</f>
        <v>12231</v>
      </c>
    </row>
    <row r="36" spans="1:5" s="3" customFormat="1" ht="75">
      <c r="A36" s="14" t="s">
        <v>23</v>
      </c>
      <c r="B36" s="15" t="s">
        <v>10</v>
      </c>
      <c r="C36" s="16">
        <f>13236.1-347.2+374.8</f>
        <v>13263.699999999999</v>
      </c>
      <c r="D36" s="19">
        <f>12281-50</f>
        <v>12231</v>
      </c>
      <c r="E36" s="19">
        <f>12281-50</f>
        <v>12231</v>
      </c>
    </row>
    <row r="37" spans="1:5" s="3" customFormat="1" ht="37.5">
      <c r="A37" s="14" t="s">
        <v>50</v>
      </c>
      <c r="B37" s="22" t="s">
        <v>49</v>
      </c>
      <c r="C37" s="16">
        <f>142.9+50</f>
        <v>192.9</v>
      </c>
      <c r="D37" s="19">
        <v>0</v>
      </c>
      <c r="E37" s="19">
        <v>0</v>
      </c>
    </row>
    <row r="38" spans="1:5" s="3" customFormat="1" ht="18.75">
      <c r="A38" s="14" t="s">
        <v>45</v>
      </c>
      <c r="B38" s="15" t="s">
        <v>46</v>
      </c>
      <c r="C38" s="16">
        <f>C39</f>
        <v>3416.9</v>
      </c>
      <c r="D38" s="19">
        <v>0</v>
      </c>
      <c r="E38" s="19">
        <v>0</v>
      </c>
    </row>
    <row r="39" spans="1:5" s="3" customFormat="1" ht="37.5">
      <c r="A39" s="14" t="s">
        <v>48</v>
      </c>
      <c r="B39" s="15" t="s">
        <v>47</v>
      </c>
      <c r="C39" s="16">
        <f>3311.1+20+85.8</f>
        <v>3416.9</v>
      </c>
      <c r="D39" s="19">
        <v>0</v>
      </c>
      <c r="E39" s="19">
        <v>0</v>
      </c>
    </row>
    <row r="40" spans="1:5" s="3" customFormat="1" ht="18.75">
      <c r="A40" s="14" t="s">
        <v>11</v>
      </c>
      <c r="B40" s="14"/>
      <c r="C40" s="16">
        <f>C15+C16</f>
        <v>725529.1429999999</v>
      </c>
      <c r="D40" s="16">
        <f>D15+D16</f>
        <v>663863.7000000001</v>
      </c>
      <c r="E40" s="16">
        <f>E15+E16</f>
        <v>610123.1</v>
      </c>
    </row>
    <row r="41" spans="1:3" s="3" customFormat="1" ht="15.75">
      <c r="A41" s="9"/>
      <c r="B41" s="10"/>
      <c r="C41" s="11"/>
    </row>
    <row r="42" spans="1:3" s="3" customFormat="1" ht="12.75">
      <c r="A42" s="4"/>
      <c r="C42" s="5"/>
    </row>
    <row r="43" spans="1:3" s="3" customFormat="1" ht="12.75">
      <c r="A43" s="4"/>
      <c r="C43" s="5"/>
    </row>
    <row r="44" spans="1:3" s="3" customFormat="1" ht="12.75">
      <c r="A44" s="4"/>
      <c r="C44" s="5"/>
    </row>
    <row r="45" spans="1:3" s="3" customFormat="1" ht="12.75">
      <c r="A45" s="4"/>
      <c r="C45" s="5"/>
    </row>
    <row r="46" spans="1:3" s="3" customFormat="1" ht="12.75">
      <c r="A46" s="4"/>
      <c r="C46" s="5"/>
    </row>
  </sheetData>
  <sheetProtection/>
  <mergeCells count="13">
    <mergeCell ref="A12:A13"/>
    <mergeCell ref="B12:B13"/>
    <mergeCell ref="C12:E12"/>
    <mergeCell ref="A5:E5"/>
    <mergeCell ref="A6:E6"/>
    <mergeCell ref="A7:E7"/>
    <mergeCell ref="A10:E10"/>
    <mergeCell ref="C11:E11"/>
    <mergeCell ref="A8:E8"/>
    <mergeCell ref="A9:E9"/>
    <mergeCell ref="C1:E1"/>
    <mergeCell ref="B2:E2"/>
    <mergeCell ref="B3:E3"/>
  </mergeCells>
  <printOptions/>
  <pageMargins left="0.6299212598425197" right="0.31496062992125984" top="0.2362204724409449" bottom="0.1968503937007874" header="0.2362204724409449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2018-10-22T09:11:02Z</cp:lastPrinted>
  <dcterms:created xsi:type="dcterms:W3CDTF">1996-10-08T23:32:33Z</dcterms:created>
  <dcterms:modified xsi:type="dcterms:W3CDTF">2018-11-01T13:43:38Z</dcterms:modified>
  <cp:category/>
  <cp:version/>
  <cp:contentType/>
  <cp:contentStatus/>
</cp:coreProperties>
</file>