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Area" localSheetId="0">'прил 1'!$A$3:$K$127</definedName>
  </definedNames>
  <calcPr fullCalcOnLoad="1"/>
</workbook>
</file>

<file path=xl/sharedStrings.xml><?xml version="1.0" encoding="utf-8"?>
<sst xmlns="http://schemas.openxmlformats.org/spreadsheetml/2006/main" count="188" uniqueCount="175">
  <si>
    <t>Прочие субсидии бюджетам поселений</t>
  </si>
  <si>
    <t>Приложение № 3                                                                                к Решению пятнадцатой сессии Совета депутатов МО "Октябрьское" № 98 от 26.02.2010г.</t>
  </si>
  <si>
    <t>Приложение № 2                                                                                к Решению семнадцатой сессии Совета депутатов МО "Октябрьское" № 110   от 23.04.2010г.</t>
  </si>
  <si>
    <t>Приложение № 2                                                                                к Решению девятнадцатой внеочередной сессии Совета депутатов МО "Октябрьское" № 120   от 10.06.2010г.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</si>
  <si>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</si>
  <si>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</si>
  <si>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</si>
  <si>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</si>
  <si>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</si>
  <si>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</si>
  <si>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</si>
  <si>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</si>
  <si>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</si>
  <si>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</si>
  <si>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</si>
  <si>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</si>
  <si>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</si>
  <si>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</si>
  <si>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</si>
  <si>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</si>
  <si>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</si>
  <si>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</si>
  <si>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</si>
  <si>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</si>
  <si>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</si>
  <si>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</si>
  <si>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</si>
  <si>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</si>
  <si>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</si>
  <si>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</si>
  <si>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</si>
  <si>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</si>
  <si>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</si>
  <si>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</si>
  <si>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</si>
  <si>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</si>
  <si>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</si>
  <si>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</si>
  <si>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</si>
  <si>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</si>
  <si>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</si>
  <si>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</si>
  <si>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</si>
  <si>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</si>
  <si>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</si>
  <si>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</si>
  <si>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</si>
  <si>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</si>
  <si>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</si>
  <si>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</si>
  <si>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</si>
  <si>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</si>
  <si>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</si>
  <si>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</si>
  <si>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</si>
  <si>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</si>
  <si>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</si>
  <si>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</si>
  <si>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</si>
  <si>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</si>
  <si>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</si>
  <si>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</si>
  <si>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</si>
  <si>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</si>
  <si>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</si>
  <si>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</si>
  <si>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</si>
  <si>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</si>
  <si>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</si>
  <si>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</si>
  <si>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</si>
  <si>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</si>
  <si>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</si>
  <si>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</si>
  <si>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</si>
  <si>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</si>
  <si>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</si>
  <si>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</si>
  <si>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</si>
  <si>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</si>
  <si>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</si>
  <si>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</si>
  <si>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</si>
  <si>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</si>
  <si>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</si>
  <si>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</si>
  <si>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</si>
  <si>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</si>
  <si>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</si>
  <si>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</si>
  <si>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2 02 02000 00 0000 151</t>
  </si>
  <si>
    <t xml:space="preserve"> 2 02 02999 10 0000 151</t>
  </si>
  <si>
    <t xml:space="preserve"> 2 02 03000 00 0000 151</t>
  </si>
  <si>
    <t>ВСЕГО ДОХОДОВ</t>
  </si>
  <si>
    <t>Приложение № 2                                                                                к Решению двадцатой  сессии Совета депутатов МО "Октябрьское" № 122 от 25.06.2010г.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</si>
  <si>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</si>
  <si>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</si>
  <si>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</si>
  <si>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</si>
  <si>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</si>
  <si>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</si>
  <si>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</si>
  <si>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</si>
  <si>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</si>
  <si>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</si>
  <si>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</si>
  <si>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</si>
  <si>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 xml:space="preserve"> 2 02 04000 00 0000 151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</si>
  <si>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</si>
  <si>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</si>
  <si>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</si>
  <si>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</si>
  <si>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</si>
  <si>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</si>
  <si>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</si>
  <si>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</si>
  <si>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</si>
  <si>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</si>
  <si>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</si>
  <si>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</si>
  <si>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</si>
  <si>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</si>
  <si>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</si>
  <si>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202 01000 00 0000 151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</si>
  <si>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</si>
  <si>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</si>
  <si>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</si>
  <si>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Прогнозируемое поступление доходов бюджета МО "Октябрьское" в 2016 году.</t>
  </si>
  <si>
    <t>Приложение № 4                                                                                  к  Решению тридцать второй сессии Совета депутатов МО "Октябрьское" № 148    от 22.12.2015г.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</si>
  <si>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</si>
  <si>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</si>
  <si>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</si>
  <si>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</si>
  <si>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</si>
  <si>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</si>
  <si>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</si>
  <si>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</si>
  <si>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</si>
  <si>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</si>
  <si>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</si>
  <si>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</si>
  <si>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</si>
  <si>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</si>
  <si>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</si>
  <si>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</si>
  <si>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</si>
  <si>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</si>
  <si>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</si>
  <si>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</si>
  <si>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</si>
  <si>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</si>
  <si>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</si>
  <si>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>202 01001 13 0000 151</t>
  </si>
  <si>
    <t xml:space="preserve">Субвенции бюджетам бюджетной системы Российской Федерации
</t>
  </si>
  <si>
    <t>202 03024 13 0000 151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</si>
  <si>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</si>
  <si>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</si>
  <si>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Приложение № 1                                                                                  к  Решению тридцать третьей сессии Совета депутатов МО "Октябрьское" № 153  от 13.01.2016г.</t>
  </si>
  <si>
    <t>Приложение № 2                                                                                  к  Решению тридцать седьмой сессии Совета депутатов МО "Октябрьское" №  167   от 30.05.2016г.</t>
  </si>
  <si>
    <t>202 02088 13 0004 151</t>
  </si>
  <si>
    <t>202 02150 13 0000 151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</si>
  <si>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поселений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</si>
  <si>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</si>
  <si>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</si>
  <si>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Приложение № 2                                                                                  к  Решению тридцать восьмой сессии Совета депутатов МО "Октябрьское" № 170    от 27.06.2016г.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</si>
  <si>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</si>
  <si>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</si>
  <si>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</si>
  <si>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</si>
  <si>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Приложение № 1                                                                                  к  Решению сороковой сессии Совета депутатов МО "Октябрьское" № 182 от 21.09.2016г.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</si>
  <si>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</si>
  <si>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</si>
  <si>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</si>
  <si>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</si>
  <si>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Приложение № 2                                                                                  к  Решению второй сессии Совета депутатов МО "Октябрьское" № 1 от 03.11.2016г.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</si>
</sst>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43" fontId="16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43" fontId="22" fillId="20" borderId="24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view="pageBreakPreview" zoomScale="87" zoomScaleSheetLayoutView="87" zoomScalePageLayoutView="0" workbookViewId="0" topLeftCell="A13">
      <selection activeCell="R17" sqref="R17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</cols>
  <sheetData>
    <row r="1" spans="2:4" ht="75" customHeight="1" hidden="1">
      <c r="B1" s="91" t="s">
        <v>94</v>
      </c>
      <c r="C1" s="91"/>
      <c r="D1" s="91"/>
    </row>
    <row r="2" ht="12.75" hidden="1"/>
    <row r="3" ht="12.75" hidden="1"/>
    <row r="4" spans="2:4" ht="50.25" customHeight="1" hidden="1">
      <c r="B4" s="91" t="s">
        <v>3</v>
      </c>
      <c r="C4" s="91"/>
      <c r="D4" s="91"/>
    </row>
    <row r="5" ht="12.75" hidden="1"/>
    <row r="6" ht="12.75" hidden="1"/>
    <row r="7" spans="2:4" ht="47.25" customHeight="1" hidden="1">
      <c r="B7" s="91" t="s">
        <v>2</v>
      </c>
      <c r="C7" s="91"/>
      <c r="D7" s="91"/>
    </row>
    <row r="8" ht="12.75" hidden="1"/>
    <row r="9" ht="12.75" hidden="1"/>
    <row r="10" spans="2:4" ht="60" customHeight="1" hidden="1">
      <c r="B10" s="91" t="s">
        <v>1</v>
      </c>
      <c r="C10" s="91"/>
      <c r="D10" s="91"/>
    </row>
    <row r="11" spans="2:4" ht="12.75" hidden="1">
      <c r="B11"/>
      <c r="C11"/>
      <c r="D11" s="58"/>
    </row>
    <row r="12" spans="2:4" ht="12.75" hidden="1">
      <c r="B12"/>
      <c r="C12"/>
      <c r="D12" s="58"/>
    </row>
    <row r="13" spans="2:4" ht="62.25" customHeight="1">
      <c r="B13" s="90" t="s">
        <v>174</v>
      </c>
      <c r="C13" s="90"/>
      <c r="D13" s="90"/>
    </row>
    <row r="14" spans="2:4" ht="12.75">
      <c r="B14"/>
      <c r="C14"/>
      <c r="D14" s="58"/>
    </row>
    <row r="15" spans="2:4" ht="59.25" customHeight="1">
      <c r="B15" s="90" t="s">
        <v>169</v>
      </c>
      <c r="C15" s="90"/>
      <c r="D15" s="90"/>
    </row>
    <row r="16" spans="2:4" ht="12.75">
      <c r="B16"/>
      <c r="C16"/>
      <c r="D16" s="58"/>
    </row>
    <row r="17" spans="2:4" ht="81" customHeight="1">
      <c r="B17" s="90" t="s">
        <v>164</v>
      </c>
      <c r="C17" s="90"/>
      <c r="D17" s="90"/>
    </row>
    <row r="18" spans="2:4" ht="12.75">
      <c r="B18"/>
      <c r="C18"/>
      <c r="D18" s="58"/>
    </row>
    <row r="19" spans="2:4" ht="69.75" customHeight="1">
      <c r="B19" s="90" t="s">
        <v>158</v>
      </c>
      <c r="C19" s="90"/>
      <c r="D19" s="90"/>
    </row>
    <row r="20" spans="2:4" ht="12.75">
      <c r="B20"/>
      <c r="C20"/>
      <c r="D20" s="58"/>
    </row>
    <row r="21" spans="2:4" ht="60" customHeight="1">
      <c r="B21" s="90" t="s">
        <v>157</v>
      </c>
      <c r="C21" s="90"/>
      <c r="D21" s="90"/>
    </row>
    <row r="22" spans="2:4" ht="12.75">
      <c r="B22"/>
      <c r="C22"/>
      <c r="D22" s="58"/>
    </row>
    <row r="23" spans="2:7" ht="66.75" customHeight="1">
      <c r="B23" s="90" t="s">
        <v>128</v>
      </c>
      <c r="C23" s="90"/>
      <c r="D23" s="90"/>
      <c r="E23" s="33"/>
      <c r="F23" s="33"/>
      <c r="G23" s="33"/>
    </row>
    <row r="24" spans="2:4" ht="12.75">
      <c r="B24"/>
      <c r="C24"/>
      <c r="D24" s="58"/>
    </row>
    <row r="25" spans="1:4" ht="26.25" customHeight="1">
      <c r="A25" s="92" t="s">
        <v>127</v>
      </c>
      <c r="B25" s="92"/>
      <c r="C25" s="92"/>
      <c r="D25" s="92"/>
    </row>
    <row r="26" spans="1:4" ht="15.75" customHeight="1" thickBot="1">
      <c r="A26" s="1"/>
      <c r="B26" s="1"/>
      <c r="C26" s="1"/>
      <c r="D26" s="1"/>
    </row>
    <row r="27" spans="1:6" s="6" customFormat="1" ht="30" customHeight="1">
      <c r="A27" s="2" t="s">
        <v>4</v>
      </c>
      <c r="B27" s="3" t="s">
        <v>5</v>
      </c>
      <c r="C27" s="4" t="s">
        <v>6</v>
      </c>
      <c r="D27" s="5" t="s">
        <v>126</v>
      </c>
      <c r="E27"/>
      <c r="F27"/>
    </row>
    <row r="28" spans="1:4" s="10" customFormat="1" ht="11.25" thickBot="1">
      <c r="A28" s="7">
        <v>1</v>
      </c>
      <c r="B28" s="8">
        <v>2</v>
      </c>
      <c r="C28" s="8">
        <v>3</v>
      </c>
      <c r="D28" s="9">
        <v>3</v>
      </c>
    </row>
    <row r="29" spans="1:5" s="15" customFormat="1" ht="21" customHeight="1" thickBot="1">
      <c r="A29" s="11" t="s">
        <v>96</v>
      </c>
      <c r="B29" s="12" t="s">
        <v>7</v>
      </c>
      <c r="C29" s="13" t="e">
        <f>C30+#REF!+C46+#REF!+C65+#REF!+#REF!+#REF!</f>
        <v>#REF!</v>
      </c>
      <c r="D29" s="59">
        <f>D30+D46+D65+D75+D83+D85+D44+D63+D43</f>
        <v>36064984</v>
      </c>
      <c r="E29" s="14"/>
    </row>
    <row r="30" spans="1:5" ht="15.75">
      <c r="A30" s="16" t="s">
        <v>8</v>
      </c>
      <c r="B30" s="17" t="s">
        <v>9</v>
      </c>
      <c r="C30" s="18">
        <f>C31</f>
        <v>46219</v>
      </c>
      <c r="D30" s="60">
        <f>D31</f>
        <v>13550855</v>
      </c>
      <c r="E30" s="19"/>
    </row>
    <row r="31" spans="1:4" ht="15.75">
      <c r="A31" s="20" t="s">
        <v>10</v>
      </c>
      <c r="B31" s="21" t="s">
        <v>11</v>
      </c>
      <c r="C31" s="22">
        <f>C35+C36</f>
        <v>46219</v>
      </c>
      <c r="D31" s="61">
        <f>D35+D36+D34</f>
        <v>13550855</v>
      </c>
    </row>
    <row r="32" spans="1:4" ht="31.5" hidden="1">
      <c r="A32" s="20" t="s">
        <v>12</v>
      </c>
      <c r="B32" s="21" t="s">
        <v>13</v>
      </c>
      <c r="C32" s="22"/>
      <c r="D32" s="61"/>
    </row>
    <row r="33" spans="1:4" ht="47.25" hidden="1">
      <c r="A33" s="20" t="s">
        <v>14</v>
      </c>
      <c r="B33" s="21" t="s">
        <v>15</v>
      </c>
      <c r="C33" s="22"/>
      <c r="D33" s="61"/>
    </row>
    <row r="34" spans="1:4" ht="82.5" customHeight="1">
      <c r="A34" s="78" t="s">
        <v>135</v>
      </c>
      <c r="B34" s="87" t="s">
        <v>129</v>
      </c>
      <c r="C34" s="76" t="s">
        <v>130</v>
      </c>
      <c r="D34" s="61">
        <v>13550855</v>
      </c>
    </row>
    <row r="35" spans="1:4" ht="136.5" customHeight="1" hidden="1">
      <c r="A35" s="83" t="s">
        <v>136</v>
      </c>
      <c r="B35" s="21" t="s">
        <v>118</v>
      </c>
      <c r="C35" s="85">
        <v>45819</v>
      </c>
      <c r="D35" s="61"/>
    </row>
    <row r="36" spans="1:4" ht="81" customHeight="1" hidden="1">
      <c r="A36" s="84"/>
      <c r="B36" s="21"/>
      <c r="C36" s="85">
        <v>400</v>
      </c>
      <c r="D36" s="61"/>
    </row>
    <row r="37" spans="1:4" ht="47.25" hidden="1">
      <c r="A37" s="84" t="s">
        <v>16</v>
      </c>
      <c r="B37" s="21" t="s">
        <v>17</v>
      </c>
      <c r="C37" s="86"/>
      <c r="D37" s="61"/>
    </row>
    <row r="38" spans="1:4" ht="78.75" hidden="1">
      <c r="A38" s="84" t="s">
        <v>18</v>
      </c>
      <c r="B38" s="21" t="s">
        <v>19</v>
      </c>
      <c r="C38" s="86"/>
      <c r="D38" s="61"/>
    </row>
    <row r="39" spans="1:4" ht="78.75" hidden="1">
      <c r="A39" s="84" t="s">
        <v>20</v>
      </c>
      <c r="B39" s="21" t="s">
        <v>21</v>
      </c>
      <c r="C39" s="86"/>
      <c r="D39" s="61"/>
    </row>
    <row r="40" spans="1:4" ht="47.25" hidden="1">
      <c r="A40" s="84" t="s">
        <v>22</v>
      </c>
      <c r="B40" s="21" t="s">
        <v>23</v>
      </c>
      <c r="C40" s="86"/>
      <c r="D40" s="61"/>
    </row>
    <row r="41" spans="1:4" ht="47.25" hidden="1">
      <c r="A41" s="84" t="s">
        <v>24</v>
      </c>
      <c r="B41" s="21" t="s">
        <v>25</v>
      </c>
      <c r="C41" s="86"/>
      <c r="D41" s="61"/>
    </row>
    <row r="42" spans="1:4" ht="64.5" customHeight="1">
      <c r="A42" s="82" t="s">
        <v>131</v>
      </c>
      <c r="B42" s="25" t="s">
        <v>132</v>
      </c>
      <c r="C42" s="86"/>
      <c r="D42" s="61">
        <f>D43</f>
        <v>3259917</v>
      </c>
    </row>
    <row r="43" spans="1:4" ht="33">
      <c r="A43" s="81" t="s">
        <v>124</v>
      </c>
      <c r="B43" s="21" t="s">
        <v>125</v>
      </c>
      <c r="C43" s="23"/>
      <c r="D43" s="61">
        <v>3259917</v>
      </c>
    </row>
    <row r="44" spans="1:4" ht="15.75">
      <c r="A44" s="27" t="s">
        <v>117</v>
      </c>
      <c r="B44" s="25" t="s">
        <v>114</v>
      </c>
      <c r="C44" s="26"/>
      <c r="D44" s="62">
        <f>D45</f>
        <v>88876</v>
      </c>
    </row>
    <row r="45" spans="1:4" ht="15.75">
      <c r="A45" s="20" t="s">
        <v>116</v>
      </c>
      <c r="B45" s="21" t="s">
        <v>115</v>
      </c>
      <c r="C45" s="23"/>
      <c r="D45" s="61">
        <v>88876</v>
      </c>
    </row>
    <row r="46" spans="1:4" ht="15.75">
      <c r="A46" s="24" t="s">
        <v>26</v>
      </c>
      <c r="B46" s="25" t="s">
        <v>27</v>
      </c>
      <c r="C46" s="26">
        <f>SUM(C48:C49)</f>
        <v>6928</v>
      </c>
      <c r="D46" s="62">
        <f>D47+D49</f>
        <v>8895336</v>
      </c>
    </row>
    <row r="47" spans="1:4" ht="15.75">
      <c r="A47" s="27" t="s">
        <v>28</v>
      </c>
      <c r="B47" s="25" t="s">
        <v>29</v>
      </c>
      <c r="C47" s="26"/>
      <c r="D47" s="62">
        <f>D48</f>
        <v>690000</v>
      </c>
    </row>
    <row r="48" spans="1:4" ht="66.75" customHeight="1">
      <c r="A48" s="77" t="s">
        <v>134</v>
      </c>
      <c r="B48" s="21" t="s">
        <v>133</v>
      </c>
      <c r="C48" s="28">
        <v>3986</v>
      </c>
      <c r="D48" s="61">
        <v>690000</v>
      </c>
    </row>
    <row r="49" spans="1:4" ht="15" customHeight="1">
      <c r="A49" s="27" t="s">
        <v>30</v>
      </c>
      <c r="B49" s="25" t="s">
        <v>31</v>
      </c>
      <c r="C49" s="28">
        <v>2942</v>
      </c>
      <c r="D49" s="62">
        <f>D60+D62</f>
        <v>8205336</v>
      </c>
    </row>
    <row r="50" spans="1:4" ht="63" hidden="1">
      <c r="A50" s="20" t="s">
        <v>32</v>
      </c>
      <c r="B50" s="21" t="s">
        <v>33</v>
      </c>
      <c r="C50" s="22"/>
      <c r="D50" s="61"/>
    </row>
    <row r="51" spans="1:4" ht="47.25" hidden="1">
      <c r="A51" s="20" t="s">
        <v>34</v>
      </c>
      <c r="B51" s="21" t="s">
        <v>35</v>
      </c>
      <c r="C51" s="23"/>
      <c r="D51" s="61"/>
    </row>
    <row r="52" spans="1:4" ht="47.25" hidden="1">
      <c r="A52" s="20" t="s">
        <v>36</v>
      </c>
      <c r="B52" s="21" t="s">
        <v>37</v>
      </c>
      <c r="C52" s="23"/>
      <c r="D52" s="61"/>
    </row>
    <row r="53" spans="1:4" ht="31.5" hidden="1">
      <c r="A53" s="20" t="s">
        <v>38</v>
      </c>
      <c r="B53" s="21" t="s">
        <v>39</v>
      </c>
      <c r="C53" s="23"/>
      <c r="D53" s="61"/>
    </row>
    <row r="54" spans="1:4" ht="31.5" hidden="1">
      <c r="A54" s="20" t="s">
        <v>40</v>
      </c>
      <c r="B54" s="21" t="s">
        <v>41</v>
      </c>
      <c r="C54" s="23"/>
      <c r="D54" s="61"/>
    </row>
    <row r="55" spans="1:4" ht="31.5" hidden="1">
      <c r="A55" s="20" t="s">
        <v>42</v>
      </c>
      <c r="B55" s="21" t="s">
        <v>43</v>
      </c>
      <c r="C55" s="23"/>
      <c r="D55" s="61"/>
    </row>
    <row r="56" spans="1:4" ht="15.75" hidden="1">
      <c r="A56" s="20" t="s">
        <v>44</v>
      </c>
      <c r="B56" s="21" t="s">
        <v>45</v>
      </c>
      <c r="C56" s="23"/>
      <c r="D56" s="61"/>
    </row>
    <row r="57" spans="1:4" ht="47.25" hidden="1">
      <c r="A57" s="20" t="s">
        <v>46</v>
      </c>
      <c r="B57" s="21" t="s">
        <v>47</v>
      </c>
      <c r="C57" s="23"/>
      <c r="D57" s="61"/>
    </row>
    <row r="58" spans="1:4" ht="15.75" hidden="1">
      <c r="A58" s="20" t="s">
        <v>48</v>
      </c>
      <c r="B58" s="21" t="s">
        <v>49</v>
      </c>
      <c r="C58" s="23"/>
      <c r="D58" s="61"/>
    </row>
    <row r="59" spans="1:4" ht="48.75" customHeight="1" hidden="1">
      <c r="A59" s="20" t="s">
        <v>50</v>
      </c>
      <c r="B59" s="21" t="s">
        <v>51</v>
      </c>
      <c r="C59" s="23"/>
      <c r="D59" s="61"/>
    </row>
    <row r="60" spans="1:4" ht="61.5" customHeight="1">
      <c r="A60" s="31" t="s">
        <v>138</v>
      </c>
      <c r="B60" s="21" t="s">
        <v>137</v>
      </c>
      <c r="C60" s="23"/>
      <c r="D60" s="61">
        <f>10705336-3500000</f>
        <v>7205336</v>
      </c>
    </row>
    <row r="61" spans="1:4" ht="47.25" hidden="1">
      <c r="A61" s="20" t="s">
        <v>52</v>
      </c>
      <c r="B61" s="21" t="s">
        <v>53</v>
      </c>
      <c r="C61" s="23"/>
      <c r="D61" s="61"/>
    </row>
    <row r="62" spans="1:6" ht="43.5" customHeight="1">
      <c r="A62" s="31" t="s">
        <v>140</v>
      </c>
      <c r="B62" s="21" t="s">
        <v>139</v>
      </c>
      <c r="C62" s="23"/>
      <c r="D62" s="61">
        <v>1000000</v>
      </c>
      <c r="F62" t="s">
        <v>54</v>
      </c>
    </row>
    <row r="63" spans="1:4" ht="25.5" customHeight="1" hidden="1">
      <c r="A63" s="27" t="s">
        <v>120</v>
      </c>
      <c r="B63" s="25" t="s">
        <v>119</v>
      </c>
      <c r="C63" s="23"/>
      <c r="D63" s="61"/>
    </row>
    <row r="64" spans="1:4" ht="66.75" customHeight="1" hidden="1">
      <c r="A64" s="20"/>
      <c r="B64" s="21"/>
      <c r="C64" s="23"/>
      <c r="D64" s="61"/>
    </row>
    <row r="65" spans="1:5" ht="45.75" customHeight="1">
      <c r="A65" s="24" t="s">
        <v>55</v>
      </c>
      <c r="B65" s="25" t="s">
        <v>56</v>
      </c>
      <c r="C65" s="26">
        <f>SUM(C69:C75)</f>
        <v>4245</v>
      </c>
      <c r="D65" s="62">
        <f>D67+D69</f>
        <v>8007332</v>
      </c>
      <c r="E65" s="29"/>
    </row>
    <row r="66" spans="1:5" ht="93.75" customHeight="1">
      <c r="A66" s="24" t="s">
        <v>141</v>
      </c>
      <c r="B66" s="25" t="s">
        <v>97</v>
      </c>
      <c r="C66" s="26"/>
      <c r="D66" s="62">
        <f>D67</f>
        <v>3092332</v>
      </c>
      <c r="E66" s="29"/>
    </row>
    <row r="67" spans="1:5" ht="83.25" customHeight="1">
      <c r="A67" s="30" t="s">
        <v>143</v>
      </c>
      <c r="B67" s="21" t="s">
        <v>142</v>
      </c>
      <c r="C67" s="23"/>
      <c r="D67" s="61">
        <f>4600000-1507668</f>
        <v>3092332</v>
      </c>
      <c r="E67" s="29"/>
    </row>
    <row r="68" spans="1:5" ht="102.75" customHeight="1">
      <c r="A68" s="36" t="s">
        <v>144</v>
      </c>
      <c r="B68" s="25" t="s">
        <v>98</v>
      </c>
      <c r="C68" s="26"/>
      <c r="D68" s="62">
        <f>D69</f>
        <v>4915000</v>
      </c>
      <c r="E68" s="29"/>
    </row>
    <row r="69" spans="1:4" s="33" customFormat="1" ht="102" customHeight="1">
      <c r="A69" s="31" t="s">
        <v>156</v>
      </c>
      <c r="B69" s="21" t="s">
        <v>145</v>
      </c>
      <c r="C69" s="32">
        <v>311</v>
      </c>
      <c r="D69" s="63">
        <f>615000+4300000</f>
        <v>4915000</v>
      </c>
    </row>
    <row r="70" spans="1:5" s="33" customFormat="1" ht="43.5" customHeight="1" hidden="1">
      <c r="A70" s="31" t="s">
        <v>57</v>
      </c>
      <c r="B70" s="21" t="s">
        <v>58</v>
      </c>
      <c r="C70" s="32">
        <v>629</v>
      </c>
      <c r="D70" s="63"/>
      <c r="E70" s="34"/>
    </row>
    <row r="71" spans="1:4" s="33" customFormat="1" ht="49.5" customHeight="1" hidden="1">
      <c r="A71" s="31" t="s">
        <v>59</v>
      </c>
      <c r="B71" s="21" t="s">
        <v>60</v>
      </c>
      <c r="C71" s="32">
        <v>286</v>
      </c>
      <c r="D71" s="63"/>
    </row>
    <row r="72" spans="1:4" s="33" customFormat="1" ht="44.25" customHeight="1" hidden="1">
      <c r="A72" s="31" t="s">
        <v>61</v>
      </c>
      <c r="B72" s="21" t="s">
        <v>62</v>
      </c>
      <c r="C72" s="32">
        <v>1788</v>
      </c>
      <c r="D72" s="63"/>
    </row>
    <row r="73" spans="1:4" s="33" customFormat="1" ht="69" customHeight="1" hidden="1">
      <c r="A73" s="31" t="s">
        <v>63</v>
      </c>
      <c r="B73" s="21" t="s">
        <v>64</v>
      </c>
      <c r="C73" s="32">
        <v>31</v>
      </c>
      <c r="D73" s="63"/>
    </row>
    <row r="74" spans="1:4" s="33" customFormat="1" ht="34.5" customHeight="1">
      <c r="A74" s="66" t="s">
        <v>99</v>
      </c>
      <c r="B74" s="35" t="s">
        <v>100</v>
      </c>
      <c r="C74" s="67"/>
      <c r="D74" s="64">
        <f>D75</f>
        <v>450000</v>
      </c>
    </row>
    <row r="75" spans="1:5" s="37" customFormat="1" ht="57.75" customHeight="1">
      <c r="A75" s="79" t="s">
        <v>146</v>
      </c>
      <c r="B75" s="35" t="s">
        <v>147</v>
      </c>
      <c r="C75" s="32">
        <v>1200</v>
      </c>
      <c r="D75" s="64">
        <v>450000</v>
      </c>
      <c r="E75" s="36"/>
    </row>
    <row r="76" spans="1:4" ht="0.75" customHeight="1" hidden="1">
      <c r="A76" s="20" t="s">
        <v>65</v>
      </c>
      <c r="B76" s="38" t="s">
        <v>66</v>
      </c>
      <c r="C76" s="23"/>
      <c r="D76" s="61"/>
    </row>
    <row r="77" spans="1:4" ht="12.75" customHeight="1" hidden="1">
      <c r="A77" s="20" t="s">
        <v>67</v>
      </c>
      <c r="B77" s="38" t="s">
        <v>68</v>
      </c>
      <c r="C77" s="23"/>
      <c r="D77" s="61"/>
    </row>
    <row r="78" spans="1:4" ht="15.75" customHeight="1" hidden="1">
      <c r="A78" s="20" t="s">
        <v>69</v>
      </c>
      <c r="B78" s="38" t="s">
        <v>70</v>
      </c>
      <c r="C78" s="23"/>
      <c r="D78" s="61"/>
    </row>
    <row r="79" spans="1:4" ht="21.75" customHeight="1" hidden="1">
      <c r="A79" s="20" t="s">
        <v>71</v>
      </c>
      <c r="B79" s="38" t="s">
        <v>72</v>
      </c>
      <c r="C79" s="23"/>
      <c r="D79" s="61"/>
    </row>
    <row r="80" spans="1:4" ht="23.25" customHeight="1" hidden="1">
      <c r="A80" s="20" t="s">
        <v>73</v>
      </c>
      <c r="B80" s="38" t="s">
        <v>74</v>
      </c>
      <c r="C80" s="23"/>
      <c r="D80" s="61"/>
    </row>
    <row r="81" spans="1:4" ht="15.75" customHeight="1" hidden="1">
      <c r="A81" s="20" t="s">
        <v>75</v>
      </c>
      <c r="B81" s="38" t="s">
        <v>76</v>
      </c>
      <c r="C81" s="23"/>
      <c r="D81" s="61"/>
    </row>
    <row r="82" spans="1:4" ht="30" customHeight="1" hidden="1">
      <c r="A82" s="20" t="s">
        <v>77</v>
      </c>
      <c r="B82" s="38" t="s">
        <v>78</v>
      </c>
      <c r="C82" s="23"/>
      <c r="D82" s="61"/>
    </row>
    <row r="83" spans="1:4" ht="19.5" customHeight="1" hidden="1">
      <c r="A83" s="24" t="s">
        <v>79</v>
      </c>
      <c r="B83" s="35" t="s">
        <v>80</v>
      </c>
      <c r="C83" s="23"/>
      <c r="D83" s="62">
        <f>D84</f>
        <v>0</v>
      </c>
    </row>
    <row r="84" spans="1:4" ht="29.25" customHeight="1" hidden="1">
      <c r="A84" s="20" t="s">
        <v>101</v>
      </c>
      <c r="B84" s="39" t="s">
        <v>81</v>
      </c>
      <c r="C84" s="23"/>
      <c r="D84" s="61"/>
    </row>
    <row r="85" spans="1:4" ht="18" customHeight="1">
      <c r="A85" s="24" t="s">
        <v>82</v>
      </c>
      <c r="B85" s="40" t="s">
        <v>83</v>
      </c>
      <c r="C85" s="23"/>
      <c r="D85" s="62">
        <f>D86+D87</f>
        <v>1812668</v>
      </c>
    </row>
    <row r="86" spans="1:4" ht="4.5" customHeight="1" hidden="1">
      <c r="A86" s="20" t="s">
        <v>84</v>
      </c>
      <c r="B86" s="41" t="s">
        <v>85</v>
      </c>
      <c r="C86" s="23"/>
      <c r="D86" s="61"/>
    </row>
    <row r="87" spans="1:4" ht="19.5" customHeight="1">
      <c r="A87" s="20" t="s">
        <v>86</v>
      </c>
      <c r="B87" s="41" t="s">
        <v>87</v>
      </c>
      <c r="C87" s="23"/>
      <c r="D87" s="61">
        <f>D88</f>
        <v>1812668</v>
      </c>
    </row>
    <row r="88" spans="1:4" ht="37.5" customHeight="1" thickBot="1">
      <c r="A88" s="80" t="s">
        <v>148</v>
      </c>
      <c r="B88" s="42" t="s">
        <v>149</v>
      </c>
      <c r="C88" s="43"/>
      <c r="D88" s="65">
        <f>1105000+707668</f>
        <v>1812668</v>
      </c>
    </row>
    <row r="89" spans="1:5" s="15" customFormat="1" ht="20.25" customHeight="1" thickBot="1">
      <c r="A89" s="44" t="s">
        <v>88</v>
      </c>
      <c r="B89" s="45" t="s">
        <v>89</v>
      </c>
      <c r="C89" s="13" t="e">
        <f>#REF!+C119+#REF!</f>
        <v>#REF!</v>
      </c>
      <c r="D89" s="59">
        <f>D90+D122</f>
        <v>34565479.79</v>
      </c>
      <c r="E89" s="46"/>
    </row>
    <row r="90" spans="1:5" s="15" customFormat="1" ht="52.5" customHeight="1">
      <c r="A90" s="68" t="s">
        <v>102</v>
      </c>
      <c r="B90" s="47" t="s">
        <v>103</v>
      </c>
      <c r="C90" s="69"/>
      <c r="D90" s="70">
        <f>D96+D113+D119+D91</f>
        <v>29557811.79</v>
      </c>
      <c r="E90" s="46"/>
    </row>
    <row r="91" spans="1:5" s="15" customFormat="1" ht="52.5" customHeight="1">
      <c r="A91" s="68" t="s">
        <v>150</v>
      </c>
      <c r="B91" s="47" t="s">
        <v>123</v>
      </c>
      <c r="C91" s="69"/>
      <c r="D91" s="70">
        <f>D92+D95</f>
        <v>2775400</v>
      </c>
      <c r="E91" s="46"/>
    </row>
    <row r="92" spans="1:5" s="15" customFormat="1" ht="44.25" customHeight="1">
      <c r="A92" s="75" t="s">
        <v>151</v>
      </c>
      <c r="B92" s="47" t="s">
        <v>152</v>
      </c>
      <c r="C92" s="69"/>
      <c r="D92" s="70">
        <v>2775400</v>
      </c>
      <c r="E92" s="46"/>
    </row>
    <row r="93" spans="1:5" s="15" customFormat="1" ht="52.5" customHeight="1" hidden="1">
      <c r="A93" s="68"/>
      <c r="B93" s="47"/>
      <c r="C93" s="69"/>
      <c r="D93" s="70"/>
      <c r="E93" s="46"/>
    </row>
    <row r="94" spans="1:5" s="15" customFormat="1" ht="52.5" customHeight="1" hidden="1">
      <c r="A94" s="68"/>
      <c r="B94" s="47"/>
      <c r="C94" s="69"/>
      <c r="D94" s="70"/>
      <c r="E94" s="46"/>
    </row>
    <row r="95" spans="1:5" s="15" customFormat="1" ht="52.5" customHeight="1" hidden="1">
      <c r="A95" s="75" t="s">
        <v>122</v>
      </c>
      <c r="B95" s="47" t="s">
        <v>121</v>
      </c>
      <c r="C95" s="69"/>
      <c r="D95" s="70"/>
      <c r="E95" s="46"/>
    </row>
    <row r="96" spans="1:5" ht="34.5" customHeight="1">
      <c r="A96" s="36" t="s">
        <v>104</v>
      </c>
      <c r="B96" s="47" t="s">
        <v>90</v>
      </c>
      <c r="C96" s="48"/>
      <c r="D96" s="62">
        <f>D98+D99+D104+D97+D101+D102+D100+D103</f>
        <v>26846360.79</v>
      </c>
      <c r="E96" s="49"/>
    </row>
    <row r="97" spans="1:5" ht="34.5" customHeight="1" hidden="1">
      <c r="A97" s="30" t="s">
        <v>110</v>
      </c>
      <c r="B97" s="73" t="s">
        <v>109</v>
      </c>
      <c r="C97" s="48"/>
      <c r="D97" s="61"/>
      <c r="E97" s="49"/>
    </row>
    <row r="98" spans="1:5" ht="86.25" customHeight="1" hidden="1">
      <c r="A98" s="30" t="s">
        <v>108</v>
      </c>
      <c r="B98" s="73" t="s">
        <v>95</v>
      </c>
      <c r="C98" s="48"/>
      <c r="D98" s="61"/>
      <c r="E98" s="49"/>
    </row>
    <row r="99" spans="1:5" ht="84.75" customHeight="1">
      <c r="A99" s="88" t="s">
        <v>162</v>
      </c>
      <c r="B99" s="73" t="s">
        <v>159</v>
      </c>
      <c r="C99" s="48"/>
      <c r="D99" s="61">
        <v>2978240.79</v>
      </c>
      <c r="E99" s="49"/>
    </row>
    <row r="100" spans="1:5" ht="76.5" customHeight="1">
      <c r="A100" s="30" t="s">
        <v>171</v>
      </c>
      <c r="B100" s="73" t="s">
        <v>170</v>
      </c>
      <c r="C100" s="48"/>
      <c r="D100" s="89">
        <v>3349280</v>
      </c>
      <c r="E100" s="49"/>
    </row>
    <row r="101" spans="1:5" ht="49.5" customHeight="1">
      <c r="A101" s="88" t="s">
        <v>163</v>
      </c>
      <c r="B101" s="73" t="s">
        <v>160</v>
      </c>
      <c r="C101" s="48"/>
      <c r="D101" s="61">
        <v>20030640</v>
      </c>
      <c r="E101" s="49"/>
    </row>
    <row r="102" spans="1:5" ht="52.5" customHeight="1" hidden="1">
      <c r="A102" s="30" t="s">
        <v>110</v>
      </c>
      <c r="B102" s="73" t="s">
        <v>109</v>
      </c>
      <c r="C102" s="48"/>
      <c r="D102" s="61"/>
      <c r="E102" s="49"/>
    </row>
    <row r="103" spans="1:5" ht="77.25" customHeight="1">
      <c r="A103" s="30" t="s">
        <v>172</v>
      </c>
      <c r="B103" s="73" t="s">
        <v>173</v>
      </c>
      <c r="C103" s="48"/>
      <c r="D103" s="89">
        <v>381100</v>
      </c>
      <c r="E103" s="49"/>
    </row>
    <row r="104" spans="1:5" ht="27.75" customHeight="1">
      <c r="A104" s="36" t="s">
        <v>106</v>
      </c>
      <c r="B104" s="71" t="s">
        <v>105</v>
      </c>
      <c r="C104" s="72"/>
      <c r="D104" s="62">
        <f>D105+D106+D107+D108+D109+D110+D111+D112</f>
        <v>107100</v>
      </c>
      <c r="E104" s="49"/>
    </row>
    <row r="105" spans="1:5" ht="19.5" customHeight="1">
      <c r="A105" s="30" t="s">
        <v>0</v>
      </c>
      <c r="B105" s="50" t="s">
        <v>91</v>
      </c>
      <c r="C105" s="48"/>
      <c r="D105" s="61">
        <v>107100</v>
      </c>
      <c r="E105" s="49"/>
    </row>
    <row r="106" spans="1:5" ht="21" customHeight="1" hidden="1">
      <c r="A106" s="30" t="s">
        <v>0</v>
      </c>
      <c r="B106" s="50" t="s">
        <v>91</v>
      </c>
      <c r="C106" s="48"/>
      <c r="D106" s="61"/>
      <c r="E106" s="49"/>
    </row>
    <row r="107" spans="1:5" ht="21.75" customHeight="1" hidden="1">
      <c r="A107" s="30" t="s">
        <v>0</v>
      </c>
      <c r="B107" s="50" t="s">
        <v>91</v>
      </c>
      <c r="C107" s="48"/>
      <c r="D107" s="61"/>
      <c r="E107" s="49"/>
    </row>
    <row r="108" spans="1:5" ht="18" customHeight="1" hidden="1">
      <c r="A108" s="30" t="s">
        <v>0</v>
      </c>
      <c r="B108" s="50" t="s">
        <v>111</v>
      </c>
      <c r="C108" s="48"/>
      <c r="D108" s="61"/>
      <c r="E108" s="49"/>
    </row>
    <row r="109" spans="1:5" ht="18" customHeight="1" hidden="1">
      <c r="A109" s="30" t="s">
        <v>0</v>
      </c>
      <c r="B109" s="50" t="s">
        <v>112</v>
      </c>
      <c r="C109" s="48"/>
      <c r="D109" s="61"/>
      <c r="E109" s="49"/>
    </row>
    <row r="110" spans="1:5" ht="18" customHeight="1" hidden="1">
      <c r="A110" s="30" t="s">
        <v>0</v>
      </c>
      <c r="B110" s="50" t="s">
        <v>113</v>
      </c>
      <c r="C110" s="48"/>
      <c r="D110" s="61"/>
      <c r="E110" s="49"/>
    </row>
    <row r="111" spans="1:5" ht="18" customHeight="1" hidden="1">
      <c r="A111" s="30" t="s">
        <v>0</v>
      </c>
      <c r="B111" s="50" t="s">
        <v>91</v>
      </c>
      <c r="C111" s="48"/>
      <c r="D111" s="61"/>
      <c r="E111" s="49"/>
    </row>
    <row r="112" spans="1:5" ht="18" customHeight="1" hidden="1">
      <c r="A112" s="30" t="s">
        <v>0</v>
      </c>
      <c r="B112" s="50" t="s">
        <v>91</v>
      </c>
      <c r="C112" s="48"/>
      <c r="D112" s="61"/>
      <c r="E112" s="49"/>
    </row>
    <row r="113" spans="1:5" ht="30.75" customHeight="1">
      <c r="A113" s="36" t="s">
        <v>153</v>
      </c>
      <c r="B113" s="47" t="s">
        <v>92</v>
      </c>
      <c r="C113" s="48">
        <v>128404</v>
      </c>
      <c r="D113" s="62">
        <f>D115+D114</f>
        <v>75000</v>
      </c>
      <c r="E113" s="49"/>
    </row>
    <row r="114" spans="1:5" ht="48.75" customHeight="1">
      <c r="A114" s="52" t="s">
        <v>155</v>
      </c>
      <c r="B114" s="47" t="s">
        <v>154</v>
      </c>
      <c r="C114" s="53"/>
      <c r="D114" s="74">
        <v>75000</v>
      </c>
      <c r="E114" s="49"/>
    </row>
    <row r="115" spans="1:5" ht="84.75" customHeight="1" hidden="1">
      <c r="A115" s="52"/>
      <c r="B115" s="50"/>
      <c r="C115" s="53"/>
      <c r="D115" s="65"/>
      <c r="E115" s="51"/>
    </row>
    <row r="116" spans="1:5" ht="32.25" customHeight="1" hidden="1">
      <c r="A116" s="30"/>
      <c r="B116" s="50"/>
      <c r="C116" s="48"/>
      <c r="D116" s="61"/>
      <c r="E116" s="51"/>
    </row>
    <row r="117" spans="1:5" ht="32.25" customHeight="1" hidden="1">
      <c r="A117" s="30"/>
      <c r="B117" s="50"/>
      <c r="C117" s="48"/>
      <c r="D117" s="61"/>
      <c r="E117" s="51"/>
    </row>
    <row r="118" spans="1:5" ht="42" customHeight="1" hidden="1">
      <c r="A118" s="30"/>
      <c r="B118" s="50"/>
      <c r="C118" s="48"/>
      <c r="D118" s="61"/>
      <c r="E118" s="51"/>
    </row>
    <row r="119" spans="1:5" ht="18" customHeight="1" hidden="1">
      <c r="A119" s="36"/>
      <c r="B119" s="71" t="s">
        <v>107</v>
      </c>
      <c r="C119" s="72"/>
      <c r="D119" s="62">
        <f>D120</f>
        <v>-138949</v>
      </c>
      <c r="E119" s="49"/>
    </row>
    <row r="120" spans="1:5" ht="51" customHeight="1">
      <c r="A120" s="30" t="s">
        <v>161</v>
      </c>
      <c r="B120" s="50"/>
      <c r="C120" s="48"/>
      <c r="D120" s="61">
        <v>-138949</v>
      </c>
      <c r="E120" s="51"/>
    </row>
    <row r="121" spans="1:5" ht="75.75" customHeight="1" hidden="1">
      <c r="A121" s="30"/>
      <c r="B121" s="50"/>
      <c r="C121" s="48"/>
      <c r="D121" s="61"/>
      <c r="E121" s="51"/>
    </row>
    <row r="122" spans="1:5" ht="33.75" customHeight="1">
      <c r="A122" s="36" t="s">
        <v>168</v>
      </c>
      <c r="B122" s="71" t="s">
        <v>165</v>
      </c>
      <c r="C122" s="53"/>
      <c r="D122" s="65">
        <f>D123</f>
        <v>5007668</v>
      </c>
      <c r="E122" s="51"/>
    </row>
    <row r="123" spans="1:5" ht="33" customHeight="1">
      <c r="A123" s="30" t="s">
        <v>167</v>
      </c>
      <c r="B123" s="50" t="s">
        <v>166</v>
      </c>
      <c r="C123" s="53"/>
      <c r="D123" s="65">
        <v>5007668</v>
      </c>
      <c r="E123" s="51"/>
    </row>
    <row r="124" spans="1:5" ht="20.25" customHeight="1">
      <c r="A124" s="52"/>
      <c r="B124" s="50"/>
      <c r="C124" s="53"/>
      <c r="D124" s="65"/>
      <c r="E124" s="51"/>
    </row>
    <row r="125" spans="1:5" ht="10.5" customHeight="1" thickBot="1">
      <c r="A125" s="30"/>
      <c r="B125" s="54"/>
      <c r="C125" s="48"/>
      <c r="D125" s="61"/>
      <c r="E125" s="51"/>
    </row>
    <row r="126" spans="1:5" ht="21" customHeight="1" thickBot="1">
      <c r="A126" s="55" t="s">
        <v>93</v>
      </c>
      <c r="B126" s="45"/>
      <c r="C126" s="13" t="e">
        <f>C89+C29</f>
        <v>#REF!</v>
      </c>
      <c r="D126" s="59">
        <f>D29+D89</f>
        <v>70630463.78999999</v>
      </c>
      <c r="E126" s="29"/>
    </row>
    <row r="127" spans="4:5" ht="15" customHeight="1">
      <c r="D127" s="57"/>
      <c r="E127" s="29"/>
    </row>
  </sheetData>
  <sheetProtection/>
  <mergeCells count="11">
    <mergeCell ref="A25:D25"/>
    <mergeCell ref="B10:D10"/>
    <mergeCell ref="B7:D7"/>
    <mergeCell ref="B21:D21"/>
    <mergeCell ref="B19:D19"/>
    <mergeCell ref="B17:D17"/>
    <mergeCell ref="B15:D15"/>
    <mergeCell ref="B13:D13"/>
    <mergeCell ref="B23:D23"/>
    <mergeCell ref="B1:D1"/>
    <mergeCell ref="B4:D4"/>
  </mergeCells>
  <printOptions/>
  <pageMargins left="0.75" right="0.75" top="1" bottom="1" header="0.5" footer="0.5"/>
  <pageSetup fitToHeight="2" fitToWidth="1" horizontalDpi="600" verticalDpi="600" orientation="portrait" paperSize="9" scale="57" r:id="rId1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2016-11-05T06:25:16Z</cp:lastPrinted>
  <dcterms:created xsi:type="dcterms:W3CDTF">1996-10-08T23:32:33Z</dcterms:created>
  <dcterms:modified xsi:type="dcterms:W3CDTF">2016-11-05T06:26:10Z</dcterms:modified>
  <cp:category/>
  <cp:version/>
  <cp:contentType/>
  <cp:contentStatus/>
</cp:coreProperties>
</file>