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№ 6" sheetId="1" r:id="rId1"/>
  </sheets>
  <definedNames>
    <definedName name="_GoBack" localSheetId="0">'Приложение № 6'!#REF!</definedName>
    <definedName name="_xlnm._FilterDatabase" localSheetId="0" hidden="1">'Приложение № 6'!$B$15:$C$46</definedName>
    <definedName name="_xlnm.Print_Titles" localSheetId="0">'Приложение № 6'!$14:$15</definedName>
    <definedName name="_xlnm.Print_Area" localSheetId="0">'Приложение № 6'!$A$1:$F$46</definedName>
  </definedNames>
  <calcPr calcId="124519"/>
</workbook>
</file>

<file path=xl/calcChain.xml><?xml version="1.0" encoding="utf-8"?>
<calcChain xmlns="http://schemas.openxmlformats.org/spreadsheetml/2006/main">
  <c r="E42" i="1"/>
  <c r="F42"/>
  <c r="D42"/>
  <c r="F19"/>
  <c r="F16" s="1"/>
  <c r="E19"/>
  <c r="D19"/>
  <c r="F27"/>
  <c r="E27"/>
  <c r="E26" s="1"/>
  <c r="D27"/>
  <c r="D26" s="1"/>
  <c r="E40"/>
  <c r="F40"/>
  <c r="D40"/>
  <c r="E38"/>
  <c r="F38"/>
  <c r="D38"/>
  <c r="E33"/>
  <c r="F33"/>
  <c r="D33"/>
  <c r="E29"/>
  <c r="F29"/>
  <c r="D29"/>
  <c r="F26"/>
  <c r="E24"/>
  <c r="F24"/>
  <c r="D24"/>
  <c r="E16"/>
  <c r="D16"/>
  <c r="F46" l="1"/>
  <c r="E46"/>
  <c r="D46"/>
</calcChain>
</file>

<file path=xl/sharedStrings.xml><?xml version="1.0" encoding="utf-8"?>
<sst xmlns="http://schemas.openxmlformats.org/spreadsheetml/2006/main" count="104" uniqueCount="60">
  <si>
    <t>Раздел</t>
  </si>
  <si>
    <t>ВСЕГО РАСХОДОВ</t>
  </si>
  <si>
    <t>2021 год</t>
  </si>
  <si>
    <t>2022 год</t>
  </si>
  <si>
    <t>2023 год</t>
  </si>
  <si>
    <t xml:space="preserve">Наименование разделов/подразделов </t>
  </si>
  <si>
    <t xml:space="preserve">Приложение № 6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</si>
  <si>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</si>
  <si>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</si>
  <si>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</si>
  <si>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</si>
  <si>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</si>
  <si>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</si>
  <si>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</si>
  <si>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</si>
  <si>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</si>
  <si>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</si>
  <si>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</si>
  <si>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</si>
  <si>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</si>
  <si>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</si>
  <si>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</si>
  <si>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</si>
  <si>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</si>
  <si>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</si>
  <si>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06</t>
  </si>
  <si>
    <t>02</t>
  </si>
  <si>
    <t>10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</si>
  <si>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</si>
  <si>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</si>
  <si>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</si>
  <si>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</si>
  <si>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</si>
  <si>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</si>
  <si>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</si>
  <si>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</si>
  <si>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</si>
  <si>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</si>
  <si>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</si>
  <si>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</si>
  <si>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07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</si>
  <si>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</si>
  <si>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</si>
  <si>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</si>
  <si>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</si>
  <si>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</si>
  <si>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МО "Октябрьское"</t>
  </si>
  <si>
    <t>Распределение расходов  по разделам и подразделам   бюджета  муниципального образования "Октябрьское" Устьянского района Архангельской области    на 2021 год и на плановый период 2022 и 2023 годов</t>
  </si>
  <si>
    <t>Сумма,  рублей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</si>
  <si>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</si>
  <si>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</si>
  <si>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</si>
  <si>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Социальное обеспечение населения</t>
  </si>
  <si>
    <t>Другие вопросы в области жилищно-коммунального хозяйства</t>
  </si>
  <si>
    <t xml:space="preserve">к решению пятьдесят пятой сессии Совета депутатов </t>
  </si>
  <si>
    <t xml:space="preserve"> от 28.12. 2020 г. № 348</t>
  </si>
  <si>
    <t xml:space="preserve">Приложение № 4 </t>
  </si>
  <si>
    <t xml:space="preserve">к решению пятьдесят шестой сессии Совета депутатов </t>
  </si>
  <si>
    <t>Охрана семьи и детства</t>
  </si>
  <si>
    <t xml:space="preserve"> от 05.02. 2021 г. № 355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</si>
</sst>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3" fontId="5" fillId="0" borderId="2" xfId="0" applyNumberFormat="1" applyFont="1" applyFill="1" applyBorder="1" applyAlignment="1">
      <alignment horizontal="right" vertical="center" wrapText="1"/>
    </xf>
    <xf numFmtId="43" fontId="1" fillId="0" borderId="3" xfId="0" applyNumberFormat="1" applyFont="1" applyFill="1" applyBorder="1" applyAlignment="1">
      <alignment horizontal="right" vertical="center" wrapText="1"/>
    </xf>
    <xf numFmtId="43" fontId="1" fillId="0" borderId="4" xfId="0" applyNumberFormat="1" applyFont="1" applyFill="1" applyBorder="1" applyAlignment="1">
      <alignment horizontal="right" vertical="center" wrapText="1"/>
    </xf>
    <xf numFmtId="43" fontId="1" fillId="0" borderId="5" xfId="0" applyNumberFormat="1" applyFont="1" applyFill="1" applyBorder="1" applyAlignment="1">
      <alignment horizontal="right" vertical="center" wrapText="1"/>
    </xf>
    <xf numFmtId="43" fontId="6" fillId="0" borderId="5" xfId="0" applyNumberFormat="1" applyFont="1" applyFill="1" applyBorder="1" applyAlignment="1">
      <alignment horizontal="right" vertical="center" wrapText="1"/>
    </xf>
    <xf numFmtId="43" fontId="1" fillId="0" borderId="4" xfId="0" applyNumberFormat="1" applyFont="1" applyFill="1" applyBorder="1" applyAlignment="1">
      <alignment horizontal="right" vertical="center"/>
    </xf>
    <xf numFmtId="43" fontId="5" fillId="0" borderId="1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43" fontId="1" fillId="0" borderId="2" xfId="0" applyNumberFormat="1" applyFont="1" applyFill="1" applyBorder="1" applyAlignment="1">
      <alignment horizontal="right" vertical="center" wrapText="1"/>
    </xf>
    <xf numFmtId="43" fontId="1" fillId="0" borderId="6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43" fontId="1" fillId="0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54"/>
  <sheetViews>
    <sheetView tabSelected="1" view="pageBreakPreview" zoomScale="108" zoomScaleSheetLayoutView="108" workbookViewId="0">
      <selection activeCell="A12" sqref="A12"/>
    </sheetView>
  </sheetViews>
  <sheetFormatPr defaultColWidth="9.140625" defaultRowHeight="15.75"/>
  <cols>
    <col min="1" max="1" width="54.85546875" style="2" customWidth="1"/>
    <col min="2" max="2" width="8.140625" style="13" customWidth="1"/>
    <col min="3" max="3" width="7.42578125" style="2" customWidth="1"/>
    <col min="4" max="4" width="18.7109375" style="2" customWidth="1"/>
    <col min="5" max="5" width="18.42578125" style="2" customWidth="1"/>
    <col min="6" max="6" width="21" style="2" customWidth="1"/>
    <col min="7" max="7" width="2.5703125" style="2" customWidth="1"/>
    <col min="8" max="8" width="12" style="2" customWidth="1"/>
    <col min="9" max="16384" width="9.140625" style="2"/>
  </cols>
  <sheetData>
    <row r="1" spans="1:7">
      <c r="C1" s="4"/>
      <c r="D1" s="52" t="s">
        <v>56</v>
      </c>
      <c r="E1" s="52"/>
      <c r="F1" s="52"/>
    </row>
    <row r="2" spans="1:7">
      <c r="C2" s="4"/>
      <c r="D2" s="52" t="s">
        <v>57</v>
      </c>
      <c r="E2" s="52"/>
      <c r="F2" s="52"/>
    </row>
    <row r="3" spans="1:7">
      <c r="C3" s="52" t="s">
        <v>46</v>
      </c>
      <c r="D3" s="52"/>
      <c r="E3" s="52"/>
      <c r="F3" s="52"/>
    </row>
    <row r="4" spans="1:7">
      <c r="C4" s="52"/>
      <c r="D4" s="52"/>
      <c r="E4" s="52"/>
      <c r="F4" s="52"/>
    </row>
    <row r="5" spans="1:7">
      <c r="C5" s="6"/>
      <c r="D5" s="53" t="s">
        <v>59</v>
      </c>
      <c r="E5" s="53"/>
      <c r="F5" s="53"/>
    </row>
    <row r="7" spans="1:7" ht="14.45" customHeight="1">
      <c r="B7" s="3"/>
      <c r="C7" s="4"/>
      <c r="D7" s="52" t="s">
        <v>6</v>
      </c>
      <c r="E7" s="52"/>
      <c r="F7" s="52"/>
    </row>
    <row r="8" spans="1:7" ht="22.5" customHeight="1">
      <c r="B8" s="3"/>
      <c r="C8" s="4"/>
      <c r="D8" s="52" t="s">
        <v>54</v>
      </c>
      <c r="E8" s="52"/>
      <c r="F8" s="52"/>
    </row>
    <row r="9" spans="1:7" ht="18" customHeight="1">
      <c r="B9" s="5"/>
      <c r="C9" s="52" t="s">
        <v>46</v>
      </c>
      <c r="D9" s="52"/>
      <c r="E9" s="52"/>
      <c r="F9" s="52"/>
    </row>
    <row r="10" spans="1:7" ht="3" customHeight="1">
      <c r="B10" s="5"/>
      <c r="C10" s="52"/>
      <c r="D10" s="52"/>
      <c r="E10" s="52"/>
      <c r="F10" s="52"/>
    </row>
    <row r="11" spans="1:7">
      <c r="B11" s="5"/>
      <c r="C11" s="6"/>
      <c r="D11" s="53" t="s">
        <v>55</v>
      </c>
      <c r="E11" s="53"/>
      <c r="F11" s="53"/>
    </row>
    <row r="12" spans="1:7">
      <c r="B12" s="5"/>
      <c r="C12" s="6"/>
      <c r="D12" s="7"/>
      <c r="E12" s="7"/>
      <c r="F12" s="7"/>
    </row>
    <row r="13" spans="1:7" ht="65.25" customHeight="1">
      <c r="A13" s="55" t="s">
        <v>47</v>
      </c>
      <c r="B13" s="55"/>
      <c r="C13" s="55"/>
      <c r="D13" s="55"/>
      <c r="E13" s="55"/>
      <c r="F13" s="55"/>
    </row>
    <row r="14" spans="1:7" ht="17.45" customHeight="1">
      <c r="A14" s="56" t="s">
        <v>5</v>
      </c>
      <c r="B14" s="57" t="s">
        <v>0</v>
      </c>
      <c r="C14" s="56" t="s">
        <v>22</v>
      </c>
      <c r="D14" s="58" t="s">
        <v>48</v>
      </c>
      <c r="E14" s="58"/>
      <c r="F14" s="58"/>
    </row>
    <row r="15" spans="1:7" ht="38.25" customHeight="1">
      <c r="A15" s="56"/>
      <c r="B15" s="57"/>
      <c r="C15" s="56"/>
      <c r="D15" s="16" t="s">
        <v>2</v>
      </c>
      <c r="E15" s="16" t="s">
        <v>3</v>
      </c>
      <c r="F15" s="16" t="s">
        <v>4</v>
      </c>
      <c r="G15" s="8"/>
    </row>
    <row r="16" spans="1:7" ht="30.95" customHeight="1">
      <c r="A16" s="17" t="s">
        <v>19</v>
      </c>
      <c r="B16" s="18" t="s">
        <v>20</v>
      </c>
      <c r="C16" s="18" t="s">
        <v>21</v>
      </c>
      <c r="D16" s="38">
        <f>D17+D18+D19+D20+D21+D22+D23</f>
        <v>18028544</v>
      </c>
      <c r="E16" s="38">
        <f t="shared" ref="E16:F16" si="0">E17+E18+E19+E20+E21+E22+E23</f>
        <v>18002660</v>
      </c>
      <c r="F16" s="38">
        <f t="shared" si="0"/>
        <v>18229514</v>
      </c>
      <c r="G16" s="8"/>
    </row>
    <row r="17" spans="1:7" ht="48.6" customHeight="1">
      <c r="A17" s="19" t="s">
        <v>7</v>
      </c>
      <c r="B17" s="20" t="s">
        <v>8</v>
      </c>
      <c r="C17" s="20" t="s">
        <v>9</v>
      </c>
      <c r="D17" s="39">
        <v>1195369</v>
      </c>
      <c r="E17" s="39">
        <v>1195369</v>
      </c>
      <c r="F17" s="39">
        <v>1195369</v>
      </c>
      <c r="G17" s="8"/>
    </row>
    <row r="18" spans="1:7" ht="47.45" customHeight="1">
      <c r="A18" s="19" t="s">
        <v>10</v>
      </c>
      <c r="B18" s="20" t="s">
        <v>20</v>
      </c>
      <c r="C18" s="20" t="s">
        <v>23</v>
      </c>
      <c r="D18" s="39">
        <v>779347</v>
      </c>
      <c r="E18" s="39">
        <v>781165</v>
      </c>
      <c r="F18" s="39">
        <v>781165</v>
      </c>
      <c r="G18" s="8"/>
    </row>
    <row r="19" spans="1:7" ht="62.1" customHeight="1">
      <c r="A19" s="19" t="s">
        <v>11</v>
      </c>
      <c r="B19" s="20" t="s">
        <v>20</v>
      </c>
      <c r="C19" s="20" t="s">
        <v>24</v>
      </c>
      <c r="D19" s="39">
        <f>15399797-5000</f>
        <v>15394797</v>
      </c>
      <c r="E19" s="39">
        <f>15950394-5000</f>
        <v>15945394</v>
      </c>
      <c r="F19" s="39">
        <f>16177248-5000</f>
        <v>16172248</v>
      </c>
      <c r="G19" s="8"/>
    </row>
    <row r="20" spans="1:7" ht="51.6" customHeight="1">
      <c r="A20" s="19" t="s">
        <v>12</v>
      </c>
      <c r="B20" s="20" t="s">
        <v>20</v>
      </c>
      <c r="C20" s="20" t="s">
        <v>25</v>
      </c>
      <c r="D20" s="39">
        <v>30732</v>
      </c>
      <c r="E20" s="39">
        <v>30732</v>
      </c>
      <c r="F20" s="39">
        <v>30732</v>
      </c>
      <c r="G20" s="8"/>
    </row>
    <row r="21" spans="1:7" ht="51.6" customHeight="1">
      <c r="A21" s="19" t="s">
        <v>49</v>
      </c>
      <c r="B21" s="20" t="s">
        <v>20</v>
      </c>
      <c r="C21" s="20" t="s">
        <v>40</v>
      </c>
      <c r="D21" s="39">
        <v>328299</v>
      </c>
      <c r="E21" s="39"/>
      <c r="F21" s="39"/>
      <c r="G21" s="8"/>
    </row>
    <row r="22" spans="1:7" ht="24.95" customHeight="1">
      <c r="A22" s="19" t="s">
        <v>13</v>
      </c>
      <c r="B22" s="20" t="s">
        <v>20</v>
      </c>
      <c r="C22" s="20">
        <v>11</v>
      </c>
      <c r="D22" s="39">
        <v>50000</v>
      </c>
      <c r="E22" s="39">
        <v>50000</v>
      </c>
      <c r="F22" s="39">
        <v>50000</v>
      </c>
      <c r="G22" s="8"/>
    </row>
    <row r="23" spans="1:7" ht="21" customHeight="1">
      <c r="A23" s="23" t="s">
        <v>14</v>
      </c>
      <c r="B23" s="24" t="s">
        <v>20</v>
      </c>
      <c r="C23" s="24">
        <v>13</v>
      </c>
      <c r="D23" s="40">
        <v>250000</v>
      </c>
      <c r="E23" s="40"/>
      <c r="F23" s="40"/>
      <c r="G23" s="8"/>
    </row>
    <row r="24" spans="1:7" ht="24.95" customHeight="1">
      <c r="A24" s="25" t="s">
        <v>15</v>
      </c>
      <c r="B24" s="26" t="s">
        <v>26</v>
      </c>
      <c r="C24" s="26" t="s">
        <v>21</v>
      </c>
      <c r="D24" s="38">
        <f>D25</f>
        <v>857016</v>
      </c>
      <c r="E24" s="38">
        <f t="shared" ref="E24:F24" si="1">E25</f>
        <v>865910</v>
      </c>
      <c r="F24" s="38">
        <f t="shared" si="1"/>
        <v>900360</v>
      </c>
      <c r="G24" s="8"/>
    </row>
    <row r="25" spans="1:7" ht="30" customHeight="1">
      <c r="A25" s="23" t="s">
        <v>16</v>
      </c>
      <c r="B25" s="24" t="s">
        <v>26</v>
      </c>
      <c r="C25" s="24" t="s">
        <v>23</v>
      </c>
      <c r="D25" s="40">
        <v>857016</v>
      </c>
      <c r="E25" s="40">
        <v>865910</v>
      </c>
      <c r="F25" s="40">
        <v>900360</v>
      </c>
      <c r="G25" s="8"/>
    </row>
    <row r="26" spans="1:7" ht="38.25" customHeight="1">
      <c r="A26" s="25" t="s">
        <v>17</v>
      </c>
      <c r="B26" s="26" t="s">
        <v>23</v>
      </c>
      <c r="C26" s="26" t="s">
        <v>21</v>
      </c>
      <c r="D26" s="38">
        <f>D27+D28</f>
        <v>462500</v>
      </c>
      <c r="E26" s="38">
        <f t="shared" ref="E26:F26" si="2">E27+E28</f>
        <v>462500</v>
      </c>
      <c r="F26" s="38">
        <f t="shared" si="2"/>
        <v>462500</v>
      </c>
      <c r="G26" s="8"/>
    </row>
    <row r="27" spans="1:7" ht="51" customHeight="1">
      <c r="A27" s="35" t="s">
        <v>50</v>
      </c>
      <c r="B27" s="36" t="s">
        <v>23</v>
      </c>
      <c r="C27" s="36" t="s">
        <v>30</v>
      </c>
      <c r="D27" s="41">
        <f>362500-150000</f>
        <v>212500</v>
      </c>
      <c r="E27" s="42">
        <f>362500-150000</f>
        <v>212500</v>
      </c>
      <c r="F27" s="42">
        <f>362500-150000</f>
        <v>212500</v>
      </c>
      <c r="G27" s="8"/>
    </row>
    <row r="28" spans="1:7" ht="47.1" customHeight="1">
      <c r="A28" s="23" t="s">
        <v>18</v>
      </c>
      <c r="B28" s="24" t="s">
        <v>23</v>
      </c>
      <c r="C28" s="24">
        <v>10</v>
      </c>
      <c r="D28" s="40">
        <v>250000</v>
      </c>
      <c r="E28" s="40">
        <v>250000</v>
      </c>
      <c r="F28" s="40">
        <v>250000</v>
      </c>
      <c r="G28" s="8"/>
    </row>
    <row r="29" spans="1:7" ht="27" customHeight="1">
      <c r="A29" s="27" t="s">
        <v>28</v>
      </c>
      <c r="B29" s="28" t="s">
        <v>24</v>
      </c>
      <c r="C29" s="28" t="s">
        <v>21</v>
      </c>
      <c r="D29" s="46">
        <f>D30+D31+D32</f>
        <v>14822949.01</v>
      </c>
      <c r="E29" s="46">
        <f t="shared" ref="E29:F29" si="3">E30+E31+E32</f>
        <v>14266579</v>
      </c>
      <c r="F29" s="46">
        <f t="shared" si="3"/>
        <v>14606579</v>
      </c>
      <c r="G29" s="8"/>
    </row>
    <row r="30" spans="1:7" ht="27" customHeight="1">
      <c r="A30" s="45" t="s">
        <v>51</v>
      </c>
      <c r="B30" s="37" t="s">
        <v>24</v>
      </c>
      <c r="C30" s="37" t="s">
        <v>43</v>
      </c>
      <c r="D30" s="47">
        <v>240000</v>
      </c>
      <c r="E30" s="47">
        <v>250000</v>
      </c>
      <c r="F30" s="47">
        <v>260000</v>
      </c>
      <c r="G30" s="8"/>
    </row>
    <row r="31" spans="1:7" ht="20.100000000000001" customHeight="1">
      <c r="A31" s="22" t="s">
        <v>29</v>
      </c>
      <c r="B31" s="21" t="s">
        <v>24</v>
      </c>
      <c r="C31" s="21" t="s">
        <v>30</v>
      </c>
      <c r="D31" s="39">
        <v>14282949.01</v>
      </c>
      <c r="E31" s="39">
        <v>13716579</v>
      </c>
      <c r="F31" s="39">
        <v>14046579</v>
      </c>
      <c r="G31" s="8"/>
    </row>
    <row r="32" spans="1:7" ht="21" customHeight="1">
      <c r="A32" s="29" t="s">
        <v>31</v>
      </c>
      <c r="B32" s="30" t="s">
        <v>24</v>
      </c>
      <c r="C32" s="30" t="s">
        <v>32</v>
      </c>
      <c r="D32" s="40">
        <v>300000</v>
      </c>
      <c r="E32" s="40">
        <v>300000</v>
      </c>
      <c r="F32" s="40">
        <v>300000</v>
      </c>
      <c r="G32" s="8"/>
    </row>
    <row r="33" spans="1:7" ht="23.45" customHeight="1">
      <c r="A33" s="27" t="s">
        <v>33</v>
      </c>
      <c r="B33" s="18" t="s">
        <v>35</v>
      </c>
      <c r="C33" s="18" t="s">
        <v>21</v>
      </c>
      <c r="D33" s="38">
        <f>D34+D35+D36+D37</f>
        <v>301646078.88</v>
      </c>
      <c r="E33" s="38">
        <f t="shared" ref="E33:F33" si="4">E34+E35+E36+E37</f>
        <v>49752037.280000001</v>
      </c>
      <c r="F33" s="38">
        <f t="shared" si="4"/>
        <v>12260531.449999999</v>
      </c>
      <c r="G33" s="8"/>
    </row>
    <row r="34" spans="1:7" ht="20.100000000000001" customHeight="1">
      <c r="A34" s="22" t="s">
        <v>34</v>
      </c>
      <c r="B34" s="21" t="s">
        <v>35</v>
      </c>
      <c r="C34" s="21" t="s">
        <v>20</v>
      </c>
      <c r="D34" s="39">
        <v>2100000</v>
      </c>
      <c r="E34" s="39">
        <v>39155269.829999998</v>
      </c>
      <c r="F34" s="39">
        <v>2100000</v>
      </c>
      <c r="G34" s="8"/>
    </row>
    <row r="35" spans="1:7" ht="20.100000000000001" customHeight="1">
      <c r="A35" s="22" t="s">
        <v>36</v>
      </c>
      <c r="B35" s="10" t="s">
        <v>35</v>
      </c>
      <c r="C35" s="10" t="s">
        <v>26</v>
      </c>
      <c r="D35" s="39">
        <v>286446221.25999999</v>
      </c>
      <c r="E35" s="39">
        <v>250000</v>
      </c>
      <c r="F35" s="39">
        <v>250000</v>
      </c>
      <c r="G35" s="8"/>
    </row>
    <row r="36" spans="1:7" ht="21.6" customHeight="1">
      <c r="A36" s="31" t="s">
        <v>37</v>
      </c>
      <c r="B36" s="32" t="s">
        <v>35</v>
      </c>
      <c r="C36" s="32" t="s">
        <v>23</v>
      </c>
      <c r="D36" s="40">
        <v>10638272.539999999</v>
      </c>
      <c r="E36" s="40">
        <v>10346767.449999999</v>
      </c>
      <c r="F36" s="40">
        <v>9910531.4499999993</v>
      </c>
      <c r="G36" s="8"/>
    </row>
    <row r="37" spans="1:7" ht="35.25" customHeight="1">
      <c r="A37" s="48" t="s">
        <v>53</v>
      </c>
      <c r="B37" s="49" t="s">
        <v>35</v>
      </c>
      <c r="C37" s="49" t="s">
        <v>35</v>
      </c>
      <c r="D37" s="41">
        <v>2461585.08</v>
      </c>
      <c r="E37" s="41"/>
      <c r="F37" s="41"/>
      <c r="G37" s="8"/>
    </row>
    <row r="38" spans="1:7" ht="22.5" customHeight="1">
      <c r="A38" s="27" t="s">
        <v>38</v>
      </c>
      <c r="B38" s="18" t="s">
        <v>40</v>
      </c>
      <c r="C38" s="18" t="s">
        <v>21</v>
      </c>
      <c r="D38" s="38">
        <f>D39</f>
        <v>183000</v>
      </c>
      <c r="E38" s="38">
        <f t="shared" ref="E38:F38" si="5">E39</f>
        <v>163000</v>
      </c>
      <c r="F38" s="38">
        <f t="shared" si="5"/>
        <v>163000</v>
      </c>
      <c r="G38" s="8"/>
    </row>
    <row r="39" spans="1:7" ht="20.45" customHeight="1">
      <c r="A39" s="29" t="s">
        <v>39</v>
      </c>
      <c r="B39" s="30" t="s">
        <v>40</v>
      </c>
      <c r="C39" s="30" t="s">
        <v>40</v>
      </c>
      <c r="D39" s="40">
        <v>183000</v>
      </c>
      <c r="E39" s="40">
        <v>163000</v>
      </c>
      <c r="F39" s="40">
        <v>163000</v>
      </c>
      <c r="G39" s="8"/>
    </row>
    <row r="40" spans="1:7" ht="20.45" customHeight="1">
      <c r="A40" s="33" t="s">
        <v>41</v>
      </c>
      <c r="B40" s="18" t="s">
        <v>43</v>
      </c>
      <c r="C40" s="18" t="s">
        <v>21</v>
      </c>
      <c r="D40" s="38">
        <f>D41</f>
        <v>17915629</v>
      </c>
      <c r="E40" s="38">
        <f t="shared" ref="E40:F40" si="6">E41</f>
        <v>18205840</v>
      </c>
      <c r="F40" s="38">
        <f t="shared" si="6"/>
        <v>18405840</v>
      </c>
      <c r="G40" s="8"/>
    </row>
    <row r="41" spans="1:7" ht="20.45" customHeight="1">
      <c r="A41" s="34" t="s">
        <v>42</v>
      </c>
      <c r="B41" s="30" t="s">
        <v>43</v>
      </c>
      <c r="C41" s="30" t="s">
        <v>20</v>
      </c>
      <c r="D41" s="40">
        <v>17915629</v>
      </c>
      <c r="E41" s="40">
        <v>18205840</v>
      </c>
      <c r="F41" s="40">
        <v>18405840</v>
      </c>
      <c r="G41" s="8"/>
    </row>
    <row r="42" spans="1:7" ht="20.45" customHeight="1">
      <c r="A42" s="27" t="s">
        <v>44</v>
      </c>
      <c r="B42" s="18" t="s">
        <v>27</v>
      </c>
      <c r="C42" s="18" t="s">
        <v>21</v>
      </c>
      <c r="D42" s="38">
        <f>D43+D44+D45</f>
        <v>313100</v>
      </c>
      <c r="E42" s="38">
        <f t="shared" ref="E42:F42" si="7">E43+E44+E45</f>
        <v>313100</v>
      </c>
      <c r="F42" s="38">
        <f t="shared" si="7"/>
        <v>313100</v>
      </c>
      <c r="G42" s="8"/>
    </row>
    <row r="43" spans="1:7" ht="21.6" customHeight="1">
      <c r="A43" s="29" t="s">
        <v>45</v>
      </c>
      <c r="B43" s="32" t="s">
        <v>27</v>
      </c>
      <c r="C43" s="32" t="s">
        <v>20</v>
      </c>
      <c r="D43" s="43">
        <v>298100</v>
      </c>
      <c r="E43" s="43">
        <v>298100</v>
      </c>
      <c r="F43" s="43">
        <v>298100</v>
      </c>
      <c r="G43" s="9"/>
    </row>
    <row r="44" spans="1:7" ht="21.6" customHeight="1">
      <c r="A44" s="50" t="s">
        <v>52</v>
      </c>
      <c r="B44" s="49" t="s">
        <v>27</v>
      </c>
      <c r="C44" s="49" t="s">
        <v>23</v>
      </c>
      <c r="D44" s="51">
        <v>15000</v>
      </c>
      <c r="E44" s="51">
        <v>15000</v>
      </c>
      <c r="F44" s="51">
        <v>15000</v>
      </c>
      <c r="G44" s="9"/>
    </row>
    <row r="45" spans="1:7" ht="21.6" customHeight="1">
      <c r="A45" s="50" t="s">
        <v>58</v>
      </c>
      <c r="B45" s="49" t="s">
        <v>27</v>
      </c>
      <c r="C45" s="49" t="s">
        <v>24</v>
      </c>
      <c r="D45" s="51"/>
      <c r="E45" s="51"/>
      <c r="F45" s="51"/>
      <c r="G45" s="9"/>
    </row>
    <row r="46" spans="1:7" ht="24.95" customHeight="1">
      <c r="A46" s="54" t="s">
        <v>1</v>
      </c>
      <c r="B46" s="54"/>
      <c r="C46" s="54"/>
      <c r="D46" s="44">
        <f>D16+D24+D26+D29+D33+D38+D40+D42</f>
        <v>354228816.88999999</v>
      </c>
      <c r="E46" s="44">
        <f t="shared" ref="E46:F46" si="8">E16+E24+E26+E29+E33+E38+E40+E42</f>
        <v>102031626.28</v>
      </c>
      <c r="F46" s="44">
        <f t="shared" si="8"/>
        <v>65341424.450000003</v>
      </c>
      <c r="G46" s="9"/>
    </row>
    <row r="47" spans="1:7">
      <c r="A47" s="1"/>
      <c r="B47" s="11"/>
      <c r="C47" s="9"/>
      <c r="D47" s="9"/>
      <c r="E47" s="9"/>
      <c r="F47" s="9"/>
      <c r="G47" s="9"/>
    </row>
    <row r="48" spans="1:7">
      <c r="A48" s="9"/>
      <c r="B48" s="11"/>
      <c r="C48" s="9"/>
      <c r="D48" s="9"/>
      <c r="E48" s="9"/>
      <c r="F48" s="12"/>
      <c r="G48" s="9"/>
    </row>
    <row r="49" spans="1:6">
      <c r="F49" s="8"/>
    </row>
    <row r="50" spans="1:6">
      <c r="A50" s="14"/>
    </row>
    <row r="51" spans="1:6">
      <c r="F51" s="8"/>
    </row>
    <row r="54" spans="1:6">
      <c r="D54" s="15"/>
      <c r="E54" s="15"/>
    </row>
  </sheetData>
  <mergeCells count="16">
    <mergeCell ref="D7:F7"/>
    <mergeCell ref="D8:F8"/>
    <mergeCell ref="D11:F11"/>
    <mergeCell ref="C9:F9"/>
    <mergeCell ref="C10:F10"/>
    <mergeCell ref="A46:C46"/>
    <mergeCell ref="A13:F13"/>
    <mergeCell ref="A14:A15"/>
    <mergeCell ref="B14:B15"/>
    <mergeCell ref="C14:C15"/>
    <mergeCell ref="D14:F14"/>
    <mergeCell ref="D1:F1"/>
    <mergeCell ref="D2:F2"/>
    <mergeCell ref="C3:F3"/>
    <mergeCell ref="C4:F4"/>
    <mergeCell ref="D5:F5"/>
  </mergeCells>
  <pageMargins left="1.0629921259842521" right="0.19685039370078741" top="0.39370078740157483" bottom="0.3937007874015748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6</vt:lpstr>
      <vt:lpstr>'Приложение № 6'!Заголовки_для_печати</vt:lpstr>
      <vt:lpstr>'Приложение №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2021-02-08T12:03:04Z</dcterms:modified>
</cp:coreProperties>
</file>