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6'!$B$9:$C$39</definedName>
    <definedName name="_xlnm.Print_Titles" localSheetId="0">'Приложение № 6'!$8:$9</definedName>
    <definedName name="_xlnm.Print_Area" localSheetId="0">'Приложение № 6'!$A$1:$F$39</definedName>
  </definedNames>
  <calcPr calcId="124519"/>
</workbook>
</file>

<file path=xl/calcChain.xml><?xml version="1.0" encoding="utf-8"?>
<calcChain xmlns="http://schemas.openxmlformats.org/spreadsheetml/2006/main">
  <c r="D30" i="1"/>
  <c r="F21"/>
  <c r="E21"/>
  <c r="E20" s="1"/>
  <c r="D21"/>
  <c r="D20" s="1"/>
  <c r="E36"/>
  <c r="F36"/>
  <c r="D36"/>
  <c r="E34"/>
  <c r="F34"/>
  <c r="D34"/>
  <c r="E32"/>
  <c r="F32"/>
  <c r="D32"/>
  <c r="E27"/>
  <c r="F27"/>
  <c r="D27"/>
  <c r="E23"/>
  <c r="F23"/>
  <c r="D23"/>
  <c r="F20"/>
  <c r="E18"/>
  <c r="F18"/>
  <c r="D18"/>
  <c r="E10"/>
  <c r="F10"/>
  <c r="D10"/>
  <c r="F39" l="1"/>
  <c r="E39"/>
  <c r="D39"/>
</calcChain>
</file>

<file path=xl/sharedStrings.xml><?xml version="1.0" encoding="utf-8"?>
<sst xmlns="http://schemas.openxmlformats.org/spreadsheetml/2006/main" count="97" uniqueCount="56">
  <si>
    <t>Раздел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</si>
  <si>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</si>
  <si>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</si>
  <si>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</si>
  <si>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</si>
  <si>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</si>
  <si>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</si>
  <si>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</si>
  <si>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</si>
  <si>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</si>
  <si>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</si>
  <si>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</si>
  <si>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</si>
  <si>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</si>
  <si>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</si>
  <si>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</si>
  <si>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</si>
  <si>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</si>
  <si>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</si>
  <si>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</si>
  <si>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</si>
  <si>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</si>
  <si>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</si>
  <si>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</si>
  <si>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</si>
  <si>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</si>
  <si>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</si>
  <si>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</si>
  <si>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</si>
  <si>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</si>
  <si>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</si>
  <si>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</si>
  <si>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</si>
  <si>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</si>
  <si>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</si>
  <si>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05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</si>
  <si>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</si>
  <si>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</si>
  <si>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</si>
  <si>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</si>
  <si>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07</t>
  </si>
  <si>
    <t xml:space="preserve">Культура, кинематография </t>
  </si>
  <si>
    <t>Культура</t>
  </si>
  <si>
    <t>08</t>
  </si>
  <si>
    <t>Социальная политика</t>
  </si>
  <si>
    <t>Пенсионное обеспечение</t>
  </si>
  <si>
    <t>МО "Октябрьское"</t>
  </si>
  <si>
    <t>Распределение расходов  по разделам и подразделам   бюджета  муниципального образования "Октябрьское" Устьянского района Архангельской области    на 2021 год и на плановый период 2022 и 2023 годов</t>
  </si>
  <si>
    <t>Сумма,  рублей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</si>
  <si>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</si>
  <si>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</si>
  <si>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</si>
  <si>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Социальное обеспечение населения</t>
  </si>
  <si>
    <t>Другие вопросы в области жилищно-коммунального хозяйства</t>
  </si>
  <si>
    <t xml:space="preserve">к решению пятьдесят пятой сессии Совета депутатов </t>
  </si>
  <si>
    <t xml:space="preserve"> от 28.12. 2020 г. № 348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</si>
</sst>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right" vertical="center" wrapText="1"/>
    </xf>
    <xf numFmtId="43" fontId="1" fillId="0" borderId="3" xfId="0" applyNumberFormat="1" applyFont="1" applyFill="1" applyBorder="1" applyAlignment="1">
      <alignment horizontal="right" vertical="center" wrapText="1"/>
    </xf>
    <xf numFmtId="43" fontId="1" fillId="0" borderId="4" xfId="0" applyNumberFormat="1" applyFont="1" applyFill="1" applyBorder="1" applyAlignment="1">
      <alignment horizontal="right"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43" fontId="6" fillId="0" borderId="5" xfId="0" applyNumberFormat="1" applyFont="1" applyFill="1" applyBorder="1" applyAlignment="1">
      <alignment horizontal="right" vertical="center" wrapText="1"/>
    </xf>
    <xf numFmtId="43" fontId="1" fillId="0" borderId="4" xfId="0" applyNumberFormat="1" applyFont="1" applyFill="1" applyBorder="1" applyAlignment="1">
      <alignment horizontal="right" vertical="center"/>
    </xf>
    <xf numFmtId="43" fontId="5" fillId="0" borderId="1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43" fontId="1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G47"/>
  <sheetViews>
    <sheetView tabSelected="1" view="pageBreakPreview" zoomScale="108" zoomScaleSheetLayoutView="108" workbookViewId="0">
      <selection activeCell="D39" sqref="D39"/>
    </sheetView>
  </sheetViews>
  <sheetFormatPr defaultColWidth="9.140625" defaultRowHeight="15.75"/>
  <cols>
    <col min="1" max="1" width="54.85546875" style="2" customWidth="1"/>
    <col min="2" max="2" width="8.140625" style="13" customWidth="1"/>
    <col min="3" max="3" width="7.42578125" style="2" customWidth="1"/>
    <col min="4" max="4" width="18.7109375" style="2" customWidth="1"/>
    <col min="5" max="5" width="18.42578125" style="2" customWidth="1"/>
    <col min="6" max="6" width="21" style="2" customWidth="1"/>
    <col min="7" max="7" width="2.5703125" style="2" customWidth="1"/>
    <col min="8" max="8" width="12" style="2" customWidth="1"/>
    <col min="9" max="16384" width="9.140625" style="2"/>
  </cols>
  <sheetData>
    <row r="1" spans="1:7" ht="14.45" customHeight="1">
      <c r="B1" s="3"/>
      <c r="C1" s="4"/>
      <c r="D1" s="57" t="s">
        <v>6</v>
      </c>
      <c r="E1" s="57"/>
      <c r="F1" s="57"/>
    </row>
    <row r="2" spans="1:7" ht="22.5" customHeight="1">
      <c r="B2" s="3"/>
      <c r="C2" s="4"/>
      <c r="D2" s="57" t="s">
        <v>54</v>
      </c>
      <c r="E2" s="57"/>
      <c r="F2" s="57"/>
    </row>
    <row r="3" spans="1:7" ht="18" customHeight="1">
      <c r="B3" s="5"/>
      <c r="C3" s="57" t="s">
        <v>46</v>
      </c>
      <c r="D3" s="57"/>
      <c r="E3" s="57"/>
      <c r="F3" s="57"/>
    </row>
    <row r="4" spans="1:7" ht="3" customHeight="1">
      <c r="B4" s="5"/>
      <c r="C4" s="57"/>
      <c r="D4" s="57"/>
      <c r="E4" s="57"/>
      <c r="F4" s="57"/>
    </row>
    <row r="5" spans="1:7">
      <c r="B5" s="5"/>
      <c r="C5" s="6"/>
      <c r="D5" s="58" t="s">
        <v>55</v>
      </c>
      <c r="E5" s="58"/>
      <c r="F5" s="58"/>
    </row>
    <row r="6" spans="1:7">
      <c r="B6" s="5"/>
      <c r="C6" s="6"/>
      <c r="D6" s="7"/>
      <c r="E6" s="7"/>
      <c r="F6" s="7"/>
    </row>
    <row r="7" spans="1:7" ht="65.25" customHeight="1">
      <c r="A7" s="53" t="s">
        <v>47</v>
      </c>
      <c r="B7" s="53"/>
      <c r="C7" s="53"/>
      <c r="D7" s="53"/>
      <c r="E7" s="53"/>
      <c r="F7" s="53"/>
    </row>
    <row r="8" spans="1:7" ht="17.45" customHeight="1">
      <c r="A8" s="54" t="s">
        <v>5</v>
      </c>
      <c r="B8" s="55" t="s">
        <v>0</v>
      </c>
      <c r="C8" s="54" t="s">
        <v>22</v>
      </c>
      <c r="D8" s="56" t="s">
        <v>48</v>
      </c>
      <c r="E8" s="56"/>
      <c r="F8" s="56"/>
    </row>
    <row r="9" spans="1:7" ht="38.25" customHeight="1">
      <c r="A9" s="54"/>
      <c r="B9" s="55"/>
      <c r="C9" s="54"/>
      <c r="D9" s="16" t="s">
        <v>2</v>
      </c>
      <c r="E9" s="16" t="s">
        <v>3</v>
      </c>
      <c r="F9" s="16" t="s">
        <v>4</v>
      </c>
      <c r="G9" s="8"/>
    </row>
    <row r="10" spans="1:7" ht="30.95" customHeight="1">
      <c r="A10" s="17" t="s">
        <v>19</v>
      </c>
      <c r="B10" s="18" t="s">
        <v>20</v>
      </c>
      <c r="C10" s="18" t="s">
        <v>21</v>
      </c>
      <c r="D10" s="38">
        <f>D11+D12+D13+D14+D15+D16+D17</f>
        <v>18033544</v>
      </c>
      <c r="E10" s="38">
        <f t="shared" ref="E10:F10" si="0">E11+E12+E13+E14+E15+E16+E17</f>
        <v>18007660</v>
      </c>
      <c r="F10" s="38">
        <f t="shared" si="0"/>
        <v>18234514</v>
      </c>
      <c r="G10" s="8"/>
    </row>
    <row r="11" spans="1:7" ht="48.6" customHeight="1">
      <c r="A11" s="19" t="s">
        <v>7</v>
      </c>
      <c r="B11" s="20" t="s">
        <v>8</v>
      </c>
      <c r="C11" s="20" t="s">
        <v>9</v>
      </c>
      <c r="D11" s="39">
        <v>1195369</v>
      </c>
      <c r="E11" s="39">
        <v>1195369</v>
      </c>
      <c r="F11" s="39">
        <v>1195369</v>
      </c>
      <c r="G11" s="8"/>
    </row>
    <row r="12" spans="1:7" ht="47.45" customHeight="1">
      <c r="A12" s="19" t="s">
        <v>10</v>
      </c>
      <c r="B12" s="20" t="s">
        <v>20</v>
      </c>
      <c r="C12" s="20" t="s">
        <v>23</v>
      </c>
      <c r="D12" s="39">
        <v>779347</v>
      </c>
      <c r="E12" s="39">
        <v>781165</v>
      </c>
      <c r="F12" s="39">
        <v>781165</v>
      </c>
      <c r="G12" s="8"/>
    </row>
    <row r="13" spans="1:7" ht="62.1" customHeight="1">
      <c r="A13" s="19" t="s">
        <v>11</v>
      </c>
      <c r="B13" s="20" t="s">
        <v>20</v>
      </c>
      <c r="C13" s="20" t="s">
        <v>24</v>
      </c>
      <c r="D13" s="39">
        <v>15649797</v>
      </c>
      <c r="E13" s="39">
        <v>15950394</v>
      </c>
      <c r="F13" s="39">
        <v>16177248</v>
      </c>
      <c r="G13" s="8"/>
    </row>
    <row r="14" spans="1:7" ht="51.6" customHeight="1">
      <c r="A14" s="19" t="s">
        <v>12</v>
      </c>
      <c r="B14" s="20" t="s">
        <v>20</v>
      </c>
      <c r="C14" s="20" t="s">
        <v>25</v>
      </c>
      <c r="D14" s="39">
        <v>30732</v>
      </c>
      <c r="E14" s="39">
        <v>30732</v>
      </c>
      <c r="F14" s="39">
        <v>30732</v>
      </c>
      <c r="G14" s="8"/>
    </row>
    <row r="15" spans="1:7" ht="51.6" customHeight="1">
      <c r="A15" s="19" t="s">
        <v>49</v>
      </c>
      <c r="B15" s="20" t="s">
        <v>20</v>
      </c>
      <c r="C15" s="20" t="s">
        <v>40</v>
      </c>
      <c r="D15" s="39">
        <v>328299</v>
      </c>
      <c r="E15" s="39"/>
      <c r="F15" s="39"/>
      <c r="G15" s="8"/>
    </row>
    <row r="16" spans="1:7" ht="24.95" customHeight="1">
      <c r="A16" s="19" t="s">
        <v>13</v>
      </c>
      <c r="B16" s="20" t="s">
        <v>20</v>
      </c>
      <c r="C16" s="20">
        <v>11</v>
      </c>
      <c r="D16" s="39">
        <v>50000</v>
      </c>
      <c r="E16" s="39">
        <v>50000</v>
      </c>
      <c r="F16" s="39">
        <v>50000</v>
      </c>
      <c r="G16" s="8"/>
    </row>
    <row r="17" spans="1:7" ht="21" customHeight="1">
      <c r="A17" s="23" t="s">
        <v>14</v>
      </c>
      <c r="B17" s="24" t="s">
        <v>20</v>
      </c>
      <c r="C17" s="24">
        <v>13</v>
      </c>
      <c r="D17" s="40"/>
      <c r="E17" s="40"/>
      <c r="F17" s="40"/>
      <c r="G17" s="8"/>
    </row>
    <row r="18" spans="1:7" ht="24.95" customHeight="1">
      <c r="A18" s="25" t="s">
        <v>15</v>
      </c>
      <c r="B18" s="26" t="s">
        <v>26</v>
      </c>
      <c r="C18" s="26" t="s">
        <v>21</v>
      </c>
      <c r="D18" s="38">
        <f>D19</f>
        <v>857016</v>
      </c>
      <c r="E18" s="38">
        <f t="shared" ref="E18:F18" si="1">E19</f>
        <v>865910</v>
      </c>
      <c r="F18" s="38">
        <f t="shared" si="1"/>
        <v>900360</v>
      </c>
      <c r="G18" s="8"/>
    </row>
    <row r="19" spans="1:7" ht="30" customHeight="1">
      <c r="A19" s="23" t="s">
        <v>16</v>
      </c>
      <c r="B19" s="24" t="s">
        <v>26</v>
      </c>
      <c r="C19" s="24" t="s">
        <v>23</v>
      </c>
      <c r="D19" s="40">
        <v>857016</v>
      </c>
      <c r="E19" s="40">
        <v>865910</v>
      </c>
      <c r="F19" s="40">
        <v>900360</v>
      </c>
      <c r="G19" s="8"/>
    </row>
    <row r="20" spans="1:7" ht="38.25" customHeight="1">
      <c r="A20" s="25" t="s">
        <v>17</v>
      </c>
      <c r="B20" s="26" t="s">
        <v>23</v>
      </c>
      <c r="C20" s="26" t="s">
        <v>21</v>
      </c>
      <c r="D20" s="38">
        <f>D21+D22</f>
        <v>462500</v>
      </c>
      <c r="E20" s="38">
        <f t="shared" ref="E20:F20" si="2">E21+E22</f>
        <v>462500</v>
      </c>
      <c r="F20" s="38">
        <f t="shared" si="2"/>
        <v>462500</v>
      </c>
      <c r="G20" s="8"/>
    </row>
    <row r="21" spans="1:7" ht="51" customHeight="1">
      <c r="A21" s="35" t="s">
        <v>50</v>
      </c>
      <c r="B21" s="36" t="s">
        <v>23</v>
      </c>
      <c r="C21" s="36" t="s">
        <v>30</v>
      </c>
      <c r="D21" s="41">
        <f>362500-150000</f>
        <v>212500</v>
      </c>
      <c r="E21" s="42">
        <f>362500-150000</f>
        <v>212500</v>
      </c>
      <c r="F21" s="42">
        <f>362500-150000</f>
        <v>212500</v>
      </c>
      <c r="G21" s="8"/>
    </row>
    <row r="22" spans="1:7" ht="47.1" customHeight="1">
      <c r="A22" s="23" t="s">
        <v>18</v>
      </c>
      <c r="B22" s="24" t="s">
        <v>23</v>
      </c>
      <c r="C22" s="24">
        <v>10</v>
      </c>
      <c r="D22" s="40">
        <v>250000</v>
      </c>
      <c r="E22" s="40">
        <v>250000</v>
      </c>
      <c r="F22" s="40">
        <v>250000</v>
      </c>
      <c r="G22" s="8"/>
    </row>
    <row r="23" spans="1:7" ht="27" customHeight="1">
      <c r="A23" s="27" t="s">
        <v>28</v>
      </c>
      <c r="B23" s="28" t="s">
        <v>24</v>
      </c>
      <c r="C23" s="28" t="s">
        <v>21</v>
      </c>
      <c r="D23" s="46">
        <f>D24+D25+D26</f>
        <v>7440000</v>
      </c>
      <c r="E23" s="46">
        <f t="shared" ref="E23:F23" si="3">E24+E25+E26</f>
        <v>8150000</v>
      </c>
      <c r="F23" s="46">
        <f t="shared" si="3"/>
        <v>8460000</v>
      </c>
      <c r="G23" s="8"/>
    </row>
    <row r="24" spans="1:7" ht="27" customHeight="1">
      <c r="A24" s="45" t="s">
        <v>51</v>
      </c>
      <c r="B24" s="37" t="s">
        <v>24</v>
      </c>
      <c r="C24" s="37" t="s">
        <v>43</v>
      </c>
      <c r="D24" s="47">
        <v>240000</v>
      </c>
      <c r="E24" s="47">
        <v>250000</v>
      </c>
      <c r="F24" s="47">
        <v>260000</v>
      </c>
      <c r="G24" s="8"/>
    </row>
    <row r="25" spans="1:7" ht="20.100000000000001" customHeight="1">
      <c r="A25" s="22" t="s">
        <v>29</v>
      </c>
      <c r="B25" s="21" t="s">
        <v>24</v>
      </c>
      <c r="C25" s="21" t="s">
        <v>30</v>
      </c>
      <c r="D25" s="39">
        <v>6900000</v>
      </c>
      <c r="E25" s="39">
        <v>7600000</v>
      </c>
      <c r="F25" s="39">
        <v>7900000</v>
      </c>
      <c r="G25" s="8"/>
    </row>
    <row r="26" spans="1:7" ht="21" customHeight="1">
      <c r="A26" s="29" t="s">
        <v>31</v>
      </c>
      <c r="B26" s="30" t="s">
        <v>24</v>
      </c>
      <c r="C26" s="30" t="s">
        <v>32</v>
      </c>
      <c r="D26" s="40">
        <v>300000</v>
      </c>
      <c r="E26" s="40">
        <v>300000</v>
      </c>
      <c r="F26" s="40">
        <v>300000</v>
      </c>
      <c r="G26" s="8"/>
    </row>
    <row r="27" spans="1:7" ht="23.45" customHeight="1">
      <c r="A27" s="27" t="s">
        <v>33</v>
      </c>
      <c r="B27" s="18" t="s">
        <v>35</v>
      </c>
      <c r="C27" s="18" t="s">
        <v>21</v>
      </c>
      <c r="D27" s="38">
        <f>D28+D29+D30+D31</f>
        <v>298654198.25999999</v>
      </c>
      <c r="E27" s="38">
        <f t="shared" ref="E27:F27" si="4">E28+E29+E30+E31</f>
        <v>9974357.4400000013</v>
      </c>
      <c r="F27" s="38">
        <f t="shared" si="4"/>
        <v>9538121.4400000013</v>
      </c>
      <c r="G27" s="8"/>
    </row>
    <row r="28" spans="1:7" ht="20.100000000000001" customHeight="1">
      <c r="A28" s="22" t="s">
        <v>34</v>
      </c>
      <c r="B28" s="21" t="s">
        <v>35</v>
      </c>
      <c r="C28" s="21" t="s">
        <v>20</v>
      </c>
      <c r="D28" s="39">
        <v>2100000</v>
      </c>
      <c r="E28" s="39">
        <v>2100000</v>
      </c>
      <c r="F28" s="39">
        <v>2100000</v>
      </c>
      <c r="G28" s="8"/>
    </row>
    <row r="29" spans="1:7" ht="20.100000000000001" customHeight="1">
      <c r="A29" s="22" t="s">
        <v>36</v>
      </c>
      <c r="B29" s="10" t="s">
        <v>35</v>
      </c>
      <c r="C29" s="10" t="s">
        <v>26</v>
      </c>
      <c r="D29" s="39">
        <v>286446221.25999999</v>
      </c>
      <c r="E29" s="39">
        <v>250000</v>
      </c>
      <c r="F29" s="39">
        <v>250000</v>
      </c>
      <c r="G29" s="8"/>
    </row>
    <row r="30" spans="1:7" ht="21.6" customHeight="1">
      <c r="A30" s="31" t="s">
        <v>37</v>
      </c>
      <c r="B30" s="32" t="s">
        <v>35</v>
      </c>
      <c r="C30" s="32" t="s">
        <v>23</v>
      </c>
      <c r="D30" s="40">
        <f>7074640.13+0.2</f>
        <v>7074640.3300000001</v>
      </c>
      <c r="E30" s="40">
        <v>7624357.4400000004</v>
      </c>
      <c r="F30" s="40">
        <v>7188121.4400000004</v>
      </c>
      <c r="G30" s="8"/>
    </row>
    <row r="31" spans="1:7" ht="35.25" customHeight="1">
      <c r="A31" s="48" t="s">
        <v>53</v>
      </c>
      <c r="B31" s="49" t="s">
        <v>35</v>
      </c>
      <c r="C31" s="49" t="s">
        <v>35</v>
      </c>
      <c r="D31" s="41">
        <v>3033336.67</v>
      </c>
      <c r="E31" s="41"/>
      <c r="F31" s="41"/>
      <c r="G31" s="8"/>
    </row>
    <row r="32" spans="1:7" ht="22.5" customHeight="1">
      <c r="A32" s="27" t="s">
        <v>38</v>
      </c>
      <c r="B32" s="18" t="s">
        <v>40</v>
      </c>
      <c r="C32" s="18" t="s">
        <v>21</v>
      </c>
      <c r="D32" s="38">
        <f>D33</f>
        <v>183000</v>
      </c>
      <c r="E32" s="38">
        <f t="shared" ref="E32:F32" si="5">E33</f>
        <v>163000</v>
      </c>
      <c r="F32" s="38">
        <f t="shared" si="5"/>
        <v>163000</v>
      </c>
      <c r="G32" s="8"/>
    </row>
    <row r="33" spans="1:7" ht="20.45" customHeight="1">
      <c r="A33" s="29" t="s">
        <v>39</v>
      </c>
      <c r="B33" s="30" t="s">
        <v>40</v>
      </c>
      <c r="C33" s="30" t="s">
        <v>40</v>
      </c>
      <c r="D33" s="40">
        <v>183000</v>
      </c>
      <c r="E33" s="40">
        <v>163000</v>
      </c>
      <c r="F33" s="40">
        <v>163000</v>
      </c>
      <c r="G33" s="8"/>
    </row>
    <row r="34" spans="1:7" ht="20.45" customHeight="1">
      <c r="A34" s="33" t="s">
        <v>41</v>
      </c>
      <c r="B34" s="18" t="s">
        <v>43</v>
      </c>
      <c r="C34" s="18" t="s">
        <v>21</v>
      </c>
      <c r="D34" s="38">
        <f>D35</f>
        <v>17915629</v>
      </c>
      <c r="E34" s="38">
        <f t="shared" ref="E34:F34" si="6">E35</f>
        <v>18205840</v>
      </c>
      <c r="F34" s="38">
        <f t="shared" si="6"/>
        <v>18405840</v>
      </c>
      <c r="G34" s="8"/>
    </row>
    <row r="35" spans="1:7" ht="20.45" customHeight="1">
      <c r="A35" s="34" t="s">
        <v>42</v>
      </c>
      <c r="B35" s="30" t="s">
        <v>43</v>
      </c>
      <c r="C35" s="30" t="s">
        <v>20</v>
      </c>
      <c r="D35" s="40">
        <v>17915629</v>
      </c>
      <c r="E35" s="40">
        <v>18205840</v>
      </c>
      <c r="F35" s="40">
        <v>18405840</v>
      </c>
      <c r="G35" s="8"/>
    </row>
    <row r="36" spans="1:7" ht="20.45" customHeight="1">
      <c r="A36" s="27" t="s">
        <v>44</v>
      </c>
      <c r="B36" s="18" t="s">
        <v>27</v>
      </c>
      <c r="C36" s="18" t="s">
        <v>21</v>
      </c>
      <c r="D36" s="38">
        <f>D37+D38</f>
        <v>308100</v>
      </c>
      <c r="E36" s="38">
        <f t="shared" ref="E36:F36" si="7">E37+E38</f>
        <v>308100</v>
      </c>
      <c r="F36" s="38">
        <f t="shared" si="7"/>
        <v>308100</v>
      </c>
      <c r="G36" s="8"/>
    </row>
    <row r="37" spans="1:7" ht="21.6" customHeight="1">
      <c r="A37" s="29" t="s">
        <v>45</v>
      </c>
      <c r="B37" s="32" t="s">
        <v>27</v>
      </c>
      <c r="C37" s="32" t="s">
        <v>20</v>
      </c>
      <c r="D37" s="43">
        <v>298100</v>
      </c>
      <c r="E37" s="43">
        <v>298100</v>
      </c>
      <c r="F37" s="43">
        <v>298100</v>
      </c>
      <c r="G37" s="9"/>
    </row>
    <row r="38" spans="1:7" ht="21.6" customHeight="1">
      <c r="A38" s="50" t="s">
        <v>52</v>
      </c>
      <c r="B38" s="49" t="s">
        <v>27</v>
      </c>
      <c r="C38" s="49" t="s">
        <v>23</v>
      </c>
      <c r="D38" s="51">
        <v>10000</v>
      </c>
      <c r="E38" s="51">
        <v>10000</v>
      </c>
      <c r="F38" s="51">
        <v>10000</v>
      </c>
      <c r="G38" s="9"/>
    </row>
    <row r="39" spans="1:7" ht="24.95" customHeight="1">
      <c r="A39" s="52" t="s">
        <v>1</v>
      </c>
      <c r="B39" s="52"/>
      <c r="C39" s="52"/>
      <c r="D39" s="44">
        <f>D10+D18+D20+D23+D27+D32+D34+D36</f>
        <v>343853987.25999999</v>
      </c>
      <c r="E39" s="44">
        <f t="shared" ref="E39:F39" si="8">E10+E18+E20+E23+E27+E32+E34+E36</f>
        <v>56137367.439999998</v>
      </c>
      <c r="F39" s="44">
        <f t="shared" si="8"/>
        <v>56472435.439999998</v>
      </c>
      <c r="G39" s="9"/>
    </row>
    <row r="40" spans="1:7">
      <c r="A40" s="1"/>
      <c r="B40" s="11"/>
      <c r="C40" s="9"/>
      <c r="D40" s="9"/>
      <c r="E40" s="9"/>
      <c r="F40" s="9"/>
      <c r="G40" s="9"/>
    </row>
    <row r="41" spans="1:7">
      <c r="A41" s="9"/>
      <c r="B41" s="11"/>
      <c r="C41" s="9"/>
      <c r="D41" s="9"/>
      <c r="E41" s="9"/>
      <c r="F41" s="12"/>
      <c r="G41" s="9"/>
    </row>
    <row r="42" spans="1:7">
      <c r="F42" s="8"/>
    </row>
    <row r="43" spans="1:7">
      <c r="A43" s="14"/>
    </row>
    <row r="44" spans="1:7">
      <c r="F44" s="8"/>
    </row>
    <row r="47" spans="1:7">
      <c r="D47" s="15"/>
      <c r="E47" s="15"/>
    </row>
  </sheetData>
  <mergeCells count="11">
    <mergeCell ref="D1:F1"/>
    <mergeCell ref="D2:F2"/>
    <mergeCell ref="D5:F5"/>
    <mergeCell ref="C3:F3"/>
    <mergeCell ref="C4:F4"/>
    <mergeCell ref="A39:C39"/>
    <mergeCell ref="A7:F7"/>
    <mergeCell ref="A8:A9"/>
    <mergeCell ref="B8:B9"/>
    <mergeCell ref="C8:C9"/>
    <mergeCell ref="D8:F8"/>
  </mergeCells>
  <pageMargins left="1.0629921259842521" right="0.19685039370078741" top="0.3937007874015748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2020-12-29T06:39:27Z</dcterms:modified>
</cp:coreProperties>
</file>