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4'!$A$1:$O$112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<sst xmlns="http://schemas.openxmlformats.org/spreadsheetml/2006/main" count="198" uniqueCount="180">
  <si>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</si>
  <si>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</si>
  <si>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</si>
  <si>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</si>
  <si>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</si>
  <si>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</si>
  <si>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</si>
  <si>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</si>
  <si>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</si>
  <si>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</si>
  <si>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</si>
  <si>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</si>
  <si>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</si>
  <si>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</si>
  <si>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</si>
  <si>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</si>
  <si>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</si>
  <si>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</si>
  <si>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</si>
  <si>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</si>
  <si>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</si>
  <si>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</si>
  <si>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</si>
  <si>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</si>
  <si>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</si>
  <si>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</si>
  <si>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</si>
  <si>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</si>
  <si>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</si>
  <si>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</si>
  <si>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</si>
  <si>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</si>
  <si>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</si>
  <si>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</si>
  <si>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</si>
  <si>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</si>
  <si>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</si>
  <si>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</si>
  <si>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</si>
  <si>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</si>
  <si>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</si>
  <si>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</si>
  <si>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</si>
  <si>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</si>
  <si>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</si>
  <si>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</si>
  <si>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</si>
  <si>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</si>
  <si>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</si>
  <si>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</si>
  <si>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</si>
  <si>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</si>
  <si>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</si>
  <si>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</si>
  <si>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</si>
  <si>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</si>
  <si>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</si>
  <si>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</si>
  <si>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</si>
  <si>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</si>
  <si>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</si>
  <si>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</si>
  <si>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</si>
  <si>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</si>
  <si>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</si>
  <si>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</si>
  <si>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</si>
  <si>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</si>
  <si>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</si>
  <si>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</si>
  <si>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</si>
  <si>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</si>
  <si>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</si>
  <si>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</si>
  <si>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</si>
  <si>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</si>
  <si>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</si>
  <si>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</si>
  <si>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</si>
  <si>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</si>
  <si>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</si>
  <si>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</si>
  <si>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</si>
  <si>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</si>
  <si>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</si>
  <si>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</si>
  <si>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</si>
  <si>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</si>
  <si>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</si>
  <si>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</si>
  <si>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</si>
  <si>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</si>
  <si>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</si>
  <si>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</si>
  <si>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</si>
  <si>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</si>
  <si>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</si>
  <si>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</si>
  <si>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</si>
  <si>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</si>
  <si>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</si>
  <si>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</si>
  <si>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</si>
  <si>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</si>
  <si>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</si>
  <si>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</si>
  <si>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</si>
  <si>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</si>
  <si>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</si>
  <si>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</si>
  <si>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</si>
  <si>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</si>
  <si>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</si>
  <si>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</si>
  <si>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</si>
  <si>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</si>
  <si>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</si>
  <si>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</si>
  <si>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</si>
  <si>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</si>
  <si>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</si>
  <si>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</si>
  <si>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</si>
  <si>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</si>
  <si>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</si>
  <si>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</si>
  <si>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</si>
  <si>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</si>
  <si>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</si>
  <si>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</si>
  <si>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</si>
  <si>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</si>
  <si>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</si>
  <si>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</si>
  <si>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</si>
  <si>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</si>
  <si>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</si>
  <si>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</si>
  <si>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</si>
  <si>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</si>
  <si>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</si>
  <si>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</si>
  <si>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</si>
  <si>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202 02216 13 0000 151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</si>
  <si>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</si>
  <si>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</si>
  <si>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Иные межбюджетные трансферты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</si>
  <si>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</si>
  <si>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поселений (за исключением земельных участков  муниципальных бюджетных и автономных учреждений)</t>
  </si>
  <si>
    <t>1 11 05025 13 0000 120</t>
  </si>
  <si>
    <t>202 10000 00 0000 150</t>
  </si>
  <si>
    <t>202 15001 13 0000 150</t>
  </si>
  <si>
    <t xml:space="preserve"> 2 02 20000 00 0000 150</t>
  </si>
  <si>
    <t>2 02 29999 13 0000 150</t>
  </si>
  <si>
    <t xml:space="preserve"> 2 02 30000 00 0000 150</t>
  </si>
  <si>
    <t>202 35118 13 0000 150</t>
  </si>
  <si>
    <t>202 30024 13 0000 150</t>
  </si>
  <si>
    <t>Прогнозируемое поступление доходов бюджета МО "Октябрьское" в 2020 году.</t>
  </si>
  <si>
    <t xml:space="preserve"> 1 13 00000 00 0000 000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</si>
  <si>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</si>
  <si>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</si>
  <si>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202 40014 13 0000 150</t>
  </si>
  <si>
    <t xml:space="preserve"> 2 02 40000 00 0000 150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</si>
  <si>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</si>
  <si>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202 25555 13 0000 150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</si>
  <si>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</si>
  <si>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</si>
  <si>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поселений</t>
  </si>
  <si>
    <t>219 60010 13 0000 150</t>
  </si>
  <si>
    <t>202 20216 13 0000 150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</si>
  <si>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</si>
  <si>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202 49999 13 0000 150</t>
  </si>
  <si>
    <t>Прочие межбюджетные трансферты, передаваемые бюджетам городских поселений</t>
  </si>
  <si>
    <t>2020 год</t>
  </si>
  <si>
    <t>2021 год</t>
  </si>
  <si>
    <t>2022 год</t>
  </si>
  <si>
    <t>2023 год</t>
  </si>
  <si>
    <t>2024 год</t>
  </si>
  <si>
    <t>Cубсидии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</si>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</sst>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2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32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32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32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32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32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32" borderId="21" xfId="0" applyFont="1" applyFill="1" applyBorder="1" applyAlignment="1">
      <alignment horizontal="center" wrapText="1"/>
    </xf>
    <xf numFmtId="0" fontId="20" fillId="32" borderId="21" xfId="0" applyFont="1" applyFill="1" applyBorder="1" applyAlignment="1">
      <alignment horizontal="center" wrapText="1"/>
    </xf>
    <xf numFmtId="0" fontId="20" fillId="32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80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43" fontId="22" fillId="0" borderId="24" xfId="0" applyNumberFormat="1" applyFont="1" applyFill="1" applyBorder="1" applyAlignment="1">
      <alignment horizontal="center"/>
    </xf>
    <xf numFmtId="43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center" vertical="center"/>
    </xf>
    <xf numFmtId="43" fontId="16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 wrapText="1"/>
    </xf>
    <xf numFmtId="0" fontId="7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justify" vertical="top" wrapText="1"/>
    </xf>
    <xf numFmtId="43" fontId="16" fillId="0" borderId="15" xfId="0" applyNumberFormat="1" applyFont="1" applyBorder="1" applyAlignment="1">
      <alignment horizontal="center"/>
    </xf>
    <xf numFmtId="43" fontId="22" fillId="33" borderId="24" xfId="0" applyNumberFormat="1" applyFont="1" applyFill="1" applyBorder="1" applyAlignment="1">
      <alignment horizontal="center"/>
    </xf>
    <xf numFmtId="43" fontId="22" fillId="34" borderId="24" xfId="0" applyNumberFormat="1" applyFont="1" applyFill="1" applyBorder="1" applyAlignment="1">
      <alignment horizontal="center"/>
    </xf>
    <xf numFmtId="43" fontId="16" fillId="34" borderId="24" xfId="0" applyNumberFormat="1" applyFont="1" applyFill="1" applyBorder="1" applyAlignment="1">
      <alignment horizontal="center"/>
    </xf>
    <xf numFmtId="43" fontId="16" fillId="34" borderId="24" xfId="0" applyNumberFormat="1" applyFont="1" applyFill="1" applyBorder="1" applyAlignment="1">
      <alignment horizontal="center"/>
    </xf>
    <xf numFmtId="43" fontId="16" fillId="34" borderId="22" xfId="0" applyNumberFormat="1" applyFont="1" applyFill="1" applyBorder="1" applyAlignment="1">
      <alignment horizontal="center" vertical="center"/>
    </xf>
    <xf numFmtId="43" fontId="16" fillId="34" borderId="23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view="pageBreakPreview" zoomScale="87" zoomScaleSheetLayoutView="87" zoomScalePageLayoutView="0" workbookViewId="0" topLeftCell="A94">
      <selection activeCell="L93" sqref="L93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6.421875" style="56" customWidth="1"/>
    <col min="5" max="5" width="64.421875" style="0" hidden="1" customWidth="1"/>
    <col min="6" max="11" width="0" style="0" hidden="1" customWidth="1"/>
    <col min="12" max="12" width="21.8515625" style="0" customWidth="1"/>
    <col min="13" max="13" width="20.57421875" style="0" customWidth="1"/>
    <col min="14" max="14" width="20.8515625" style="0" customWidth="1"/>
    <col min="15" max="15" width="21.8515625" style="0" hidden="1" customWidth="1"/>
  </cols>
  <sheetData>
    <row r="1" spans="1:4" ht="26.25" customHeight="1">
      <c r="A1" s="103" t="s">
        <v>157</v>
      </c>
      <c r="B1" s="103"/>
      <c r="C1" s="103"/>
      <c r="D1" s="103"/>
    </row>
    <row r="2" spans="1:4" ht="15.75" customHeight="1" thickBot="1">
      <c r="A2" s="1"/>
      <c r="B2" s="1"/>
      <c r="C2" s="1"/>
      <c r="D2" s="1"/>
    </row>
    <row r="3" spans="1:15" s="6" customFormat="1" ht="30" customHeight="1">
      <c r="A3" s="2" t="s">
        <v>1</v>
      </c>
      <c r="B3" s="3" t="s">
        <v>2</v>
      </c>
      <c r="C3" s="4" t="s">
        <v>3</v>
      </c>
      <c r="D3" s="5" t="s">
        <v>173</v>
      </c>
      <c r="E3"/>
      <c r="F3"/>
      <c r="L3" s="51" t="s">
        <v>174</v>
      </c>
      <c r="M3" s="6" t="s">
        <v>175</v>
      </c>
      <c r="N3" s="6" t="s">
        <v>176</v>
      </c>
      <c r="O3" s="6" t="s">
        <v>177</v>
      </c>
    </row>
    <row r="4" spans="1:4" s="10" customFormat="1" ht="11.25" thickBot="1">
      <c r="A4" s="7">
        <v>1</v>
      </c>
      <c r="B4" s="8">
        <v>2</v>
      </c>
      <c r="C4" s="8">
        <v>3</v>
      </c>
      <c r="D4" s="9">
        <v>3</v>
      </c>
    </row>
    <row r="5" spans="1:15" s="15" customFormat="1" ht="21" customHeight="1" thickBot="1">
      <c r="A5" s="11" t="s">
        <v>78</v>
      </c>
      <c r="B5" s="12" t="s">
        <v>4</v>
      </c>
      <c r="C5" s="13" t="e">
        <f>C6+#REF!+C20+#REF!+C39+#REF!+#REF!+#REF!</f>
        <v>#REF!</v>
      </c>
      <c r="D5" s="58">
        <f>D6+D20+D39+D50+D58+D60+D18+D37+D17+D45</f>
        <v>47424476</v>
      </c>
      <c r="E5" s="14"/>
      <c r="L5" s="58">
        <f>L6+L20+L39+L50+L58+L60+L18+L37+L17+L45</f>
        <v>50034098</v>
      </c>
      <c r="M5" s="101">
        <f>M6+M20+M39+M50+M58+M60+M18+M37+M17+M45</f>
        <v>50217136</v>
      </c>
      <c r="N5" s="101">
        <f>N6+N20+N39+N50+N58+N60+N18+N37+N17+N45</f>
        <v>50517754</v>
      </c>
      <c r="O5" s="58">
        <f>O6+O20+O39+O50+O58+O60+O18+O37+O17+O45</f>
        <v>50034098</v>
      </c>
    </row>
    <row r="6" spans="1:15" ht="15.75">
      <c r="A6" s="16" t="s">
        <v>5</v>
      </c>
      <c r="B6" s="17" t="s">
        <v>6</v>
      </c>
      <c r="C6" s="18">
        <f>C7</f>
        <v>46219</v>
      </c>
      <c r="D6" s="59">
        <f>D7</f>
        <v>21105755</v>
      </c>
      <c r="E6" s="19"/>
      <c r="L6" s="59">
        <f>L7</f>
        <v>23160215</v>
      </c>
      <c r="M6" s="102">
        <f>M7</f>
        <v>23907722</v>
      </c>
      <c r="N6" s="102">
        <f>N7</f>
        <v>24259050</v>
      </c>
      <c r="O6" s="59">
        <f>O7</f>
        <v>23160215</v>
      </c>
    </row>
    <row r="7" spans="1:15" ht="15.75">
      <c r="A7" s="20" t="s">
        <v>7</v>
      </c>
      <c r="B7" s="21" t="s">
        <v>8</v>
      </c>
      <c r="C7" s="22">
        <f>C9+C10</f>
        <v>46219</v>
      </c>
      <c r="D7" s="60">
        <f>D9+D10+D8</f>
        <v>21105755</v>
      </c>
      <c r="L7" s="60">
        <f>L9+L10+L8</f>
        <v>23160215</v>
      </c>
      <c r="M7" s="98">
        <f>M9+M10+M8</f>
        <v>23907722</v>
      </c>
      <c r="N7" s="98">
        <f>N9+N10+N8</f>
        <v>24259050</v>
      </c>
      <c r="O7" s="60">
        <f>O9+O10+O8</f>
        <v>23160215</v>
      </c>
    </row>
    <row r="8" spans="1:15" ht="82.5" customHeight="1">
      <c r="A8" s="76" t="s">
        <v>112</v>
      </c>
      <c r="B8" s="85" t="s">
        <v>106</v>
      </c>
      <c r="C8" s="74" t="s">
        <v>107</v>
      </c>
      <c r="D8" s="60">
        <v>21105755</v>
      </c>
      <c r="L8" s="60">
        <v>23160215</v>
      </c>
      <c r="M8" s="98">
        <v>23907722</v>
      </c>
      <c r="N8" s="98">
        <v>24259050</v>
      </c>
      <c r="O8" s="60">
        <v>23160215</v>
      </c>
    </row>
    <row r="9" spans="1:15" ht="136.5" customHeight="1" hidden="1">
      <c r="A9" s="81" t="s">
        <v>113</v>
      </c>
      <c r="B9" s="21" t="s">
        <v>99</v>
      </c>
      <c r="C9" s="83">
        <v>45819</v>
      </c>
      <c r="D9" s="60"/>
      <c r="L9" s="60"/>
      <c r="M9" s="97"/>
      <c r="N9" s="97"/>
      <c r="O9" s="60"/>
    </row>
    <row r="10" spans="1:15" ht="81" customHeight="1" hidden="1">
      <c r="A10" s="82"/>
      <c r="B10" s="21"/>
      <c r="C10" s="83">
        <v>400</v>
      </c>
      <c r="D10" s="60"/>
      <c r="L10" s="60"/>
      <c r="M10" s="97"/>
      <c r="N10" s="97"/>
      <c r="O10" s="60"/>
    </row>
    <row r="11" spans="1:15" ht="47.25" hidden="1">
      <c r="A11" s="82" t="s">
        <v>9</v>
      </c>
      <c r="B11" s="21" t="s">
        <v>10</v>
      </c>
      <c r="C11" s="84"/>
      <c r="D11" s="60"/>
      <c r="L11" s="60"/>
      <c r="M11" s="97"/>
      <c r="N11" s="97"/>
      <c r="O11" s="60"/>
    </row>
    <row r="12" spans="1:15" ht="78.75" hidden="1">
      <c r="A12" s="82" t="s">
        <v>11</v>
      </c>
      <c r="B12" s="21" t="s">
        <v>12</v>
      </c>
      <c r="C12" s="84"/>
      <c r="D12" s="60"/>
      <c r="L12" s="60"/>
      <c r="M12" s="97"/>
      <c r="N12" s="97"/>
      <c r="O12" s="60"/>
    </row>
    <row r="13" spans="1:15" ht="78.75" hidden="1">
      <c r="A13" s="82" t="s">
        <v>13</v>
      </c>
      <c r="B13" s="21" t="s">
        <v>14</v>
      </c>
      <c r="C13" s="84"/>
      <c r="D13" s="60"/>
      <c r="L13" s="60"/>
      <c r="M13" s="97"/>
      <c r="N13" s="97"/>
      <c r="O13" s="60"/>
    </row>
    <row r="14" spans="1:15" ht="47.25" hidden="1">
      <c r="A14" s="82" t="s">
        <v>15</v>
      </c>
      <c r="B14" s="21" t="s">
        <v>16</v>
      </c>
      <c r="C14" s="84"/>
      <c r="D14" s="60"/>
      <c r="L14" s="60"/>
      <c r="M14" s="97"/>
      <c r="N14" s="97"/>
      <c r="O14" s="60"/>
    </row>
    <row r="15" spans="1:15" ht="47.25" hidden="1">
      <c r="A15" s="82" t="s">
        <v>17</v>
      </c>
      <c r="B15" s="21" t="s">
        <v>18</v>
      </c>
      <c r="C15" s="84"/>
      <c r="D15" s="60"/>
      <c r="L15" s="60"/>
      <c r="M15" s="97"/>
      <c r="N15" s="97"/>
      <c r="O15" s="60"/>
    </row>
    <row r="16" spans="1:15" ht="64.5" customHeight="1">
      <c r="A16" s="80" t="s">
        <v>108</v>
      </c>
      <c r="B16" s="25" t="s">
        <v>109</v>
      </c>
      <c r="C16" s="84"/>
      <c r="D16" s="91">
        <f>D17</f>
        <v>3630311</v>
      </c>
      <c r="L16" s="91">
        <f>L17</f>
        <v>3772712</v>
      </c>
      <c r="M16" s="100">
        <f>M17</f>
        <v>3878350</v>
      </c>
      <c r="N16" s="100">
        <f>N17</f>
        <v>3994700</v>
      </c>
      <c r="O16" s="91">
        <f>O17</f>
        <v>3772712</v>
      </c>
    </row>
    <row r="17" spans="1:15" ht="33">
      <c r="A17" s="79" t="s">
        <v>104</v>
      </c>
      <c r="B17" s="21" t="s">
        <v>105</v>
      </c>
      <c r="C17" s="23"/>
      <c r="D17" s="60">
        <v>3630311</v>
      </c>
      <c r="L17" s="60">
        <v>3772712</v>
      </c>
      <c r="M17" s="98">
        <v>3878350</v>
      </c>
      <c r="N17" s="98">
        <v>3994700</v>
      </c>
      <c r="O17" s="60">
        <v>3772712</v>
      </c>
    </row>
    <row r="18" spans="1:15" ht="15.75">
      <c r="A18" s="27" t="s">
        <v>98</v>
      </c>
      <c r="B18" s="25" t="s">
        <v>95</v>
      </c>
      <c r="C18" s="26"/>
      <c r="D18" s="61">
        <f>D19</f>
        <v>4342</v>
      </c>
      <c r="L18" s="61">
        <f>L19</f>
        <v>2509</v>
      </c>
      <c r="M18" s="99">
        <f>M19</f>
        <v>2500</v>
      </c>
      <c r="N18" s="99">
        <f>N19</f>
        <v>2500</v>
      </c>
      <c r="O18" s="61">
        <f>O19</f>
        <v>2509</v>
      </c>
    </row>
    <row r="19" spans="1:15" ht="15.75">
      <c r="A19" s="20" t="s">
        <v>97</v>
      </c>
      <c r="B19" s="21" t="s">
        <v>96</v>
      </c>
      <c r="C19" s="23"/>
      <c r="D19" s="60">
        <v>4342</v>
      </c>
      <c r="L19" s="60">
        <v>2509</v>
      </c>
      <c r="M19" s="98">
        <v>2500</v>
      </c>
      <c r="N19" s="98">
        <v>2500</v>
      </c>
      <c r="O19" s="60">
        <v>2509</v>
      </c>
    </row>
    <row r="20" spans="1:15" ht="15.75">
      <c r="A20" s="24" t="s">
        <v>19</v>
      </c>
      <c r="B20" s="25" t="s">
        <v>20</v>
      </c>
      <c r="C20" s="26">
        <f>SUM(C22:C23)</f>
        <v>6928</v>
      </c>
      <c r="D20" s="61">
        <f>D21+D23</f>
        <v>12601971</v>
      </c>
      <c r="L20" s="61">
        <f>L21+L23</f>
        <v>13871137</v>
      </c>
      <c r="M20" s="99">
        <f>M21+M23</f>
        <v>13703240</v>
      </c>
      <c r="N20" s="99">
        <f>N21+N23</f>
        <v>13596980</v>
      </c>
      <c r="O20" s="61">
        <f>O21+O23</f>
        <v>13871137</v>
      </c>
    </row>
    <row r="21" spans="1:15" ht="15.75">
      <c r="A21" s="27" t="s">
        <v>21</v>
      </c>
      <c r="B21" s="25" t="s">
        <v>22</v>
      </c>
      <c r="C21" s="26"/>
      <c r="D21" s="61">
        <f>D22</f>
        <v>4509028</v>
      </c>
      <c r="L21" s="61">
        <f>L22</f>
        <v>5859693</v>
      </c>
      <c r="M21" s="99">
        <f>M22</f>
        <v>5800000</v>
      </c>
      <c r="N21" s="99">
        <f>N22</f>
        <v>5800000</v>
      </c>
      <c r="O21" s="61">
        <f>O22</f>
        <v>5859693</v>
      </c>
    </row>
    <row r="22" spans="1:15" ht="66.75" customHeight="1">
      <c r="A22" s="75" t="s">
        <v>111</v>
      </c>
      <c r="B22" s="21" t="s">
        <v>110</v>
      </c>
      <c r="C22" s="28">
        <v>3986</v>
      </c>
      <c r="D22" s="60">
        <v>4509028</v>
      </c>
      <c r="L22" s="60">
        <v>5859693</v>
      </c>
      <c r="M22" s="98">
        <v>5800000</v>
      </c>
      <c r="N22" s="98">
        <v>5800000</v>
      </c>
      <c r="O22" s="60">
        <v>5859693</v>
      </c>
    </row>
    <row r="23" spans="1:15" ht="15" customHeight="1">
      <c r="A23" s="27" t="s">
        <v>23</v>
      </c>
      <c r="B23" s="25" t="s">
        <v>24</v>
      </c>
      <c r="C23" s="28">
        <v>2942</v>
      </c>
      <c r="D23" s="88">
        <f>D34+D36</f>
        <v>8092943</v>
      </c>
      <c r="L23" s="88">
        <f>L34+L36</f>
        <v>8011444</v>
      </c>
      <c r="M23" s="99">
        <f>M34+M36</f>
        <v>7903240</v>
      </c>
      <c r="N23" s="99">
        <f>N34+N36</f>
        <v>7796980</v>
      </c>
      <c r="O23" s="88">
        <f>O34+O36</f>
        <v>8011444</v>
      </c>
    </row>
    <row r="24" spans="1:15" ht="63" hidden="1">
      <c r="A24" s="20" t="s">
        <v>25</v>
      </c>
      <c r="B24" s="21" t="s">
        <v>26</v>
      </c>
      <c r="C24" s="22"/>
      <c r="D24" s="60"/>
      <c r="L24" s="60"/>
      <c r="M24" s="98"/>
      <c r="N24" s="98"/>
      <c r="O24" s="60"/>
    </row>
    <row r="25" spans="1:15" ht="47.25" hidden="1">
      <c r="A25" s="20" t="s">
        <v>27</v>
      </c>
      <c r="B25" s="21" t="s">
        <v>28</v>
      </c>
      <c r="C25" s="23"/>
      <c r="D25" s="60"/>
      <c r="L25" s="60"/>
      <c r="M25" s="98"/>
      <c r="N25" s="98"/>
      <c r="O25" s="60"/>
    </row>
    <row r="26" spans="1:15" ht="47.25" hidden="1">
      <c r="A26" s="20" t="s">
        <v>29</v>
      </c>
      <c r="B26" s="21" t="s">
        <v>30</v>
      </c>
      <c r="C26" s="23"/>
      <c r="D26" s="60"/>
      <c r="L26" s="60"/>
      <c r="M26" s="98"/>
      <c r="N26" s="98"/>
      <c r="O26" s="60"/>
    </row>
    <row r="27" spans="1:15" ht="31.5" hidden="1">
      <c r="A27" s="20" t="s">
        <v>31</v>
      </c>
      <c r="B27" s="21" t="s">
        <v>32</v>
      </c>
      <c r="C27" s="23"/>
      <c r="D27" s="60"/>
      <c r="L27" s="60"/>
      <c r="M27" s="98"/>
      <c r="N27" s="98"/>
      <c r="O27" s="60"/>
    </row>
    <row r="28" spans="1:15" ht="31.5" hidden="1">
      <c r="A28" s="20" t="s">
        <v>33</v>
      </c>
      <c r="B28" s="21" t="s">
        <v>34</v>
      </c>
      <c r="C28" s="23"/>
      <c r="D28" s="60"/>
      <c r="L28" s="60"/>
      <c r="M28" s="98"/>
      <c r="N28" s="98"/>
      <c r="O28" s="60"/>
    </row>
    <row r="29" spans="1:15" ht="31.5" hidden="1">
      <c r="A29" s="20" t="s">
        <v>35</v>
      </c>
      <c r="B29" s="21" t="s">
        <v>36</v>
      </c>
      <c r="C29" s="23"/>
      <c r="D29" s="60"/>
      <c r="L29" s="60"/>
      <c r="M29" s="98"/>
      <c r="N29" s="98"/>
      <c r="O29" s="60"/>
    </row>
    <row r="30" spans="1:15" ht="15.75" hidden="1">
      <c r="A30" s="20" t="s">
        <v>37</v>
      </c>
      <c r="B30" s="21" t="s">
        <v>38</v>
      </c>
      <c r="C30" s="23"/>
      <c r="D30" s="60"/>
      <c r="L30" s="60"/>
      <c r="M30" s="98"/>
      <c r="N30" s="98"/>
      <c r="O30" s="60"/>
    </row>
    <row r="31" spans="1:15" ht="47.25" hidden="1">
      <c r="A31" s="20" t="s">
        <v>39</v>
      </c>
      <c r="B31" s="21" t="s">
        <v>40</v>
      </c>
      <c r="C31" s="23"/>
      <c r="D31" s="60"/>
      <c r="L31" s="60"/>
      <c r="M31" s="98"/>
      <c r="N31" s="98"/>
      <c r="O31" s="60"/>
    </row>
    <row r="32" spans="1:15" ht="15.75" hidden="1">
      <c r="A32" s="20" t="s">
        <v>41</v>
      </c>
      <c r="B32" s="21" t="s">
        <v>42</v>
      </c>
      <c r="C32" s="23"/>
      <c r="D32" s="60"/>
      <c r="L32" s="60"/>
      <c r="M32" s="98"/>
      <c r="N32" s="98"/>
      <c r="O32" s="60"/>
    </row>
    <row r="33" spans="1:15" ht="48.75" customHeight="1" hidden="1">
      <c r="A33" s="20" t="s">
        <v>43</v>
      </c>
      <c r="B33" s="21" t="s">
        <v>44</v>
      </c>
      <c r="C33" s="23"/>
      <c r="D33" s="60"/>
      <c r="L33" s="60"/>
      <c r="M33" s="98"/>
      <c r="N33" s="98"/>
      <c r="O33" s="60"/>
    </row>
    <row r="34" spans="1:15" ht="61.5" customHeight="1">
      <c r="A34" s="31" t="s">
        <v>115</v>
      </c>
      <c r="B34" s="21" t="s">
        <v>114</v>
      </c>
      <c r="C34" s="23"/>
      <c r="D34" s="60">
        <v>6092943</v>
      </c>
      <c r="L34" s="60">
        <v>6011444</v>
      </c>
      <c r="M34" s="98">
        <v>5903240</v>
      </c>
      <c r="N34" s="98">
        <v>5796980</v>
      </c>
      <c r="O34" s="60">
        <v>6011444</v>
      </c>
    </row>
    <row r="35" spans="1:15" ht="47.25" hidden="1">
      <c r="A35" s="20" t="s">
        <v>45</v>
      </c>
      <c r="B35" s="21" t="s">
        <v>46</v>
      </c>
      <c r="C35" s="23"/>
      <c r="D35" s="60"/>
      <c r="L35" s="60"/>
      <c r="M35" s="97"/>
      <c r="N35" s="97"/>
      <c r="O35" s="60"/>
    </row>
    <row r="36" spans="1:15" ht="43.5" customHeight="1">
      <c r="A36" s="31" t="s">
        <v>117</v>
      </c>
      <c r="B36" s="21" t="s">
        <v>116</v>
      </c>
      <c r="C36" s="23"/>
      <c r="D36" s="60">
        <v>2000000</v>
      </c>
      <c r="F36" t="s">
        <v>47</v>
      </c>
      <c r="L36" s="60">
        <v>2000000</v>
      </c>
      <c r="M36" s="98">
        <v>2000000</v>
      </c>
      <c r="N36" s="98">
        <v>2000000</v>
      </c>
      <c r="O36" s="60">
        <v>2000000</v>
      </c>
    </row>
    <row r="37" spans="1:15" ht="25.5" customHeight="1" hidden="1">
      <c r="A37" s="27" t="s">
        <v>101</v>
      </c>
      <c r="B37" s="25" t="s">
        <v>100</v>
      </c>
      <c r="C37" s="23"/>
      <c r="D37" s="60"/>
      <c r="L37" s="60"/>
      <c r="M37" s="60"/>
      <c r="N37" s="60"/>
      <c r="O37" s="60"/>
    </row>
    <row r="38" spans="1:15" ht="66.75" customHeight="1" hidden="1">
      <c r="A38" s="20"/>
      <c r="B38" s="21"/>
      <c r="C38" s="23"/>
      <c r="D38" s="60"/>
      <c r="L38" s="60"/>
      <c r="M38" s="60"/>
      <c r="N38" s="60"/>
      <c r="O38" s="60"/>
    </row>
    <row r="39" spans="1:15" ht="45.75" customHeight="1">
      <c r="A39" s="24" t="s">
        <v>48</v>
      </c>
      <c r="B39" s="25" t="s">
        <v>49</v>
      </c>
      <c r="C39" s="26">
        <f>SUM(C44:C50)</f>
        <v>4245</v>
      </c>
      <c r="D39" s="61">
        <f>D40+D43</f>
        <v>9354797</v>
      </c>
      <c r="E39" s="29"/>
      <c r="L39" s="61">
        <f>L40+L43</f>
        <v>8430525</v>
      </c>
      <c r="M39" s="61">
        <f>M40+M43</f>
        <v>8175324</v>
      </c>
      <c r="N39" s="61">
        <f>N40+N43</f>
        <v>8114524</v>
      </c>
      <c r="O39" s="61">
        <f>O40+O43</f>
        <v>8430525</v>
      </c>
    </row>
    <row r="40" spans="1:15" ht="93.75" customHeight="1">
      <c r="A40" s="24" t="s">
        <v>118</v>
      </c>
      <c r="B40" s="25" t="s">
        <v>79</v>
      </c>
      <c r="C40" s="26"/>
      <c r="D40" s="61">
        <f>D41+D42</f>
        <v>4621000</v>
      </c>
      <c r="E40" s="29"/>
      <c r="L40" s="61">
        <f>L41+L42</f>
        <v>3813867</v>
      </c>
      <c r="M40" s="61">
        <f>M41+M42</f>
        <v>3588924</v>
      </c>
      <c r="N40" s="61">
        <f>N41+N42</f>
        <v>3588924</v>
      </c>
      <c r="O40" s="61">
        <f>O41+O42</f>
        <v>3813867</v>
      </c>
    </row>
    <row r="41" spans="1:15" ht="83.25" customHeight="1">
      <c r="A41" s="30" t="s">
        <v>120</v>
      </c>
      <c r="B41" s="21" t="s">
        <v>119</v>
      </c>
      <c r="C41" s="23"/>
      <c r="D41" s="60">
        <v>4500000</v>
      </c>
      <c r="E41" s="29"/>
      <c r="L41" s="60">
        <v>3689408</v>
      </c>
      <c r="M41" s="60">
        <v>3500000</v>
      </c>
      <c r="N41" s="60">
        <v>3500000</v>
      </c>
      <c r="O41" s="60">
        <v>3689408</v>
      </c>
    </row>
    <row r="42" spans="1:15" ht="83.25" customHeight="1">
      <c r="A42" s="30" t="s">
        <v>148</v>
      </c>
      <c r="B42" s="21" t="s">
        <v>149</v>
      </c>
      <c r="C42" s="23"/>
      <c r="D42" s="60">
        <v>121000</v>
      </c>
      <c r="E42" s="29"/>
      <c r="L42" s="60">
        <v>124459</v>
      </c>
      <c r="M42" s="60">
        <f>124459-7535-28000</f>
        <v>88924</v>
      </c>
      <c r="N42" s="60">
        <v>88924</v>
      </c>
      <c r="O42" s="60">
        <v>124459</v>
      </c>
    </row>
    <row r="43" spans="1:15" ht="102.75" customHeight="1">
      <c r="A43" s="36" t="s">
        <v>121</v>
      </c>
      <c r="B43" s="25" t="s">
        <v>80</v>
      </c>
      <c r="C43" s="26"/>
      <c r="D43" s="61">
        <f>D44</f>
        <v>4733797</v>
      </c>
      <c r="E43" s="29"/>
      <c r="L43" s="61">
        <f>L44</f>
        <v>4616658</v>
      </c>
      <c r="M43" s="61">
        <f>M44</f>
        <v>4586400</v>
      </c>
      <c r="N43" s="61">
        <f>N44</f>
        <v>4525600</v>
      </c>
      <c r="O43" s="61">
        <f>O44</f>
        <v>4616658</v>
      </c>
    </row>
    <row r="44" spans="1:15" s="33" customFormat="1" ht="102" customHeight="1">
      <c r="A44" s="31" t="s">
        <v>131</v>
      </c>
      <c r="B44" s="21" t="s">
        <v>122</v>
      </c>
      <c r="C44" s="32">
        <v>311</v>
      </c>
      <c r="D44" s="62">
        <v>4733797</v>
      </c>
      <c r="L44" s="62">
        <v>4616658</v>
      </c>
      <c r="M44" s="62">
        <v>4586400</v>
      </c>
      <c r="N44" s="62">
        <v>4525600</v>
      </c>
      <c r="O44" s="62">
        <v>4616658</v>
      </c>
    </row>
    <row r="45" spans="1:15" s="33" customFormat="1" ht="43.5" customHeight="1">
      <c r="A45" s="65" t="s">
        <v>50</v>
      </c>
      <c r="B45" s="35" t="s">
        <v>158</v>
      </c>
      <c r="C45" s="32">
        <v>629</v>
      </c>
      <c r="D45" s="92">
        <f>D46</f>
        <v>300000</v>
      </c>
      <c r="E45" s="34"/>
      <c r="L45" s="92">
        <f>L46</f>
        <v>497000</v>
      </c>
      <c r="M45" s="92">
        <f>M46</f>
        <v>250000</v>
      </c>
      <c r="N45" s="92">
        <f>N46</f>
        <v>250000</v>
      </c>
      <c r="O45" s="92">
        <f>O46</f>
        <v>497000</v>
      </c>
    </row>
    <row r="46" spans="1:15" s="33" customFormat="1" ht="49.5" customHeight="1">
      <c r="A46" s="31" t="s">
        <v>159</v>
      </c>
      <c r="B46" s="21" t="s">
        <v>160</v>
      </c>
      <c r="C46" s="32">
        <v>286</v>
      </c>
      <c r="D46" s="62">
        <v>300000</v>
      </c>
      <c r="L46" s="62">
        <v>497000</v>
      </c>
      <c r="M46" s="62">
        <v>250000</v>
      </c>
      <c r="N46" s="62">
        <v>250000</v>
      </c>
      <c r="O46" s="62">
        <v>497000</v>
      </c>
    </row>
    <row r="47" spans="1:15" s="33" customFormat="1" ht="44.25" customHeight="1" hidden="1">
      <c r="A47" s="31"/>
      <c r="B47" s="21"/>
      <c r="C47" s="32">
        <v>1788</v>
      </c>
      <c r="D47" s="62"/>
      <c r="L47" s="62"/>
      <c r="M47" s="62"/>
      <c r="N47" s="62"/>
      <c r="O47" s="62"/>
    </row>
    <row r="48" spans="1:15" s="33" customFormat="1" ht="69" customHeight="1" hidden="1">
      <c r="A48" s="31"/>
      <c r="B48" s="21"/>
      <c r="C48" s="32">
        <v>31</v>
      </c>
      <c r="D48" s="62"/>
      <c r="L48" s="62"/>
      <c r="M48" s="62"/>
      <c r="N48" s="62"/>
      <c r="O48" s="62"/>
    </row>
    <row r="49" spans="1:15" s="33" customFormat="1" ht="34.5" customHeight="1">
      <c r="A49" s="65" t="s">
        <v>81</v>
      </c>
      <c r="B49" s="35" t="s">
        <v>82</v>
      </c>
      <c r="C49" s="66"/>
      <c r="D49" s="63">
        <f>D50</f>
        <v>427300</v>
      </c>
      <c r="L49" s="63">
        <f>L50</f>
        <v>300000</v>
      </c>
      <c r="M49" s="63">
        <f>M50</f>
        <v>300000</v>
      </c>
      <c r="N49" s="63">
        <f>N50</f>
        <v>300000</v>
      </c>
      <c r="O49" s="63">
        <f>O50</f>
        <v>300000</v>
      </c>
    </row>
    <row r="50" spans="1:15" s="37" customFormat="1" ht="57.75" customHeight="1">
      <c r="A50" s="77" t="s">
        <v>123</v>
      </c>
      <c r="B50" s="35" t="s">
        <v>124</v>
      </c>
      <c r="C50" s="32">
        <v>1200</v>
      </c>
      <c r="D50" s="63">
        <v>427300</v>
      </c>
      <c r="E50" s="36"/>
      <c r="L50" s="63">
        <v>300000</v>
      </c>
      <c r="M50" s="63">
        <v>300000</v>
      </c>
      <c r="N50" s="63">
        <v>300000</v>
      </c>
      <c r="O50" s="63">
        <v>300000</v>
      </c>
    </row>
    <row r="51" spans="1:15" ht="0.75" customHeight="1" hidden="1">
      <c r="A51" s="20" t="s">
        <v>50</v>
      </c>
      <c r="B51" s="38" t="s">
        <v>51</v>
      </c>
      <c r="C51" s="23"/>
      <c r="D51" s="60"/>
      <c r="L51" s="60"/>
      <c r="M51" s="60"/>
      <c r="N51" s="60"/>
      <c r="O51" s="60"/>
    </row>
    <row r="52" spans="1:15" ht="12.75" customHeight="1" hidden="1">
      <c r="A52" s="20" t="s">
        <v>52</v>
      </c>
      <c r="B52" s="38" t="s">
        <v>53</v>
      </c>
      <c r="C52" s="23"/>
      <c r="D52" s="60"/>
      <c r="L52" s="60"/>
      <c r="M52" s="60"/>
      <c r="N52" s="60"/>
      <c r="O52" s="60"/>
    </row>
    <row r="53" spans="1:15" ht="15.75" customHeight="1" hidden="1">
      <c r="A53" s="20" t="s">
        <v>54</v>
      </c>
      <c r="B53" s="38" t="s">
        <v>55</v>
      </c>
      <c r="C53" s="23"/>
      <c r="D53" s="60"/>
      <c r="L53" s="60"/>
      <c r="M53" s="60"/>
      <c r="N53" s="60"/>
      <c r="O53" s="60"/>
    </row>
    <row r="54" spans="1:15" ht="21.75" customHeight="1" hidden="1">
      <c r="A54" s="20" t="s">
        <v>56</v>
      </c>
      <c r="B54" s="38" t="s">
        <v>57</v>
      </c>
      <c r="C54" s="23"/>
      <c r="D54" s="60"/>
      <c r="L54" s="60"/>
      <c r="M54" s="60"/>
      <c r="N54" s="60"/>
      <c r="O54" s="60"/>
    </row>
    <row r="55" spans="1:15" ht="23.25" customHeight="1" hidden="1">
      <c r="A55" s="20" t="s">
        <v>58</v>
      </c>
      <c r="B55" s="38" t="s">
        <v>59</v>
      </c>
      <c r="C55" s="23"/>
      <c r="D55" s="60"/>
      <c r="L55" s="60"/>
      <c r="M55" s="60"/>
      <c r="N55" s="60"/>
      <c r="O55" s="60"/>
    </row>
    <row r="56" spans="1:15" ht="15.75" customHeight="1" hidden="1">
      <c r="A56" s="20" t="s">
        <v>60</v>
      </c>
      <c r="B56" s="38" t="s">
        <v>61</v>
      </c>
      <c r="C56" s="23"/>
      <c r="D56" s="60"/>
      <c r="L56" s="60"/>
      <c r="M56" s="60"/>
      <c r="N56" s="60"/>
      <c r="O56" s="60"/>
    </row>
    <row r="57" spans="1:15" ht="30" customHeight="1" hidden="1">
      <c r="A57" s="20" t="s">
        <v>62</v>
      </c>
      <c r="B57" s="38" t="s">
        <v>63</v>
      </c>
      <c r="C57" s="23"/>
      <c r="D57" s="60"/>
      <c r="L57" s="60"/>
      <c r="M57" s="60"/>
      <c r="N57" s="60"/>
      <c r="O57" s="60"/>
    </row>
    <row r="58" spans="1:15" ht="19.5" customHeight="1" hidden="1">
      <c r="A58" s="24" t="s">
        <v>64</v>
      </c>
      <c r="B58" s="35" t="s">
        <v>65</v>
      </c>
      <c r="C58" s="23"/>
      <c r="D58" s="61">
        <f>D59</f>
        <v>0</v>
      </c>
      <c r="L58" s="61">
        <f>L59</f>
        <v>0</v>
      </c>
      <c r="M58" s="61">
        <f>M59</f>
        <v>0</v>
      </c>
      <c r="N58" s="61">
        <f>N59</f>
        <v>0</v>
      </c>
      <c r="O58" s="61">
        <f>O59</f>
        <v>0</v>
      </c>
    </row>
    <row r="59" spans="1:15" ht="29.25" customHeight="1" hidden="1">
      <c r="A59" s="20" t="s">
        <v>83</v>
      </c>
      <c r="B59" s="39" t="s">
        <v>66</v>
      </c>
      <c r="C59" s="23"/>
      <c r="D59" s="60"/>
      <c r="L59" s="60"/>
      <c r="M59" s="60"/>
      <c r="N59" s="60"/>
      <c r="O59" s="60"/>
    </row>
    <row r="60" spans="1:15" ht="18" customHeight="1">
      <c r="A60" s="24" t="s">
        <v>67</v>
      </c>
      <c r="B60" s="40" t="s">
        <v>68</v>
      </c>
      <c r="C60" s="23"/>
      <c r="D60" s="61">
        <f>D61+D62</f>
        <v>0</v>
      </c>
      <c r="L60" s="61">
        <f>L61+L62</f>
        <v>0</v>
      </c>
      <c r="M60" s="61">
        <f>M61+M62</f>
        <v>0</v>
      </c>
      <c r="N60" s="61">
        <f>N61+N62</f>
        <v>0</v>
      </c>
      <c r="O60" s="61">
        <f>O61+O62</f>
        <v>0</v>
      </c>
    </row>
    <row r="61" spans="1:15" ht="4.5" customHeight="1" hidden="1">
      <c r="A61" s="20" t="s">
        <v>69</v>
      </c>
      <c r="B61" s="41" t="s">
        <v>70</v>
      </c>
      <c r="C61" s="23"/>
      <c r="D61" s="60"/>
      <c r="L61" s="60"/>
      <c r="M61" s="60"/>
      <c r="N61" s="60"/>
      <c r="O61" s="60"/>
    </row>
    <row r="62" spans="1:15" ht="19.5" customHeight="1">
      <c r="A62" s="20" t="s">
        <v>71</v>
      </c>
      <c r="B62" s="41" t="s">
        <v>72</v>
      </c>
      <c r="C62" s="23"/>
      <c r="D62" s="60">
        <f>D63</f>
        <v>0</v>
      </c>
      <c r="L62" s="60">
        <f>L63</f>
        <v>0</v>
      </c>
      <c r="M62" s="60">
        <f>M63</f>
        <v>0</v>
      </c>
      <c r="N62" s="60">
        <f>N63</f>
        <v>0</v>
      </c>
      <c r="O62" s="60">
        <f>O63</f>
        <v>0</v>
      </c>
    </row>
    <row r="63" spans="1:15" ht="37.5" customHeight="1" thickBot="1">
      <c r="A63" s="78" t="s">
        <v>125</v>
      </c>
      <c r="B63" s="42" t="s">
        <v>126</v>
      </c>
      <c r="C63" s="43"/>
      <c r="D63" s="64"/>
      <c r="L63" s="64"/>
      <c r="M63" s="64"/>
      <c r="N63" s="64"/>
      <c r="O63" s="64"/>
    </row>
    <row r="64" spans="1:15" s="15" customFormat="1" ht="20.25" customHeight="1" thickBot="1">
      <c r="A64" s="44" t="s">
        <v>73</v>
      </c>
      <c r="B64" s="45" t="s">
        <v>74</v>
      </c>
      <c r="C64" s="13" t="e">
        <f>#REF!+C101+#REF!</f>
        <v>#REF!</v>
      </c>
      <c r="D64" s="58">
        <f>D65+D104+D89+D108</f>
        <v>3857900</v>
      </c>
      <c r="E64" s="46"/>
      <c r="L64" s="58">
        <f>L65+L104+L89+L108</f>
        <v>289819889.06</v>
      </c>
      <c r="M64" s="58">
        <f>M65+M104+M89+M108</f>
        <v>4124410</v>
      </c>
      <c r="N64" s="58">
        <f>N65+N104+N89+N108</f>
        <v>4253465</v>
      </c>
      <c r="O64" s="58">
        <f>O65+O104+O89+O108</f>
        <v>3993667.8</v>
      </c>
    </row>
    <row r="65" spans="1:15" s="15" customFormat="1" ht="52.5" customHeight="1">
      <c r="A65" s="67" t="s">
        <v>84</v>
      </c>
      <c r="B65" s="47" t="s">
        <v>85</v>
      </c>
      <c r="C65" s="68"/>
      <c r="D65" s="69">
        <f>D71+D94+D101+D66</f>
        <v>3857900</v>
      </c>
      <c r="E65" s="46"/>
      <c r="L65" s="69">
        <f>L71+L94+L101+L66</f>
        <v>4023667.8</v>
      </c>
      <c r="M65" s="69">
        <f>M71+M94+M101+M66</f>
        <v>4124410</v>
      </c>
      <c r="N65" s="69">
        <f>N71+N94+N101+N66</f>
        <v>4253465</v>
      </c>
      <c r="O65" s="69">
        <f>O71+O94+O101+O66</f>
        <v>3993667.8</v>
      </c>
    </row>
    <row r="66" spans="1:15" s="15" customFormat="1" ht="36.75" customHeight="1">
      <c r="A66" s="67" t="s">
        <v>127</v>
      </c>
      <c r="B66" s="47" t="s">
        <v>150</v>
      </c>
      <c r="C66" s="68"/>
      <c r="D66" s="69">
        <f>D67+D70</f>
        <v>2957100</v>
      </c>
      <c r="E66" s="46"/>
      <c r="L66" s="69">
        <f>L67+L70</f>
        <v>3061651.8</v>
      </c>
      <c r="M66" s="69">
        <f>M67+M70</f>
        <v>3153500</v>
      </c>
      <c r="N66" s="69">
        <f>N67+N70</f>
        <v>3248105</v>
      </c>
      <c r="O66" s="69">
        <f>O67+O70</f>
        <v>3061651.8</v>
      </c>
    </row>
    <row r="67" spans="1:15" s="15" customFormat="1" ht="44.25" customHeight="1">
      <c r="A67" s="73" t="s">
        <v>128</v>
      </c>
      <c r="B67" s="72" t="s">
        <v>151</v>
      </c>
      <c r="C67" s="89"/>
      <c r="D67" s="90">
        <v>2957100</v>
      </c>
      <c r="E67" s="46"/>
      <c r="L67" s="90">
        <v>3061651.8</v>
      </c>
      <c r="M67" s="90">
        <v>3153500</v>
      </c>
      <c r="N67" s="90">
        <v>3248105</v>
      </c>
      <c r="O67" s="90">
        <v>3061651.8</v>
      </c>
    </row>
    <row r="68" spans="1:15" s="15" customFormat="1" ht="52.5" customHeight="1" hidden="1">
      <c r="A68" s="67"/>
      <c r="B68" s="47"/>
      <c r="C68" s="68"/>
      <c r="D68" s="69"/>
      <c r="E68" s="46"/>
      <c r="L68" s="69"/>
      <c r="M68" s="69"/>
      <c r="N68" s="69"/>
      <c r="O68" s="69"/>
    </row>
    <row r="69" spans="1:15" s="15" customFormat="1" ht="52.5" customHeight="1" hidden="1">
      <c r="A69" s="67"/>
      <c r="B69" s="47"/>
      <c r="C69" s="68"/>
      <c r="D69" s="69"/>
      <c r="E69" s="46"/>
      <c r="L69" s="69"/>
      <c r="M69" s="69"/>
      <c r="N69" s="69"/>
      <c r="O69" s="69"/>
    </row>
    <row r="70" spans="1:15" s="15" customFormat="1" ht="52.5" customHeight="1" hidden="1">
      <c r="A70" s="73" t="s">
        <v>103</v>
      </c>
      <c r="B70" s="47" t="s">
        <v>102</v>
      </c>
      <c r="C70" s="68"/>
      <c r="D70" s="69"/>
      <c r="E70" s="46"/>
      <c r="L70" s="69"/>
      <c r="M70" s="69"/>
      <c r="N70" s="69"/>
      <c r="O70" s="69"/>
    </row>
    <row r="71" spans="1:15" ht="34.5" customHeight="1" hidden="1">
      <c r="A71" s="36" t="s">
        <v>86</v>
      </c>
      <c r="B71" s="47" t="s">
        <v>152</v>
      </c>
      <c r="C71" s="48"/>
      <c r="D71" s="61">
        <f>D73+D74+D79+D72+D76+D77+D75+D78+D88</f>
        <v>0</v>
      </c>
      <c r="E71" s="49"/>
      <c r="L71" s="61">
        <f>L73+L74+L79+L72+L76+L77+L75+L78+L88</f>
        <v>0</v>
      </c>
      <c r="M71" s="61">
        <f>M73+M74+M79+M72+M76+M77+M75+M78+M88</f>
        <v>0</v>
      </c>
      <c r="N71" s="61">
        <f>N73+N74+N79+N72+N76+N77+N75+N78+N88</f>
        <v>0</v>
      </c>
      <c r="O71" s="61">
        <f>O73+O74+O79+O72+O76+O77+O75+O78+O88</f>
        <v>0</v>
      </c>
    </row>
    <row r="72" spans="1:15" ht="34.5" customHeight="1" hidden="1">
      <c r="A72" s="30" t="s">
        <v>91</v>
      </c>
      <c r="B72" s="72" t="s">
        <v>90</v>
      </c>
      <c r="C72" s="48"/>
      <c r="D72" s="60"/>
      <c r="E72" s="49"/>
      <c r="L72" s="60"/>
      <c r="M72" s="60"/>
      <c r="N72" s="60"/>
      <c r="O72" s="60"/>
    </row>
    <row r="73" spans="1:15" ht="86.25" customHeight="1" hidden="1">
      <c r="A73" s="30" t="s">
        <v>89</v>
      </c>
      <c r="B73" s="72" t="s">
        <v>77</v>
      </c>
      <c r="C73" s="48"/>
      <c r="D73" s="60"/>
      <c r="E73" s="49"/>
      <c r="L73" s="60"/>
      <c r="M73" s="60"/>
      <c r="N73" s="60"/>
      <c r="O73" s="60"/>
    </row>
    <row r="74" spans="1:15" ht="84.75" customHeight="1" hidden="1">
      <c r="A74" s="86" t="s">
        <v>134</v>
      </c>
      <c r="B74" s="72" t="s">
        <v>132</v>
      </c>
      <c r="C74" s="48"/>
      <c r="D74" s="60"/>
      <c r="E74" s="49"/>
      <c r="L74" s="60"/>
      <c r="M74" s="60"/>
      <c r="N74" s="60"/>
      <c r="O74" s="60"/>
    </row>
    <row r="75" spans="1:15" ht="76.5" customHeight="1" hidden="1">
      <c r="A75" s="30" t="s">
        <v>141</v>
      </c>
      <c r="B75" s="72" t="s">
        <v>140</v>
      </c>
      <c r="C75" s="48"/>
      <c r="D75" s="87"/>
      <c r="E75" s="49"/>
      <c r="L75" s="87"/>
      <c r="M75" s="87"/>
      <c r="N75" s="87"/>
      <c r="O75" s="87"/>
    </row>
    <row r="76" spans="1:15" ht="49.5" customHeight="1" hidden="1">
      <c r="A76" s="86" t="s">
        <v>135</v>
      </c>
      <c r="B76" s="72" t="s">
        <v>133</v>
      </c>
      <c r="C76" s="48"/>
      <c r="D76" s="87"/>
      <c r="E76" s="49"/>
      <c r="L76" s="87"/>
      <c r="M76" s="87"/>
      <c r="N76" s="87"/>
      <c r="O76" s="87"/>
    </row>
    <row r="77" spans="1:15" ht="52.5" customHeight="1" hidden="1">
      <c r="A77" s="30" t="s">
        <v>91</v>
      </c>
      <c r="B77" s="72" t="s">
        <v>90</v>
      </c>
      <c r="C77" s="48"/>
      <c r="D77" s="87"/>
      <c r="E77" s="49"/>
      <c r="L77" s="87"/>
      <c r="M77" s="87"/>
      <c r="N77" s="87"/>
      <c r="O77" s="87"/>
    </row>
    <row r="78" spans="1:15" ht="77.25" customHeight="1" hidden="1">
      <c r="A78" s="30" t="s">
        <v>142</v>
      </c>
      <c r="B78" s="72" t="s">
        <v>143</v>
      </c>
      <c r="C78" s="48"/>
      <c r="D78" s="87"/>
      <c r="E78" s="49"/>
      <c r="L78" s="87"/>
      <c r="M78" s="87"/>
      <c r="N78" s="87"/>
      <c r="O78" s="87"/>
    </row>
    <row r="79" spans="1:15" ht="27.75" customHeight="1" hidden="1">
      <c r="A79" s="36" t="s">
        <v>88</v>
      </c>
      <c r="B79" s="70" t="s">
        <v>87</v>
      </c>
      <c r="C79" s="71"/>
      <c r="D79" s="61"/>
      <c r="E79" s="49"/>
      <c r="L79" s="61"/>
      <c r="M79" s="61"/>
      <c r="N79" s="61"/>
      <c r="O79" s="61"/>
    </row>
    <row r="80" spans="1:15" ht="19.5" customHeight="1" hidden="1">
      <c r="A80" s="30" t="s">
        <v>0</v>
      </c>
      <c r="B80" s="50" t="s">
        <v>75</v>
      </c>
      <c r="C80" s="48"/>
      <c r="D80" s="60"/>
      <c r="E80" s="49"/>
      <c r="L80" s="60"/>
      <c r="M80" s="60"/>
      <c r="N80" s="60"/>
      <c r="O80" s="60"/>
    </row>
    <row r="81" spans="1:15" ht="21" customHeight="1" hidden="1">
      <c r="A81" s="30" t="s">
        <v>0</v>
      </c>
      <c r="B81" s="50" t="s">
        <v>75</v>
      </c>
      <c r="C81" s="48"/>
      <c r="D81" s="60"/>
      <c r="E81" s="49"/>
      <c r="L81" s="60"/>
      <c r="M81" s="60"/>
      <c r="N81" s="60"/>
      <c r="O81" s="60"/>
    </row>
    <row r="82" spans="1:15" ht="21.75" customHeight="1" hidden="1">
      <c r="A82" s="30" t="s">
        <v>0</v>
      </c>
      <c r="B82" s="50" t="s">
        <v>75</v>
      </c>
      <c r="C82" s="48"/>
      <c r="D82" s="60"/>
      <c r="E82" s="49"/>
      <c r="L82" s="60"/>
      <c r="M82" s="60"/>
      <c r="N82" s="60"/>
      <c r="O82" s="60"/>
    </row>
    <row r="83" spans="1:15" ht="18" customHeight="1" hidden="1">
      <c r="A83" s="30" t="s">
        <v>0</v>
      </c>
      <c r="B83" s="50" t="s">
        <v>92</v>
      </c>
      <c r="C83" s="48"/>
      <c r="D83" s="60"/>
      <c r="E83" s="49"/>
      <c r="L83" s="60"/>
      <c r="M83" s="60"/>
      <c r="N83" s="60"/>
      <c r="O83" s="60"/>
    </row>
    <row r="84" spans="1:15" ht="18" customHeight="1" hidden="1">
      <c r="A84" s="30" t="s">
        <v>0</v>
      </c>
      <c r="B84" s="50" t="s">
        <v>93</v>
      </c>
      <c r="C84" s="48"/>
      <c r="D84" s="60"/>
      <c r="E84" s="49"/>
      <c r="L84" s="60"/>
      <c r="M84" s="60"/>
      <c r="N84" s="60"/>
      <c r="O84" s="60"/>
    </row>
    <row r="85" spans="1:15" ht="18" customHeight="1" hidden="1">
      <c r="A85" s="30" t="s">
        <v>0</v>
      </c>
      <c r="B85" s="50" t="s">
        <v>94</v>
      </c>
      <c r="C85" s="48"/>
      <c r="D85" s="60"/>
      <c r="E85" s="49"/>
      <c r="L85" s="60"/>
      <c r="M85" s="60"/>
      <c r="N85" s="60"/>
      <c r="O85" s="60"/>
    </row>
    <row r="86" spans="1:15" ht="18" customHeight="1" hidden="1">
      <c r="A86" s="30" t="s">
        <v>0</v>
      </c>
      <c r="B86" s="50" t="s">
        <v>75</v>
      </c>
      <c r="C86" s="48"/>
      <c r="D86" s="60"/>
      <c r="E86" s="49"/>
      <c r="L86" s="60"/>
      <c r="M86" s="60"/>
      <c r="N86" s="60"/>
      <c r="O86" s="60"/>
    </row>
    <row r="87" spans="1:15" ht="18" customHeight="1" hidden="1">
      <c r="A87" s="30" t="s">
        <v>0</v>
      </c>
      <c r="B87" s="50" t="s">
        <v>75</v>
      </c>
      <c r="C87" s="48"/>
      <c r="D87" s="60"/>
      <c r="E87" s="49"/>
      <c r="L87" s="60"/>
      <c r="M87" s="60"/>
      <c r="N87" s="60"/>
      <c r="O87" s="60"/>
    </row>
    <row r="88" spans="1:15" ht="18" customHeight="1" hidden="1">
      <c r="A88" s="30" t="s">
        <v>145</v>
      </c>
      <c r="B88" s="50" t="s">
        <v>153</v>
      </c>
      <c r="C88" s="48"/>
      <c r="D88" s="60"/>
      <c r="E88" s="49"/>
      <c r="L88" s="60"/>
      <c r="M88" s="60"/>
      <c r="N88" s="60"/>
      <c r="O88" s="60"/>
    </row>
    <row r="89" spans="1:15" ht="36.75" customHeight="1">
      <c r="A89" s="36" t="s">
        <v>86</v>
      </c>
      <c r="B89" s="47" t="s">
        <v>152</v>
      </c>
      <c r="C89" s="48"/>
      <c r="D89" s="60">
        <f>D93+D91+D92+D90</f>
        <v>0</v>
      </c>
      <c r="E89" s="49"/>
      <c r="L89" s="60">
        <f>L93+L91+L92+L90</f>
        <v>285796221.26</v>
      </c>
      <c r="M89" s="60">
        <f>M93+M91+M92+M90</f>
        <v>0</v>
      </c>
      <c r="N89" s="60">
        <f>N93+N91+N92+N90</f>
        <v>0</v>
      </c>
      <c r="O89" s="60">
        <f>O93+O91+O92+O90</f>
        <v>0</v>
      </c>
    </row>
    <row r="90" spans="1:15" ht="96" customHeight="1">
      <c r="A90" s="30" t="s">
        <v>170</v>
      </c>
      <c r="B90" s="50" t="s">
        <v>169</v>
      </c>
      <c r="C90" s="48"/>
      <c r="D90" s="60"/>
      <c r="E90" s="49"/>
      <c r="L90" s="60"/>
      <c r="M90" s="60"/>
      <c r="N90" s="60"/>
      <c r="O90" s="60"/>
    </row>
    <row r="91" spans="1:15" ht="66.75" customHeight="1">
      <c r="A91" s="30" t="s">
        <v>163</v>
      </c>
      <c r="B91" s="50" t="s">
        <v>164</v>
      </c>
      <c r="C91" s="48"/>
      <c r="D91" s="60"/>
      <c r="E91" s="49"/>
      <c r="L91" s="60"/>
      <c r="M91" s="60"/>
      <c r="N91" s="60"/>
      <c r="O91" s="60"/>
    </row>
    <row r="92" spans="1:15" ht="34.5" customHeight="1">
      <c r="A92" s="30" t="s">
        <v>178</v>
      </c>
      <c r="B92" s="50" t="s">
        <v>179</v>
      </c>
      <c r="C92" s="48"/>
      <c r="D92" s="60"/>
      <c r="E92" s="49"/>
      <c r="L92" s="60">
        <v>285796221.26</v>
      </c>
      <c r="M92" s="60"/>
      <c r="N92" s="60"/>
      <c r="O92" s="60"/>
    </row>
    <row r="93" spans="1:15" ht="18" customHeight="1">
      <c r="A93" s="93" t="s">
        <v>145</v>
      </c>
      <c r="B93" s="94" t="s">
        <v>153</v>
      </c>
      <c r="C93" s="48"/>
      <c r="D93" s="60"/>
      <c r="E93" s="49"/>
      <c r="L93" s="60"/>
      <c r="M93" s="60"/>
      <c r="N93" s="60"/>
      <c r="O93" s="60"/>
    </row>
    <row r="94" spans="1:15" ht="30.75" customHeight="1">
      <c r="A94" s="36" t="s">
        <v>129</v>
      </c>
      <c r="B94" s="47" t="s">
        <v>154</v>
      </c>
      <c r="C94" s="48">
        <v>128404</v>
      </c>
      <c r="D94" s="61">
        <f>D97+D96+D95</f>
        <v>900800</v>
      </c>
      <c r="E94" s="49"/>
      <c r="L94" s="61">
        <f>L97+L96+L95</f>
        <v>962016</v>
      </c>
      <c r="M94" s="61">
        <f>M97+M96+M95</f>
        <v>970910</v>
      </c>
      <c r="N94" s="61">
        <f>N97+N96+N95</f>
        <v>1005360</v>
      </c>
      <c r="O94" s="61">
        <f>O97+O96+O95</f>
        <v>932016</v>
      </c>
    </row>
    <row r="95" spans="1:15" ht="53.25" customHeight="1">
      <c r="A95" s="52" t="s">
        <v>144</v>
      </c>
      <c r="B95" s="72" t="s">
        <v>155</v>
      </c>
      <c r="C95" s="53"/>
      <c r="D95" s="64">
        <f>775800+50000</f>
        <v>825800</v>
      </c>
      <c r="E95" s="49"/>
      <c r="L95" s="64">
        <v>857016</v>
      </c>
      <c r="M95" s="64">
        <v>865910</v>
      </c>
      <c r="N95" s="64">
        <v>900360</v>
      </c>
      <c r="O95" s="64">
        <v>857016</v>
      </c>
    </row>
    <row r="96" spans="1:15" ht="39" customHeight="1">
      <c r="A96" s="52" t="s">
        <v>130</v>
      </c>
      <c r="B96" s="72" t="s">
        <v>156</v>
      </c>
      <c r="C96" s="53"/>
      <c r="D96" s="64">
        <v>75000</v>
      </c>
      <c r="E96" s="49"/>
      <c r="L96" s="64">
        <v>105000</v>
      </c>
      <c r="M96" s="64">
        <v>105000</v>
      </c>
      <c r="N96" s="64">
        <v>105000</v>
      </c>
      <c r="O96" s="64">
        <v>75000</v>
      </c>
    </row>
    <row r="97" spans="1:15" ht="84.75" customHeight="1" hidden="1">
      <c r="A97" s="52"/>
      <c r="B97" s="50"/>
      <c r="C97" s="53"/>
      <c r="D97" s="64"/>
      <c r="E97" s="51"/>
      <c r="L97" s="64"/>
      <c r="M97" s="64"/>
      <c r="N97" s="64"/>
      <c r="O97" s="64"/>
    </row>
    <row r="98" spans="1:15" ht="32.25" customHeight="1" hidden="1">
      <c r="A98" s="30"/>
      <c r="B98" s="50"/>
      <c r="C98" s="48"/>
      <c r="D98" s="60"/>
      <c r="E98" s="51"/>
      <c r="L98" s="60"/>
      <c r="M98" s="60"/>
      <c r="N98" s="60"/>
      <c r="O98" s="60"/>
    </row>
    <row r="99" spans="1:15" ht="32.25" customHeight="1" hidden="1">
      <c r="A99" s="30"/>
      <c r="B99" s="50"/>
      <c r="C99" s="48"/>
      <c r="D99" s="60"/>
      <c r="E99" s="51"/>
      <c r="L99" s="60"/>
      <c r="M99" s="60"/>
      <c r="N99" s="60"/>
      <c r="O99" s="60"/>
    </row>
    <row r="100" spans="1:15" ht="42" customHeight="1" hidden="1">
      <c r="A100" s="30"/>
      <c r="B100" s="50"/>
      <c r="C100" s="48"/>
      <c r="D100" s="60"/>
      <c r="E100" s="51"/>
      <c r="L100" s="60"/>
      <c r="M100" s="60"/>
      <c r="N100" s="60"/>
      <c r="O100" s="60"/>
    </row>
    <row r="101" spans="1:15" ht="18" customHeight="1">
      <c r="A101" s="36" t="s">
        <v>146</v>
      </c>
      <c r="B101" s="70" t="s">
        <v>162</v>
      </c>
      <c r="C101" s="71"/>
      <c r="D101" s="61">
        <f>D102+D107</f>
        <v>0</v>
      </c>
      <c r="E101" s="49"/>
      <c r="L101" s="61">
        <f>L102+L107</f>
        <v>0</v>
      </c>
      <c r="M101" s="61">
        <f>M102+M107</f>
        <v>0</v>
      </c>
      <c r="N101" s="61">
        <f>N102+N107</f>
        <v>0</v>
      </c>
      <c r="O101" s="61">
        <f>O102+O107</f>
        <v>0</v>
      </c>
    </row>
    <row r="102" spans="1:15" ht="78.75" customHeight="1">
      <c r="A102" s="30" t="s">
        <v>147</v>
      </c>
      <c r="B102" s="50" t="s">
        <v>161</v>
      </c>
      <c r="C102" s="48"/>
      <c r="D102" s="60"/>
      <c r="E102" s="51"/>
      <c r="L102" s="60"/>
      <c r="M102" s="60"/>
      <c r="N102" s="60"/>
      <c r="O102" s="60"/>
    </row>
    <row r="103" spans="1:15" ht="75.75" customHeight="1" hidden="1">
      <c r="A103" s="30"/>
      <c r="B103" s="50"/>
      <c r="C103" s="48"/>
      <c r="D103" s="60"/>
      <c r="E103" s="51"/>
      <c r="L103" s="60"/>
      <c r="M103" s="60"/>
      <c r="N103" s="60"/>
      <c r="O103" s="60"/>
    </row>
    <row r="104" spans="1:15" ht="33.75" customHeight="1" hidden="1">
      <c r="A104" s="36" t="s">
        <v>139</v>
      </c>
      <c r="B104" s="70" t="s">
        <v>136</v>
      </c>
      <c r="C104" s="53"/>
      <c r="D104" s="64"/>
      <c r="E104" s="51"/>
      <c r="L104" s="64"/>
      <c r="M104" s="64"/>
      <c r="N104" s="64"/>
      <c r="O104" s="64"/>
    </row>
    <row r="105" spans="1:15" ht="33" customHeight="1" hidden="1">
      <c r="A105" s="30" t="s">
        <v>138</v>
      </c>
      <c r="B105" s="50" t="s">
        <v>137</v>
      </c>
      <c r="C105" s="53"/>
      <c r="D105" s="64"/>
      <c r="E105" s="51"/>
      <c r="L105" s="64"/>
      <c r="M105" s="64"/>
      <c r="N105" s="64"/>
      <c r="O105" s="64"/>
    </row>
    <row r="106" spans="1:15" ht="20.25" customHeight="1" hidden="1">
      <c r="A106" s="52"/>
      <c r="B106" s="50"/>
      <c r="C106" s="53"/>
      <c r="D106" s="64"/>
      <c r="E106" s="51"/>
      <c r="L106" s="64"/>
      <c r="M106" s="64"/>
      <c r="N106" s="64"/>
      <c r="O106" s="64"/>
    </row>
    <row r="107" spans="1:15" ht="33.75" customHeight="1">
      <c r="A107" s="52" t="s">
        <v>172</v>
      </c>
      <c r="B107" s="50" t="s">
        <v>171</v>
      </c>
      <c r="C107" s="53"/>
      <c r="D107" s="64"/>
      <c r="E107" s="51"/>
      <c r="L107" s="64"/>
      <c r="M107" s="64"/>
      <c r="N107" s="64"/>
      <c r="O107" s="64"/>
    </row>
    <row r="108" spans="1:15" ht="63.75" customHeight="1">
      <c r="A108" s="95" t="s">
        <v>165</v>
      </c>
      <c r="B108" s="70" t="s">
        <v>166</v>
      </c>
      <c r="C108" s="53"/>
      <c r="D108" s="96">
        <f>D109</f>
        <v>0</v>
      </c>
      <c r="E108" s="51"/>
      <c r="L108" s="96">
        <f>L109</f>
        <v>0</v>
      </c>
      <c r="M108" s="96">
        <f>M109</f>
        <v>0</v>
      </c>
      <c r="N108" s="96">
        <f>N109</f>
        <v>0</v>
      </c>
      <c r="O108" s="96">
        <f>O109</f>
        <v>0</v>
      </c>
    </row>
    <row r="109" spans="1:15" ht="64.5" customHeight="1">
      <c r="A109" s="52" t="s">
        <v>167</v>
      </c>
      <c r="B109" s="50" t="s">
        <v>168</v>
      </c>
      <c r="C109" s="53"/>
      <c r="D109" s="64"/>
      <c r="E109" s="51"/>
      <c r="L109" s="64"/>
      <c r="M109" s="64"/>
      <c r="N109" s="64"/>
      <c r="O109" s="64"/>
    </row>
    <row r="110" spans="1:15" ht="10.5" customHeight="1" thickBot="1">
      <c r="A110" s="30"/>
      <c r="B110" s="54"/>
      <c r="C110" s="48"/>
      <c r="D110" s="60"/>
      <c r="E110" s="51"/>
      <c r="L110" s="60"/>
      <c r="M110" s="60"/>
      <c r="N110" s="60"/>
      <c r="O110" s="60"/>
    </row>
    <row r="111" spans="1:15" ht="21" customHeight="1" thickBot="1">
      <c r="A111" s="55" t="s">
        <v>76</v>
      </c>
      <c r="B111" s="45"/>
      <c r="C111" s="13" t="e">
        <f>C64+C5</f>
        <v>#REF!</v>
      </c>
      <c r="D111" s="58">
        <f>D5+D64</f>
        <v>51282376</v>
      </c>
      <c r="E111" s="29"/>
      <c r="L111" s="58">
        <f>L5+L64</f>
        <v>339853987.06</v>
      </c>
      <c r="M111" s="58">
        <f>M5+M64</f>
        <v>54341546</v>
      </c>
      <c r="N111" s="58">
        <f>N5+N64</f>
        <v>54771219</v>
      </c>
      <c r="O111" s="58">
        <f>O5+O64</f>
        <v>54027765.8</v>
      </c>
    </row>
    <row r="112" spans="4:5" ht="15" customHeight="1">
      <c r="D112" s="57"/>
      <c r="E112" s="29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74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2020-11-13T05:49:43Z</cp:lastPrinted>
  <dcterms:created xsi:type="dcterms:W3CDTF">1996-10-08T23:32:33Z</dcterms:created>
  <dcterms:modified xsi:type="dcterms:W3CDTF">2020-11-15T09:52:54Z</dcterms:modified>
  <cp:category/>
  <cp:version/>
  <cp:contentType/>
  <cp:contentStatus/>
</cp:coreProperties>
</file>