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Area" localSheetId="0">'Лист1'!$A$1:$F$25</definedName>
  </definedNames>
  <calcPr fullCalcOnLoad="1"/>
</workbook>
</file>

<file path=xl/sharedStrings.xml><?xml version="1.0" encoding="utf-8"?>
<sst xmlns="http://schemas.openxmlformats.org/spreadsheetml/2006/main" count="30" uniqueCount="30">
  <si>
    <t>в %</t>
  </si>
  <si>
    <t>Другие общегосударственные вопросы</t>
  </si>
  <si>
    <t>Молодежная политика и оздоровление детей</t>
  </si>
  <si>
    <t>Пенсионное обеспечение</t>
  </si>
  <si>
    <t>Социальное обеспечение населения</t>
  </si>
  <si>
    <t xml:space="preserve">Наименование </t>
  </si>
  <si>
    <t>Отклонение</t>
  </si>
  <si>
    <t>тыс. руб.</t>
  </si>
  <si>
    <t>Резервные фонды</t>
  </si>
  <si>
    <t>Мобилизационная и вневойсковая подготовка</t>
  </si>
  <si>
    <t>Благоустройство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</si>
  <si>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</si>
  <si>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</si>
  <si>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</si>
  <si>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</si>
  <si>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</si>
  <si>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</si>
  <si>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</si>
  <si>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</si>
  <si>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</si>
  <si>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</si>
  <si>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 xml:space="preserve">        Всего</t>
  </si>
  <si>
    <t>Факт. исполнено</t>
  </si>
  <si>
    <t>Утверждено</t>
  </si>
  <si>
    <t xml:space="preserve">Физическая культура </t>
  </si>
  <si>
    <t>Обеспечение деятельности финансовых, налоговых и таможенных органов и органовнадзора</t>
  </si>
  <si>
    <t xml:space="preserve">   </t>
  </si>
  <si>
    <t>Обеспечение пожарной безопасности</t>
  </si>
  <si>
    <t>Исполнение плана по разделам, подразделам классификации расходов бюджета Мошинского сельского поселения за  2020 года</t>
  </si>
  <si>
    <t xml:space="preserve">Приложение №2 к решению  муниципального Совета сельского поселения "Мошинское" Няндомского муниципального района Архангельской области № ____ от _____ 2021 года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</si>
</sst>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\.00\.000\.0"/>
    <numFmt numFmtId="181" formatCode="000"/>
    <numFmt numFmtId="182" formatCode="0000"/>
    <numFmt numFmtId="183" formatCode="0000000"/>
    <numFmt numFmtId="184" formatCode="000\.00\.00"/>
    <numFmt numFmtId="185" formatCode="00\.00\.00"/>
    <numFmt numFmtId="186" formatCode="0\.00"/>
    <numFmt numFmtId="187" formatCode="#,##0.00;[Red]\-#,##0.00;0.00"/>
    <numFmt numFmtId="188" formatCode="0.0%"/>
    <numFmt numFmtId="189" formatCode="#,##0.00_р_."/>
    <numFmt numFmtId="190" formatCode="#,##0.0_р_."/>
    <numFmt numFmtId="191" formatCode="0.0"/>
    <numFmt numFmtId="192" formatCode="#,##0.0"/>
    <numFmt numFmtId="193" formatCode="_-* #,##0.0_р_._-;\-* #,##0.0_р_._-;_-* &quot;-&quot;?_р_._-;_-@_-"/>
    <numFmt numFmtId="194" formatCode="_-* #,##0.0\ _₽_-;\-* #,##0.0\ _₽_-;_-* &quot;-&quot;?\ _₽_-;_-@_-"/>
  </numFmts>
  <fonts count="45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 Cyr"/>
      <family val="0"/>
    </font>
    <font>
      <b/>
      <sz val="9"/>
      <name val="Arial"/>
      <family val="0"/>
    </font>
    <font>
      <b/>
      <sz val="7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>
      <alignment horizontal="center" vertical="center"/>
    </xf>
    <xf numFmtId="192" fontId="7" fillId="0" borderId="12" xfId="52" applyNumberFormat="1" applyFont="1" applyFill="1" applyBorder="1" applyAlignment="1" applyProtection="1">
      <alignment horizontal="right"/>
      <protection hidden="1"/>
    </xf>
    <xf numFmtId="192" fontId="7" fillId="0" borderId="12" xfId="52" applyNumberFormat="1" applyFont="1" applyFill="1" applyBorder="1" applyAlignment="1" applyProtection="1">
      <alignment horizontal="right" vertical="center"/>
      <protection hidden="1"/>
    </xf>
    <xf numFmtId="192" fontId="8" fillId="0" borderId="13" xfId="0" applyNumberFormat="1" applyFont="1" applyBorder="1" applyAlignment="1">
      <alignment/>
    </xf>
    <xf numFmtId="188" fontId="8" fillId="0" borderId="13" xfId="0" applyNumberFormat="1" applyFont="1" applyBorder="1" applyAlignment="1">
      <alignment/>
    </xf>
    <xf numFmtId="192" fontId="7" fillId="0" borderId="12" xfId="0" applyNumberFormat="1" applyFont="1" applyBorder="1" applyAlignment="1">
      <alignment vertical="center"/>
    </xf>
    <xf numFmtId="188" fontId="7" fillId="0" borderId="12" xfId="0" applyNumberFormat="1" applyFont="1" applyBorder="1" applyAlignment="1">
      <alignment vertical="center"/>
    </xf>
    <xf numFmtId="192" fontId="7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92" fontId="8" fillId="0" borderId="12" xfId="0" applyNumberFormat="1" applyFont="1" applyBorder="1" applyAlignment="1">
      <alignment/>
    </xf>
    <xf numFmtId="188" fontId="8" fillId="0" borderId="12" xfId="0" applyNumberFormat="1" applyFont="1" applyBorder="1" applyAlignment="1">
      <alignment/>
    </xf>
    <xf numFmtId="192" fontId="8" fillId="0" borderId="12" xfId="0" applyNumberFormat="1" applyFont="1" applyBorder="1" applyAlignment="1">
      <alignment vertical="center"/>
    </xf>
    <xf numFmtId="188" fontId="8" fillId="0" borderId="12" xfId="0" applyNumberFormat="1" applyFont="1" applyBorder="1" applyAlignment="1">
      <alignment vertical="center"/>
    </xf>
    <xf numFmtId="0" fontId="8" fillId="0" borderId="14" xfId="0" applyFont="1" applyFill="1" applyBorder="1" applyAlignment="1">
      <alignment horizontal="left" vertical="center" wrapText="1"/>
    </xf>
    <xf numFmtId="193" fontId="8" fillId="0" borderId="14" xfId="0" applyNumberFormat="1" applyFont="1" applyFill="1" applyBorder="1" applyAlignment="1">
      <alignment horizontal="center" vertical="center"/>
    </xf>
    <xf numFmtId="192" fontId="8" fillId="0" borderId="14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192" fontId="8" fillId="0" borderId="12" xfId="0" applyNumberFormat="1" applyFont="1" applyFill="1" applyBorder="1" applyAlignment="1">
      <alignment horizontal="right"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192" fontId="7" fillId="0" borderId="12" xfId="0" applyNumberFormat="1" applyFont="1" applyFill="1" applyBorder="1" applyAlignment="1">
      <alignment horizontal="right" vertical="center"/>
    </xf>
    <xf numFmtId="49" fontId="8" fillId="0" borderId="15" xfId="0" applyNumberFormat="1" applyFont="1" applyFill="1" applyBorder="1" applyAlignment="1">
      <alignment horizontal="left" vertical="center"/>
    </xf>
    <xf numFmtId="192" fontId="8" fillId="0" borderId="15" xfId="0" applyNumberFormat="1" applyFont="1" applyFill="1" applyBorder="1" applyAlignment="1">
      <alignment horizontal="right" vertical="center"/>
    </xf>
    <xf numFmtId="182" fontId="8" fillId="0" borderId="12" xfId="52" applyNumberFormat="1" applyFont="1" applyFill="1" applyBorder="1" applyAlignment="1" applyProtection="1">
      <alignment horizontal="center" vertical="center"/>
      <protection hidden="1"/>
    </xf>
    <xf numFmtId="182" fontId="8" fillId="0" borderId="12" xfId="52" applyNumberFormat="1" applyFont="1" applyFill="1" applyBorder="1" applyAlignment="1" applyProtection="1">
      <alignment horizontal="center" vertical="center" wrapText="1"/>
      <protection hidden="1"/>
    </xf>
    <xf numFmtId="182" fontId="7" fillId="0" borderId="12" xfId="5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182" fontId="8" fillId="0" borderId="13" xfId="52" applyNumberFormat="1" applyFont="1" applyFill="1" applyBorder="1" applyAlignment="1" applyProtection="1">
      <alignment horizontal="center" vertical="center"/>
      <protection hidden="1"/>
    </xf>
    <xf numFmtId="182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182" fontId="8" fillId="0" borderId="12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" fillId="0" borderId="16" xfId="52" applyNumberFormat="1" applyFont="1" applyFill="1" applyBorder="1" applyAlignment="1" applyProtection="1">
      <alignment horizontal="center" vertical="center"/>
      <protection hidden="1"/>
    </xf>
    <xf numFmtId="0" fontId="0" fillId="0" borderId="11" xfId="0" applyFont="1" applyBorder="1" applyAlignment="1">
      <alignment horizontal="center" vertical="center"/>
    </xf>
    <xf numFmtId="0" fontId="4" fillId="0" borderId="14" xfId="52" applyNumberFormat="1" applyFont="1" applyFill="1" applyBorder="1" applyAlignment="1" applyProtection="1">
      <alignment horizontal="center" vertical="center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view="pageBreakPreview" zoomScaleSheetLayoutView="100" zoomScalePageLayoutView="0" workbookViewId="0" topLeftCell="A1">
      <pane xSplit="1" ySplit="6" topLeftCell="B2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" sqref="E3:F3"/>
    </sheetView>
  </sheetViews>
  <sheetFormatPr defaultColWidth="9.00390625" defaultRowHeight="12.75"/>
  <cols>
    <col min="1" max="1" width="48.00390625" style="0" customWidth="1"/>
    <col min="2" max="2" width="8.00390625" style="29" customWidth="1"/>
    <col min="3" max="3" width="15.125" style="0" customWidth="1"/>
    <col min="4" max="4" width="13.75390625" style="0" customWidth="1"/>
    <col min="5" max="5" width="15.875" style="0" customWidth="1"/>
    <col min="6" max="6" width="14.625" style="0" customWidth="1"/>
  </cols>
  <sheetData>
    <row r="1" spans="2:6" ht="49.5" customHeight="1">
      <c r="B1" s="41" t="s">
        <v>29</v>
      </c>
      <c r="C1" s="42"/>
      <c r="D1" s="42"/>
      <c r="E1" s="42"/>
      <c r="F1" s="42"/>
    </row>
    <row r="2" spans="1:6" ht="43.5" customHeight="1" thickBot="1">
      <c r="A2" s="34" t="s">
        <v>28</v>
      </c>
      <c r="B2" s="34"/>
      <c r="C2" s="34"/>
      <c r="D2" s="34"/>
      <c r="E2" s="34"/>
      <c r="F2" s="34"/>
    </row>
    <row r="3" spans="1:6" ht="34.5" customHeight="1">
      <c r="A3" s="35" t="s">
        <v>5</v>
      </c>
      <c r="B3" s="38"/>
      <c r="C3" s="39" t="s">
        <v>23</v>
      </c>
      <c r="D3" s="39" t="s">
        <v>22</v>
      </c>
      <c r="E3" s="37" t="s">
        <v>6</v>
      </c>
      <c r="F3" s="37"/>
    </row>
    <row r="4" spans="1:6" ht="33" customHeight="1" thickBot="1">
      <c r="A4" s="36"/>
      <c r="B4" s="38"/>
      <c r="C4" s="40"/>
      <c r="D4" s="40"/>
      <c r="E4" s="2" t="s">
        <v>7</v>
      </c>
      <c r="F4" s="1" t="s">
        <v>0</v>
      </c>
    </row>
    <row r="5" spans="1:6" ht="15.75" customHeight="1">
      <c r="A5" s="15" t="s">
        <v>11</v>
      </c>
      <c r="B5" s="30">
        <v>100</v>
      </c>
      <c r="C5" s="16">
        <f>SUM(C6:C11)</f>
        <v>5706.700000000001</v>
      </c>
      <c r="D5" s="17">
        <f>SUM(D6:D11)</f>
        <v>5576</v>
      </c>
      <c r="E5" s="5">
        <f aca="true" t="shared" si="0" ref="E5:E15">D5-C5</f>
        <v>-130.70000000000073</v>
      </c>
      <c r="F5" s="6">
        <f aca="true" t="shared" si="1" ref="F5:F15">D5/C5</f>
        <v>0.9770970963954648</v>
      </c>
    </row>
    <row r="6" spans="1:6" ht="55.5" customHeight="1">
      <c r="A6" s="18" t="s">
        <v>12</v>
      </c>
      <c r="B6" s="28">
        <v>102</v>
      </c>
      <c r="C6" s="4">
        <v>733.6</v>
      </c>
      <c r="D6" s="4">
        <v>713.9</v>
      </c>
      <c r="E6" s="7">
        <f t="shared" si="0"/>
        <v>-19.700000000000045</v>
      </c>
      <c r="F6" s="8">
        <f t="shared" si="1"/>
        <v>0.9731461286804798</v>
      </c>
    </row>
    <row r="7" spans="1:6" ht="63">
      <c r="A7" s="18" t="s">
        <v>13</v>
      </c>
      <c r="B7" s="28">
        <v>103</v>
      </c>
      <c r="C7" s="4">
        <v>175.6</v>
      </c>
      <c r="D7" s="4">
        <v>171.1</v>
      </c>
      <c r="E7" s="7">
        <f t="shared" si="0"/>
        <v>-4.5</v>
      </c>
      <c r="F7" s="8">
        <f t="shared" si="1"/>
        <v>0.974373576309795</v>
      </c>
    </row>
    <row r="8" spans="1:6" ht="78.75">
      <c r="A8" s="18" t="s">
        <v>14</v>
      </c>
      <c r="B8" s="28">
        <v>104</v>
      </c>
      <c r="C8" s="4">
        <v>2161.3</v>
      </c>
      <c r="D8" s="4">
        <v>2126.8</v>
      </c>
      <c r="E8" s="7">
        <f>D8-C8</f>
        <v>-34.5</v>
      </c>
      <c r="F8" s="8">
        <f>D8/C8</f>
        <v>0.9840373849072318</v>
      </c>
    </row>
    <row r="9" spans="1:6" ht="47.25">
      <c r="A9" s="18" t="s">
        <v>25</v>
      </c>
      <c r="B9" s="28">
        <v>106</v>
      </c>
      <c r="C9" s="4">
        <v>45.3</v>
      </c>
      <c r="D9" s="4">
        <v>45.3</v>
      </c>
      <c r="E9" s="7">
        <f t="shared" si="0"/>
        <v>0</v>
      </c>
      <c r="F9" s="8">
        <f t="shared" si="1"/>
        <v>1</v>
      </c>
    </row>
    <row r="10" spans="1:6" ht="36.75" customHeight="1">
      <c r="A10" s="18" t="s">
        <v>8</v>
      </c>
      <c r="B10" s="28">
        <v>111</v>
      </c>
      <c r="C10" s="4">
        <v>20</v>
      </c>
      <c r="D10" s="4">
        <v>0</v>
      </c>
      <c r="E10" s="7">
        <f t="shared" si="0"/>
        <v>-20</v>
      </c>
      <c r="F10" s="8">
        <f t="shared" si="1"/>
        <v>0</v>
      </c>
    </row>
    <row r="11" spans="1:6" ht="15.75" customHeight="1">
      <c r="A11" s="18" t="s">
        <v>1</v>
      </c>
      <c r="B11" s="28">
        <v>113</v>
      </c>
      <c r="C11" s="4">
        <v>2570.9</v>
      </c>
      <c r="D11" s="4">
        <v>2518.9</v>
      </c>
      <c r="E11" s="7">
        <f t="shared" si="0"/>
        <v>-52</v>
      </c>
      <c r="F11" s="8">
        <f t="shared" si="1"/>
        <v>0.9797736201330274</v>
      </c>
    </row>
    <row r="12" spans="1:6" ht="15.75">
      <c r="A12" s="20" t="s">
        <v>15</v>
      </c>
      <c r="B12" s="26">
        <v>200</v>
      </c>
      <c r="C12" s="21">
        <f>C13</f>
        <v>412.9</v>
      </c>
      <c r="D12" s="21">
        <f>D13</f>
        <v>412.9</v>
      </c>
      <c r="E12" s="11">
        <f t="shared" si="0"/>
        <v>0</v>
      </c>
      <c r="F12" s="12">
        <f t="shared" si="1"/>
        <v>1</v>
      </c>
    </row>
    <row r="13" spans="1:6" ht="15.75">
      <c r="A13" s="18" t="s">
        <v>9</v>
      </c>
      <c r="B13" s="31">
        <v>203</v>
      </c>
      <c r="C13" s="3">
        <v>412.9</v>
      </c>
      <c r="D13" s="3">
        <v>412.9</v>
      </c>
      <c r="E13" s="11">
        <f t="shared" si="0"/>
        <v>0</v>
      </c>
      <c r="F13" s="10">
        <f t="shared" si="1"/>
        <v>1</v>
      </c>
    </row>
    <row r="14" spans="1:6" ht="31.5">
      <c r="A14" s="22" t="s">
        <v>16</v>
      </c>
      <c r="B14" s="26">
        <v>300</v>
      </c>
      <c r="C14" s="21">
        <f>C15</f>
        <v>156.5</v>
      </c>
      <c r="D14" s="21">
        <f>D15</f>
        <v>89.7</v>
      </c>
      <c r="E14" s="13">
        <f t="shared" si="0"/>
        <v>-66.8</v>
      </c>
      <c r="F14" s="14">
        <f t="shared" si="1"/>
        <v>0.5731629392971246</v>
      </c>
    </row>
    <row r="15" spans="1:6" ht="69.75" customHeight="1">
      <c r="A15" s="19" t="s">
        <v>27</v>
      </c>
      <c r="B15" s="28">
        <v>310</v>
      </c>
      <c r="C15" s="4">
        <v>156.5</v>
      </c>
      <c r="D15" s="4">
        <v>89.7</v>
      </c>
      <c r="E15" s="7">
        <f t="shared" si="0"/>
        <v>-66.8</v>
      </c>
      <c r="F15" s="8">
        <f t="shared" si="1"/>
        <v>0.5731629392971246</v>
      </c>
    </row>
    <row r="16" spans="1:6" ht="15.75">
      <c r="A16" s="20" t="s">
        <v>17</v>
      </c>
      <c r="B16" s="27">
        <v>500</v>
      </c>
      <c r="C16" s="21">
        <f>SUM(C17:C17)</f>
        <v>849.1</v>
      </c>
      <c r="D16" s="21">
        <f>D17</f>
        <v>726.9</v>
      </c>
      <c r="E16" s="11">
        <f aca="true" t="shared" si="2" ref="E16:E24">D16-C16</f>
        <v>-122.20000000000005</v>
      </c>
      <c r="F16" s="12">
        <f>D16/C16</f>
        <v>0.856082911317866</v>
      </c>
    </row>
    <row r="17" spans="1:6" ht="15.75">
      <c r="A17" s="18" t="s">
        <v>10</v>
      </c>
      <c r="B17" s="28">
        <v>503</v>
      </c>
      <c r="C17" s="3">
        <v>849.1</v>
      </c>
      <c r="D17" s="3">
        <v>726.9</v>
      </c>
      <c r="E17" s="9">
        <f t="shared" si="2"/>
        <v>-122.20000000000005</v>
      </c>
      <c r="F17" s="10">
        <f aca="true" t="shared" si="3" ref="F17:F25">D17/C17</f>
        <v>0.856082911317866</v>
      </c>
    </row>
    <row r="18" spans="1:6" ht="15.75">
      <c r="A18" s="20" t="s">
        <v>18</v>
      </c>
      <c r="B18" s="32">
        <v>700</v>
      </c>
      <c r="C18" s="21">
        <f>C19</f>
        <v>42.5</v>
      </c>
      <c r="D18" s="21">
        <f>D19</f>
        <v>42.5</v>
      </c>
      <c r="E18" s="11">
        <f t="shared" si="2"/>
        <v>0</v>
      </c>
      <c r="F18" s="12">
        <f t="shared" si="3"/>
        <v>1</v>
      </c>
    </row>
    <row r="19" spans="1:6" ht="15.75">
      <c r="A19" s="18" t="s">
        <v>2</v>
      </c>
      <c r="B19" s="28">
        <v>707</v>
      </c>
      <c r="C19" s="3">
        <v>42.5</v>
      </c>
      <c r="D19" s="3">
        <v>42.5</v>
      </c>
      <c r="E19" s="9">
        <f t="shared" si="2"/>
        <v>0</v>
      </c>
      <c r="F19" s="10">
        <f t="shared" si="3"/>
        <v>1</v>
      </c>
    </row>
    <row r="20" spans="1:6" ht="15.75">
      <c r="A20" s="20" t="s">
        <v>19</v>
      </c>
      <c r="B20" s="26">
        <v>1000</v>
      </c>
      <c r="C20" s="21">
        <f>C21+C22</f>
        <v>90.5</v>
      </c>
      <c r="D20" s="21">
        <f>D21+D22</f>
        <v>71.4</v>
      </c>
      <c r="E20" s="11">
        <f t="shared" si="2"/>
        <v>-19.099999999999994</v>
      </c>
      <c r="F20" s="12">
        <f t="shared" si="3"/>
        <v>0.788950276243094</v>
      </c>
    </row>
    <row r="21" spans="1:6" ht="15.75">
      <c r="A21" s="18" t="s">
        <v>3</v>
      </c>
      <c r="B21" s="28">
        <v>1001</v>
      </c>
      <c r="C21" s="3">
        <v>86.5</v>
      </c>
      <c r="D21" s="3">
        <v>71.4</v>
      </c>
      <c r="E21" s="9">
        <f t="shared" si="2"/>
        <v>-15.099999999999994</v>
      </c>
      <c r="F21" s="10">
        <f t="shared" si="3"/>
        <v>0.8254335260115607</v>
      </c>
    </row>
    <row r="22" spans="1:6" ht="15.75">
      <c r="A22" s="18" t="s">
        <v>4</v>
      </c>
      <c r="B22" s="28">
        <v>1003</v>
      </c>
      <c r="C22" s="3">
        <v>4</v>
      </c>
      <c r="D22" s="3">
        <v>0</v>
      </c>
      <c r="E22" s="9">
        <f t="shared" si="2"/>
        <v>-4</v>
      </c>
      <c r="F22" s="10">
        <f t="shared" si="3"/>
        <v>0</v>
      </c>
    </row>
    <row r="23" spans="1:6" ht="15.75">
      <c r="A23" s="20" t="s">
        <v>20</v>
      </c>
      <c r="B23" s="26">
        <v>1100</v>
      </c>
      <c r="C23" s="21">
        <f>C24</f>
        <v>10.1</v>
      </c>
      <c r="D23" s="21">
        <f>D24</f>
        <v>7.8</v>
      </c>
      <c r="E23" s="11">
        <f t="shared" si="2"/>
        <v>-2.3</v>
      </c>
      <c r="F23" s="12">
        <f t="shared" si="3"/>
        <v>0.7722772277227723</v>
      </c>
    </row>
    <row r="24" spans="1:6" ht="15.75" customHeight="1" thickBot="1">
      <c r="A24" s="18" t="s">
        <v>24</v>
      </c>
      <c r="B24" s="28">
        <v>1101</v>
      </c>
      <c r="C24" s="23">
        <v>10.1</v>
      </c>
      <c r="D24" s="3">
        <v>7.8</v>
      </c>
      <c r="E24" s="9">
        <f t="shared" si="2"/>
        <v>-2.3</v>
      </c>
      <c r="F24" s="10">
        <f t="shared" si="3"/>
        <v>0.7722772277227723</v>
      </c>
    </row>
    <row r="25" spans="1:6" ht="16.5" thickBot="1">
      <c r="A25" s="24" t="s">
        <v>21</v>
      </c>
      <c r="B25" s="33"/>
      <c r="C25" s="25">
        <f>C5+C12+C14+C16+C18+C20+C23</f>
        <v>7268.300000000001</v>
      </c>
      <c r="D25" s="25">
        <f>D5+D12+D14+D16+D18+D20+D23</f>
        <v>6927.199999999999</v>
      </c>
      <c r="E25" s="9">
        <f>D25-C25</f>
        <v>-341.1000000000022</v>
      </c>
      <c r="F25" s="10">
        <f t="shared" si="3"/>
        <v>0.9530701814729714</v>
      </c>
    </row>
    <row r="26" ht="31.5" customHeight="1">
      <c r="F26" t="s">
        <v>26</v>
      </c>
    </row>
  </sheetData>
  <sheetProtection/>
  <mergeCells count="7">
    <mergeCell ref="A2:F2"/>
    <mergeCell ref="A3:A4"/>
    <mergeCell ref="E3:F3"/>
    <mergeCell ref="B3:B4"/>
    <mergeCell ref="C3:C4"/>
    <mergeCell ref="D3:D4"/>
    <mergeCell ref="B1:F1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Бахарева Г.М.</dc:creator>
  <cp:keywords/>
  <dc:description/>
  <cp:lastModifiedBy>User</cp:lastModifiedBy>
  <cp:lastPrinted>2019-04-10T11:48:24Z</cp:lastPrinted>
  <dcterms:created xsi:type="dcterms:W3CDTF">2008-10-09T12:40:23Z</dcterms:created>
  <dcterms:modified xsi:type="dcterms:W3CDTF">2021-04-05T07:08:40Z</dcterms:modified>
  <cp:category/>
  <cp:version/>
  <cp:contentType/>
  <cp:contentStatus/>
</cp:coreProperties>
</file>