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Приложение № 2" sheetId="1" r:id="rId1"/>
    <sheet name="Прилож № 3 программы" sheetId="3" r:id="rId2"/>
  </sheets>
  <definedNames>
    <definedName name="_GoBack" localSheetId="0">'Приложение № 2'!#REF!</definedName>
    <definedName name="_xlnm._FilterDatabase" localSheetId="0" hidden="1">'Приложение № 2'!$C$10:$F$116</definedName>
    <definedName name="_xlnm.Print_Titles" localSheetId="1">'Прилож № 3 программы'!$9:$10</definedName>
    <definedName name="_xlnm.Print_Titles" localSheetId="0">'Приложение № 2'!$9:$10</definedName>
    <definedName name="_xlnm.Print_Area" localSheetId="1">'Прилож № 3 программы'!$A$2:$F$205</definedName>
    <definedName name="_xlnm.Print_Area" localSheetId="0">'Приложение № 2'!$A$2:$I$116</definedName>
  </definedNames>
  <calcPr calcId="124519"/>
</workbook>
</file>

<file path=xl/calcChain.xml><?xml version="1.0" encoding="utf-8"?>
<calcChain xmlns="http://schemas.openxmlformats.org/spreadsheetml/2006/main">
  <c r="G67" i="1"/>
  <c r="D33" i="3"/>
  <c r="D128"/>
  <c r="E128"/>
  <c r="F128"/>
  <c r="G73" i="1" l="1"/>
  <c r="H73"/>
  <c r="I73"/>
  <c r="F191" i="3" l="1"/>
  <c r="E191"/>
  <c r="F203" l="1"/>
  <c r="F202" s="1"/>
  <c r="F201" s="1"/>
  <c r="E203"/>
  <c r="E202" s="1"/>
  <c r="E201" s="1"/>
  <c r="D203"/>
  <c r="D202" s="1"/>
  <c r="D201" s="1"/>
  <c r="F197"/>
  <c r="F196" s="1"/>
  <c r="F198"/>
  <c r="E198"/>
  <c r="E197" s="1"/>
  <c r="E196" s="1"/>
  <c r="D198"/>
  <c r="D197" s="1"/>
  <c r="D196" s="1"/>
  <c r="F192"/>
  <c r="F193"/>
  <c r="E193"/>
  <c r="E192" s="1"/>
  <c r="D193"/>
  <c r="D192" s="1"/>
  <c r="D191" s="1"/>
  <c r="F188"/>
  <c r="F187" s="1"/>
  <c r="E187"/>
  <c r="E188"/>
  <c r="D188"/>
  <c r="D187" s="1"/>
  <c r="F184"/>
  <c r="F183" s="1"/>
  <c r="F182" s="1"/>
  <c r="E184"/>
  <c r="E183" s="1"/>
  <c r="E182" s="1"/>
  <c r="D184"/>
  <c r="D183" s="1"/>
  <c r="D182" s="1"/>
  <c r="F177" l="1"/>
  <c r="E177"/>
  <c r="D177"/>
  <c r="F179"/>
  <c r="E179"/>
  <c r="D179"/>
  <c r="F172"/>
  <c r="F171" s="1"/>
  <c r="F170" s="1"/>
  <c r="E172"/>
  <c r="E171" s="1"/>
  <c r="E170" s="1"/>
  <c r="D172"/>
  <c r="D171" s="1"/>
  <c r="D170" s="1"/>
  <c r="F167"/>
  <c r="F166" s="1"/>
  <c r="F165" s="1"/>
  <c r="E167"/>
  <c r="E166" s="1"/>
  <c r="E165" s="1"/>
  <c r="D167"/>
  <c r="D166" s="1"/>
  <c r="D165" s="1"/>
  <c r="F162"/>
  <c r="F161" s="1"/>
  <c r="E162"/>
  <c r="E161" s="1"/>
  <c r="D162"/>
  <c r="D161" s="1"/>
  <c r="F158"/>
  <c r="F157" s="1"/>
  <c r="F156" s="1"/>
  <c r="E158"/>
  <c r="E157" s="1"/>
  <c r="E156" s="1"/>
  <c r="D158"/>
  <c r="D157" s="1"/>
  <c r="D156" s="1"/>
  <c r="F149"/>
  <c r="E149"/>
  <c r="D149"/>
  <c r="F151"/>
  <c r="E151"/>
  <c r="D151"/>
  <c r="F153"/>
  <c r="E153"/>
  <c r="D153"/>
  <c r="F144"/>
  <c r="F143" s="1"/>
  <c r="F142" s="1"/>
  <c r="F140" s="1"/>
  <c r="E144"/>
  <c r="E143" s="1"/>
  <c r="E142" s="1"/>
  <c r="E140" s="1"/>
  <c r="D144"/>
  <c r="D143" s="1"/>
  <c r="D142" s="1"/>
  <c r="D140" s="1"/>
  <c r="F136"/>
  <c r="F135" s="1"/>
  <c r="F134" s="1"/>
  <c r="E136"/>
  <c r="E135" s="1"/>
  <c r="E134" s="1"/>
  <c r="D136"/>
  <c r="D135" s="1"/>
  <c r="D134" s="1"/>
  <c r="F131"/>
  <c r="F130" s="1"/>
  <c r="E131"/>
  <c r="E130" s="1"/>
  <c r="D131"/>
  <c r="D130" s="1"/>
  <c r="F126"/>
  <c r="F125" s="1"/>
  <c r="E126"/>
  <c r="E125" s="1"/>
  <c r="D126"/>
  <c r="D125" s="1"/>
  <c r="D32" s="1"/>
  <c r="F34"/>
  <c r="E34"/>
  <c r="D34"/>
  <c r="F29"/>
  <c r="F28" s="1"/>
  <c r="F27" s="1"/>
  <c r="E29"/>
  <c r="E28" s="1"/>
  <c r="E27" s="1"/>
  <c r="D29"/>
  <c r="D28" s="1"/>
  <c r="D27" s="1"/>
  <c r="F20"/>
  <c r="F19" s="1"/>
  <c r="F18" s="1"/>
  <c r="E20"/>
  <c r="E19" s="1"/>
  <c r="E18" s="1"/>
  <c r="D20"/>
  <c r="D19" s="1"/>
  <c r="D18" s="1"/>
  <c r="F15"/>
  <c r="F14" s="1"/>
  <c r="F13" s="1"/>
  <c r="E15"/>
  <c r="E14" s="1"/>
  <c r="E13" s="1"/>
  <c r="D15"/>
  <c r="D14" s="1"/>
  <c r="D13" s="1"/>
  <c r="F148" l="1"/>
  <c r="F147" s="1"/>
  <c r="F138" s="1"/>
  <c r="E176"/>
  <c r="E175" s="1"/>
  <c r="F33"/>
  <c r="F32" s="1"/>
  <c r="F11" s="1"/>
  <c r="D148"/>
  <c r="D147" s="1"/>
  <c r="D138" s="1"/>
  <c r="E148"/>
  <c r="E147" s="1"/>
  <c r="E138" s="1"/>
  <c r="D176"/>
  <c r="D175" s="1"/>
  <c r="E33"/>
  <c r="E32" s="1"/>
  <c r="E11" s="1"/>
  <c r="F176"/>
  <c r="F175" s="1"/>
  <c r="D11"/>
  <c r="G103" i="1"/>
  <c r="G102" s="1"/>
  <c r="G101" s="1"/>
  <c r="H103"/>
  <c r="H102" s="1"/>
  <c r="H101" s="1"/>
  <c r="I103"/>
  <c r="I102" s="1"/>
  <c r="I101" s="1"/>
  <c r="I109"/>
  <c r="I108" s="1"/>
  <c r="I107" s="1"/>
  <c r="I106" s="1"/>
  <c r="H109"/>
  <c r="H108" s="1"/>
  <c r="H107" s="1"/>
  <c r="H106" s="1"/>
  <c r="H105" s="1"/>
  <c r="G109"/>
  <c r="G108" s="1"/>
  <c r="G107" s="1"/>
  <c r="G106" s="1"/>
  <c r="G105" s="1"/>
  <c r="G113"/>
  <c r="G112" s="1"/>
  <c r="G111" s="1"/>
  <c r="I114"/>
  <c r="I113" s="1"/>
  <c r="I112" s="1"/>
  <c r="I111" s="1"/>
  <c r="H114"/>
  <c r="H113" s="1"/>
  <c r="H112" s="1"/>
  <c r="H111" s="1"/>
  <c r="G114"/>
  <c r="I99"/>
  <c r="I98" s="1"/>
  <c r="I97" s="1"/>
  <c r="I96" s="1"/>
  <c r="I95" s="1"/>
  <c r="H99"/>
  <c r="H98" s="1"/>
  <c r="H97" s="1"/>
  <c r="H96" s="1"/>
  <c r="H95" s="1"/>
  <c r="G99"/>
  <c r="G98" s="1"/>
  <c r="G97" s="1"/>
  <c r="G96" s="1"/>
  <c r="G95" s="1"/>
  <c r="I88"/>
  <c r="I87" s="1"/>
  <c r="I86" s="1"/>
  <c r="I85" s="1"/>
  <c r="H88"/>
  <c r="H87" s="1"/>
  <c r="H86" s="1"/>
  <c r="H85" s="1"/>
  <c r="G88"/>
  <c r="G87" s="1"/>
  <c r="G86" s="1"/>
  <c r="G85" s="1"/>
  <c r="I93"/>
  <c r="I92" s="1"/>
  <c r="I91" s="1"/>
  <c r="I90" s="1"/>
  <c r="H93"/>
  <c r="H92" s="1"/>
  <c r="H91" s="1"/>
  <c r="H90" s="1"/>
  <c r="G93"/>
  <c r="G92" s="1"/>
  <c r="G91" s="1"/>
  <c r="G90" s="1"/>
  <c r="I82"/>
  <c r="I81" s="1"/>
  <c r="I80" s="1"/>
  <c r="I79" s="1"/>
  <c r="I78" s="1"/>
  <c r="H82"/>
  <c r="H81" s="1"/>
  <c r="H80" s="1"/>
  <c r="H79" s="1"/>
  <c r="H78" s="1"/>
  <c r="G82"/>
  <c r="G81" s="1"/>
  <c r="G80" s="1"/>
  <c r="G79" s="1"/>
  <c r="G78" s="1"/>
  <c r="I68"/>
  <c r="I67" s="1"/>
  <c r="H68"/>
  <c r="G68"/>
  <c r="I76"/>
  <c r="I75" s="1"/>
  <c r="H76"/>
  <c r="H75" s="1"/>
  <c r="G76"/>
  <c r="G75" s="1"/>
  <c r="G71"/>
  <c r="G70" s="1"/>
  <c r="G66" s="1"/>
  <c r="H71"/>
  <c r="H70" s="1"/>
  <c r="I71"/>
  <c r="I70" s="1"/>
  <c r="I62"/>
  <c r="I61" s="1"/>
  <c r="I60" s="1"/>
  <c r="I59" s="1"/>
  <c r="I58" s="1"/>
  <c r="H62"/>
  <c r="H61" s="1"/>
  <c r="H60" s="1"/>
  <c r="H59" s="1"/>
  <c r="H58" s="1"/>
  <c r="G62"/>
  <c r="G61" s="1"/>
  <c r="G60" s="1"/>
  <c r="G59" s="1"/>
  <c r="G58" s="1"/>
  <c r="I54"/>
  <c r="H54"/>
  <c r="G54"/>
  <c r="I56"/>
  <c r="H56"/>
  <c r="G56"/>
  <c r="I48"/>
  <c r="I47" s="1"/>
  <c r="I46" s="1"/>
  <c r="H48"/>
  <c r="H47" s="1"/>
  <c r="H46" s="1"/>
  <c r="G48"/>
  <c r="G47" s="1"/>
  <c r="G46" s="1"/>
  <c r="I44"/>
  <c r="I43" s="1"/>
  <c r="I42" s="1"/>
  <c r="H44"/>
  <c r="H43" s="1"/>
  <c r="H42" s="1"/>
  <c r="G44"/>
  <c r="G43" s="1"/>
  <c r="G42" s="1"/>
  <c r="G65" l="1"/>
  <c r="G64" s="1"/>
  <c r="D205" i="3"/>
  <c r="E205"/>
  <c r="F205"/>
  <c r="I105" i="1"/>
  <c r="I66"/>
  <c r="I65" s="1"/>
  <c r="I64" s="1"/>
  <c r="H67"/>
  <c r="H66" s="1"/>
  <c r="H65" s="1"/>
  <c r="H64" s="1"/>
  <c r="I84"/>
  <c r="G84"/>
  <c r="H84"/>
  <c r="G53"/>
  <c r="G52" s="1"/>
  <c r="G51" s="1"/>
  <c r="G50" s="1"/>
  <c r="H53"/>
  <c r="H52" s="1"/>
  <c r="H51" s="1"/>
  <c r="H50" s="1"/>
  <c r="I53"/>
  <c r="I52" s="1"/>
  <c r="I51" s="1"/>
  <c r="I50" s="1"/>
  <c r="I41"/>
  <c r="G41"/>
  <c r="H41"/>
  <c r="I39"/>
  <c r="I38" s="1"/>
  <c r="I37" s="1"/>
  <c r="I36" s="1"/>
  <c r="H39"/>
  <c r="H38" s="1"/>
  <c r="H37" s="1"/>
  <c r="H36" s="1"/>
  <c r="G39"/>
  <c r="G38" s="1"/>
  <c r="G37" s="1"/>
  <c r="G36" s="1"/>
  <c r="I34"/>
  <c r="I33" s="1"/>
  <c r="I32" s="1"/>
  <c r="H34"/>
  <c r="H33" s="1"/>
  <c r="H32" s="1"/>
  <c r="G34"/>
  <c r="G33" s="1"/>
  <c r="G32" s="1"/>
  <c r="I30"/>
  <c r="I29" s="1"/>
  <c r="I28" s="1"/>
  <c r="H30"/>
  <c r="H29" s="1"/>
  <c r="H28" s="1"/>
  <c r="G30"/>
  <c r="G29" s="1"/>
  <c r="G28" s="1"/>
  <c r="I26"/>
  <c r="H26"/>
  <c r="G26"/>
  <c r="I24"/>
  <c r="H24"/>
  <c r="G24"/>
  <c r="I22"/>
  <c r="H22"/>
  <c r="G22"/>
  <c r="I17"/>
  <c r="I16" s="1"/>
  <c r="I15" s="1"/>
  <c r="I14" s="1"/>
  <c r="I13" s="1"/>
  <c r="H17"/>
  <c r="H16" s="1"/>
  <c r="H15" s="1"/>
  <c r="H14" s="1"/>
  <c r="H13" s="1"/>
  <c r="G17"/>
  <c r="G16" s="1"/>
  <c r="G15" s="1"/>
  <c r="G14" s="1"/>
  <c r="G13" s="1"/>
  <c r="H21" l="1"/>
  <c r="H20" s="1"/>
  <c r="H19" s="1"/>
  <c r="H12" s="1"/>
  <c r="H11" s="1"/>
  <c r="H116" s="1"/>
  <c r="I21"/>
  <c r="I20" s="1"/>
  <c r="I19" s="1"/>
  <c r="I12" s="1"/>
  <c r="I11" s="1"/>
  <c r="I116" s="1"/>
  <c r="G21"/>
  <c r="G20" s="1"/>
  <c r="G19" s="1"/>
  <c r="G12" s="1"/>
  <c r="G11" s="1"/>
  <c r="G116" s="1"/>
</calcChain>
</file>

<file path=xl/sharedStrings.xml><?xml version="1.0" encoding="utf-8"?>
<sst xmlns="http://schemas.openxmlformats.org/spreadsheetml/2006/main" count="599" uniqueCount="162">
  <si>
    <t>Наименование показателей</t>
  </si>
  <si>
    <t>Глава</t>
  </si>
  <si>
    <t>Целевая статья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</si>
  <si>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</si>
  <si>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</si>
  <si>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</si>
  <si>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Межбюджетные трансферты</t>
  </si>
  <si>
    <t>Жилищно-коммунальное хозяйство</t>
  </si>
  <si>
    <t>Благоустройство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</si>
  <si>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</si>
  <si>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</si>
  <si>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</si>
  <si>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</si>
  <si>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Образование</t>
  </si>
  <si>
    <t>Иные межбюджетные трансферты</t>
  </si>
  <si>
    <t>Социальная политика</t>
  </si>
  <si>
    <t>Социальное обеспечение и иные выплаты населению</t>
  </si>
  <si>
    <t>Физическая культура и спорт</t>
  </si>
  <si>
    <t>Осуществление государственных полномочий в сфере административных правонарушений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</si>
  <si>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</si>
  <si>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средства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</si>
  <si>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</si>
  <si>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</si>
  <si>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</si>
  <si>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</si>
  <si>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Доплаты к пенсиям муниципальных служащих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</si>
  <si>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</si>
  <si>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</si>
  <si>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</si>
  <si>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Административная комиссия</t>
  </si>
  <si>
    <t>Национальная безопасность и правоохранительная деятельность</t>
  </si>
  <si>
    <t>Субсидии некоммерческим организациям</t>
  </si>
  <si>
    <t>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</si>
  <si>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</si>
  <si>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</si>
  <si>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</si>
  <si>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00</t>
  </si>
  <si>
    <t>02</t>
  </si>
  <si>
    <t>03</t>
  </si>
  <si>
    <t>04</t>
  </si>
  <si>
    <t>06</t>
  </si>
  <si>
    <t>11</t>
  </si>
  <si>
    <t>13</t>
  </si>
  <si>
    <t>10</t>
  </si>
  <si>
    <t>05</t>
  </si>
  <si>
    <t>07</t>
  </si>
  <si>
    <t>Сумма, тыс. рублей</t>
  </si>
  <si>
    <t>ВСЕГО РАСХОДОВ</t>
  </si>
  <si>
    <t>II. НЕПРОГРАММНЫЕ НАПРАВЛЕНИЯ ДЕЯТЕЛЬНОСТИ</t>
  </si>
  <si>
    <t>2021 год</t>
  </si>
  <si>
    <t>2022 год</t>
  </si>
  <si>
    <t>2023 год</t>
  </si>
  <si>
    <t xml:space="preserve">Функционирование законодательных (представительных) органов государственной власти и представительных органов муниципального образования </t>
  </si>
  <si>
    <t>Расходы на содержание органов местного самоуправления и обеспечение их функций</t>
  </si>
  <si>
    <t>Подпрограмма "Добровольная пожарная охрана"</t>
  </si>
  <si>
    <t>Осуществление полномочий органа местного самоуправления в сфере пожарной безопасности</t>
  </si>
  <si>
    <t xml:space="preserve">Обеспечение функционирования органов местного самоуправления </t>
  </si>
  <si>
    <t xml:space="preserve">Расходы на пенсионные выплаты </t>
  </si>
  <si>
    <t>Мероприятия в сфере физической культуры и спорта</t>
  </si>
  <si>
    <t>Осуществление мероприятий для детей и молодежи</t>
  </si>
  <si>
    <t>Осуществление прочих мероприятий по благоустройству поселений за счет средств бюджета поселения</t>
  </si>
  <si>
    <t>(код целевой статьи с направлением расходов) 04 0 00 84000</t>
  </si>
  <si>
    <t>Вид расхо-дов</t>
  </si>
  <si>
    <t xml:space="preserve">I. МУНИЦИПАЛЬНЫЕ ПРОГРАММЫ </t>
  </si>
  <si>
    <t>Осуществление первичного воинского учета на территориях, где отсутствуют военные комиссариаты</t>
  </si>
  <si>
    <t>Первичный воинский учет</t>
  </si>
  <si>
    <t xml:space="preserve">Первичный воинский учет </t>
  </si>
  <si>
    <t>Защита населения и территории от чрезвычайных ситуаций природного и техногенного характера, пожарная безопасность</t>
  </si>
  <si>
    <t>Раз-дел</t>
  </si>
  <si>
    <t>Под-раздел</t>
  </si>
  <si>
    <t>Вид рас-ходов</t>
  </si>
  <si>
    <t xml:space="preserve">сельского поселения "Мошинское"  </t>
  </si>
  <si>
    <t xml:space="preserve">Няндомского муниципального района Архангельской области </t>
  </si>
  <si>
    <t>Ведомственная структура расходов  бюджета сельского поселения "Мошинское" Няндомского муниципального района Архангельской области на 2021 год и на плановый период 2022 и 2023 годов</t>
  </si>
  <si>
    <t>Администрация сельского поселения "Мошинское"  Няндомского муниципального района Архангельской области</t>
  </si>
  <si>
    <t>61 0 00 80010</t>
  </si>
  <si>
    <t>62 0 00 00000</t>
  </si>
  <si>
    <t>62 0 00 80010</t>
  </si>
  <si>
    <t xml:space="preserve">  61 0 00 00000</t>
  </si>
  <si>
    <t>62 0 00 78680</t>
  </si>
  <si>
    <t>Обеспечение проведения выборов и референдумов</t>
  </si>
  <si>
    <t>00 0 02 04010</t>
  </si>
  <si>
    <t>65 0 00 81400</t>
  </si>
  <si>
    <t>65 0 00 00000</t>
  </si>
  <si>
    <t>Реализация государственных функций, связанных с общегосударственным управлением</t>
  </si>
  <si>
    <t>Мероприятия в сфере общегосударственных вопросов, осуществляемые органами местного самоуправления</t>
  </si>
  <si>
    <t>68 0 00 00000</t>
  </si>
  <si>
    <t>68 0 00 80470</t>
  </si>
  <si>
    <t>04 0 00 00000</t>
  </si>
  <si>
    <t>Мероприятия по организации уличного освещения</t>
  </si>
  <si>
    <t>Капитальные вложения в объекты государственной (муниципальной) собственности</t>
  </si>
  <si>
    <t>70 0 00 83500</t>
  </si>
  <si>
    <t>Социальная помощь</t>
  </si>
  <si>
    <t>Выплаты материальной помощи почетным жителям МО "Мошинское</t>
  </si>
  <si>
    <t>Физическая культура</t>
  </si>
  <si>
    <t>Передача полномочий контрольно-счетных органов по внешнему муниципальному финансовому контролю</t>
  </si>
  <si>
    <t>04 0 00 88420</t>
  </si>
  <si>
    <t>62 0 00 51180</t>
  </si>
  <si>
    <t>01 0 00 00000</t>
  </si>
  <si>
    <t>01 0 00 81520</t>
  </si>
  <si>
    <t>70 0 00 00000</t>
  </si>
  <si>
    <t>70 0 00 83520</t>
  </si>
  <si>
    <t>03 0 00 00000</t>
  </si>
  <si>
    <t>03 0 00 84010</t>
  </si>
  <si>
    <t>66 0 00 00000</t>
  </si>
  <si>
    <t>66 0 00 80540</t>
  </si>
  <si>
    <t>73 0 00 00000</t>
  </si>
  <si>
    <t>73 0 00 86080</t>
  </si>
  <si>
    <t>02 0 00 00000</t>
  </si>
  <si>
    <t>02 0 00 85410</t>
  </si>
  <si>
    <t>63 0 00 00000</t>
  </si>
  <si>
    <t>63 0 00 80010</t>
  </si>
  <si>
    <t>64 0 00 00000</t>
  </si>
  <si>
    <t>64 0 00 88910</t>
  </si>
  <si>
    <t>14</t>
  </si>
  <si>
    <t>74 0 00 00000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</si>
  <si>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сельского поселения "Мошинское" Няндомского муниципального района Архангельской области  на 2021 год и на плановый период 2022 и 2023 годов</t>
  </si>
  <si>
    <t>70 0 00 0000</t>
  </si>
  <si>
    <t>240</t>
  </si>
  <si>
    <t>200</t>
  </si>
  <si>
    <t xml:space="preserve">400 </t>
  </si>
  <si>
    <t>61 0 00 00000</t>
  </si>
  <si>
    <t>к решению муниципального Совета</t>
  </si>
  <si>
    <t xml:space="preserve">1. Муниципальная программа
«Развитие территориального общественного самоуправления в сельском поселении «Мошинское» Няндомского муниципального района Архангельской области на 2021-2023 г.г."
</t>
  </si>
  <si>
    <t xml:space="preserve">Муниципальная программа
«Развитие территориального общественного самоуправления в сельском поселении «Мошинское» Няндомского муниципального района Архангельской области на 2021-2023 г.г."
</t>
  </si>
  <si>
    <t>Развитие территориального общественного самоуправления на территории сельского поселения "Мошинское" Няндомского муниципального района Архангельской области</t>
  </si>
  <si>
    <t xml:space="preserve">Муниципальная целевая программа
по обеспечению первичных мер пожарной безопасности
в сельском поселении «Мошинское» Няндомского муниципального района Архангельской области на 2021-2023 г.г.
</t>
  </si>
  <si>
    <t>Муниципальная целевая программа "Благоустройство территории сельского поселения "Мошинское" Няндомского муниципального района Архангельской области в 2021-2023 г.г.</t>
  </si>
  <si>
    <t>Муниципальная программа "Молодежь сельского поселения "Мошинское" Няндомского муниципального района Архангельской области-2021-2023 г.г."</t>
  </si>
  <si>
    <t xml:space="preserve">Муниципальная целевая программа 
«Развитие физической культуры и спорта в сельском поселении «Мошинское» Няндомского муниципального района Архангельской области 
на 2021-2023 г.г.
</t>
  </si>
  <si>
    <t xml:space="preserve">2. Муниципальная целевая программа
по обеспечению первичных мер пожарной безопасности
в сельском поселении «Мошинское» Няндомского муниципального района Архангельской области на 2021-2023 г.г.
</t>
  </si>
  <si>
    <t>3. Муниципальная программа "Молодежь сельского поселения "Мошинское" Няндомского муниципального района Архангельской области-2021-2023 г.г."</t>
  </si>
  <si>
    <t>4. Муниципальная целевая программа "Благоустройство территории сельского поселения "Мошинское" Няндомского муниципального района Архангельской области в 2021-2023 г.г.</t>
  </si>
  <si>
    <t xml:space="preserve">5. Муниципальная целевая программа 
«Развитие физической культуры и спорта в сельском поселении «Мошинское» Няндомского муниципального района Архангельской области 
на 2021-2023 г.г.
</t>
  </si>
  <si>
    <t>70 0 00 L5760</t>
  </si>
  <si>
    <t>Обеспечение комплексного развития сельских территорий</t>
  </si>
  <si>
    <t>Иные межбюджетные трансферты из бюджетов поселений бюджетам муниципальных районов, предоставляемые на основании соглашений о передаче полномочий</t>
  </si>
  <si>
    <t>74 0 00 R576И</t>
  </si>
  <si>
    <t>Обеспечение комплексного развития сельских территорий (капитальный ремонт здания клуба в п.Заозерный структурного подразделения "Мошинское" МБУК "НРКЦ" в сельском поселении "Мошинское" Няндомского района Архангельской области</t>
  </si>
  <si>
    <t>410</t>
  </si>
  <si>
    <t xml:space="preserve">Обеспечение комплексного развития сельских территорий </t>
  </si>
  <si>
    <t>Резервный фонд администрации муниципального образования "Мошинское"</t>
  </si>
  <si>
    <t>Обеспечение деятельности органов администрации сельского поселения "Мошинское" Няндомского муниципального района Архангельской области</t>
  </si>
  <si>
    <t>Глава сельского поселения "Мошинское" Няндомского муниципального района Архангельской области</t>
  </si>
  <si>
    <t>Обеспечение функционировании органов администрации сельского поселения "Мошинское" Няндомского муниципального района Архангельской области</t>
  </si>
  <si>
    <t>Расходы на содержание органов администрации сельского поселения "Мошинское" Няндомского муниципального района Архангельской области и обеспечение их функций</t>
  </si>
  <si>
    <t>74 0 00 L576И</t>
  </si>
  <si>
    <t>Муниципальный Совет сельского поселения "Мошинское" Няндомского муниципального района Архангельской области</t>
  </si>
  <si>
    <t>Обеспечение деятельности  администрации сельского поселения "Мошинское" Няндомского муниципального района Архангельской области</t>
  </si>
  <si>
    <t>Обеспечение деятельности  муниципального Совета сельского поселения "Мошинское" Няндомского муниципального района Архангельской области</t>
  </si>
  <si>
    <t>Передача Контрольно-счетной палате Няндомского муниципального района Архангельской области полномочий контрольно-счетного органа Мошинского сельского поселения по осуществлению внешнего муниципального финансового контроля</t>
  </si>
  <si>
    <t>Резервные фонды</t>
  </si>
  <si>
    <t>Социальное обеспечение населения</t>
  </si>
  <si>
    <t>МЕЖБЮДЖЕТНЫЕ ТРАНСФЕРТЫ ОБЩЕГО ХАРАКТЕРА БЮДЖЕТАМ БЮДЖЕТНОЙ СИСТЕМЫ РОССИЙСКОЙ ФЕДЕРАЦИИ</t>
  </si>
  <si>
    <t xml:space="preserve">Бюджетные инвестиции </t>
  </si>
  <si>
    <t>Приложение №3</t>
  </si>
  <si>
    <t xml:space="preserve"> от 01 февраля 2021 г. № 162</t>
  </si>
  <si>
    <t>Приложение №2 к решению муниципального Совета сельского поселения "Мошинское" от 01 февраля 2021 года №162</t>
  </si>
  <si>
    <t>Публичные нормативные социальные выплаты гражданам</t>
  </si>
  <si>
    <t>Иные выплаты населению</t>
  </si>
  <si>
    <t xml:space="preserve">иные бюджетные ассигнования </t>
  </si>
  <si>
    <t>Специальные расходы</t>
  </si>
</sst>
</file>

<file path=xl/styles.xml><?xml version="1.0" encoding="utf-8"?>
<styleSheet xmlns="http://schemas.openxmlformats.org/spreadsheetml/2006/main">
  <numFmts count="5">
    <numFmt numFmtId="164" formatCode="[&lt;=999]000;[&lt;=9999]000\-00;000\-0000"/>
    <numFmt numFmtId="165" formatCode="0000"/>
    <numFmt numFmtId="166" formatCode="0#"/>
    <numFmt numFmtId="167" formatCode="#,##0.0"/>
    <numFmt numFmtId="168" formatCode="000000"/>
  </numFmts>
  <fonts count="1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 vertical="center" indent="1"/>
    </xf>
    <xf numFmtId="49" fontId="1" fillId="0" borderId="0" xfId="0" applyNumberFormat="1" applyFont="1" applyFill="1" applyAlignment="1">
      <alignment horizontal="left" vertical="center" inden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167" fontId="1" fillId="0" borderId="0" xfId="0" applyNumberFormat="1" applyFont="1" applyFill="1"/>
    <xf numFmtId="49" fontId="1" fillId="0" borderId="0" xfId="0" applyNumberFormat="1" applyFont="1" applyFill="1"/>
    <xf numFmtId="0" fontId="2" fillId="0" borderId="0" xfId="0" applyFont="1" applyFill="1" applyAlignment="1">
      <alignment vertical="top" wrapText="1"/>
    </xf>
    <xf numFmtId="0" fontId="1" fillId="2" borderId="6" xfId="0" applyFont="1" applyFill="1" applyBorder="1" applyAlignment="1">
      <alignment horizontal="left" vertical="center" wrapText="1"/>
    </xf>
    <xf numFmtId="166" fontId="1" fillId="2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67" fontId="1" fillId="0" borderId="6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166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166" fontId="3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167" fontId="1" fillId="2" borderId="0" xfId="0" applyNumberFormat="1" applyFont="1" applyFill="1"/>
    <xf numFmtId="0" fontId="1" fillId="2" borderId="0" xfId="0" applyFont="1" applyFill="1" applyAlignment="1">
      <alignment vertical="center"/>
    </xf>
    <xf numFmtId="49" fontId="1" fillId="2" borderId="0" xfId="0" applyNumberFormat="1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166" fontId="7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164" fontId="7" fillId="2" borderId="9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6" fontId="7" fillId="2" borderId="8" xfId="0" applyNumberFormat="1" applyFont="1" applyFill="1" applyBorder="1" applyAlignment="1">
      <alignment horizontal="center" vertical="center" wrapText="1"/>
    </xf>
    <xf numFmtId="9" fontId="7" fillId="2" borderId="8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1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6" fontId="7" fillId="2" borderId="9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justify" wrapText="1"/>
    </xf>
    <xf numFmtId="49" fontId="8" fillId="2" borderId="7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top" wrapText="1"/>
    </xf>
    <xf numFmtId="164" fontId="7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166" fontId="7" fillId="2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/>
    </xf>
    <xf numFmtId="168" fontId="7" fillId="2" borderId="8" xfId="0" applyNumberFormat="1" applyFont="1" applyFill="1" applyBorder="1" applyAlignment="1">
      <alignment vertical="center" wrapText="1"/>
    </xf>
    <xf numFmtId="4" fontId="7" fillId="2" borderId="8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justify" vertical="center" wrapText="1"/>
    </xf>
    <xf numFmtId="0" fontId="9" fillId="2" borderId="8" xfId="0" applyFont="1" applyFill="1" applyBorder="1" applyAlignment="1">
      <alignment horizontal="left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168" fontId="7" fillId="2" borderId="1" xfId="0" applyNumberFormat="1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5" fillId="2" borderId="7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left"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6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6" fontId="7" fillId="2" borderId="1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6" fontId="9" fillId="2" borderId="1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right" vertical="center" wrapText="1"/>
    </xf>
    <xf numFmtId="167" fontId="7" fillId="2" borderId="1" xfId="0" applyNumberFormat="1" applyFont="1" applyFill="1" applyBorder="1" applyAlignment="1">
      <alignment horizontal="right" vertical="center" wrapText="1"/>
    </xf>
    <xf numFmtId="167" fontId="9" fillId="0" borderId="1" xfId="0" applyNumberFormat="1" applyFont="1" applyFill="1" applyBorder="1" applyAlignment="1">
      <alignment horizontal="right" vertical="center"/>
    </xf>
    <xf numFmtId="167" fontId="7" fillId="2" borderId="7" xfId="0" applyNumberFormat="1" applyFont="1" applyFill="1" applyBorder="1" applyAlignment="1">
      <alignment horizontal="right" vertical="center" wrapText="1"/>
    </xf>
    <xf numFmtId="167" fontId="7" fillId="2" borderId="7" xfId="0" applyNumberFormat="1" applyFont="1" applyFill="1" applyBorder="1" applyAlignment="1">
      <alignment horizontal="right" vertical="center"/>
    </xf>
    <xf numFmtId="167" fontId="7" fillId="2" borderId="8" xfId="0" applyNumberFormat="1" applyFont="1" applyFill="1" applyBorder="1" applyAlignment="1">
      <alignment horizontal="right" vertical="center" wrapText="1"/>
    </xf>
    <xf numFmtId="167" fontId="7" fillId="2" borderId="8" xfId="0" applyNumberFormat="1" applyFont="1" applyFill="1" applyBorder="1" applyAlignment="1">
      <alignment horizontal="right" vertical="center"/>
    </xf>
    <xf numFmtId="167" fontId="7" fillId="2" borderId="9" xfId="0" applyNumberFormat="1" applyFont="1" applyFill="1" applyBorder="1" applyAlignment="1">
      <alignment horizontal="right" vertical="center" wrapText="1"/>
    </xf>
    <xf numFmtId="167" fontId="7" fillId="2" borderId="9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167" fontId="7" fillId="2" borderId="2" xfId="0" applyNumberFormat="1" applyFont="1" applyFill="1" applyBorder="1" applyAlignment="1">
      <alignment horizontal="right" vertical="center" wrapText="1"/>
    </xf>
    <xf numFmtId="167" fontId="7" fillId="2" borderId="2" xfId="0" applyNumberFormat="1" applyFont="1" applyFill="1" applyBorder="1" applyAlignment="1">
      <alignment horizontal="right" vertical="center"/>
    </xf>
    <xf numFmtId="167" fontId="9" fillId="2" borderId="2" xfId="0" applyNumberFormat="1" applyFont="1" applyFill="1" applyBorder="1" applyAlignment="1">
      <alignment horizontal="right" vertical="center" wrapText="1"/>
    </xf>
    <xf numFmtId="167" fontId="9" fillId="2" borderId="2" xfId="0" applyNumberFormat="1" applyFont="1" applyFill="1" applyBorder="1" applyAlignment="1">
      <alignment horizontal="right" vertical="center"/>
    </xf>
    <xf numFmtId="0" fontId="3" fillId="0" borderId="0" xfId="0" applyFont="1"/>
    <xf numFmtId="0" fontId="9" fillId="0" borderId="0" xfId="0" applyFont="1" applyAlignment="1">
      <alignment wrapText="1"/>
    </xf>
    <xf numFmtId="0" fontId="2" fillId="0" borderId="0" xfId="0" applyFont="1" applyFill="1" applyAlignment="1"/>
    <xf numFmtId="167" fontId="3" fillId="2" borderId="1" xfId="0" applyNumberFormat="1" applyFont="1" applyFill="1" applyBorder="1" applyAlignment="1">
      <alignment horizontal="right" vertical="center"/>
    </xf>
    <xf numFmtId="167" fontId="3" fillId="2" borderId="1" xfId="0" applyNumberFormat="1" applyFont="1" applyFill="1" applyBorder="1" applyAlignment="1">
      <alignment horizontal="right" vertical="center" wrapText="1"/>
    </xf>
    <xf numFmtId="167" fontId="1" fillId="2" borderId="7" xfId="0" applyNumberFormat="1" applyFont="1" applyFill="1" applyBorder="1" applyAlignment="1">
      <alignment horizontal="right" vertical="center" wrapText="1"/>
    </xf>
    <xf numFmtId="167" fontId="1" fillId="2" borderId="7" xfId="0" applyNumberFormat="1" applyFont="1" applyFill="1" applyBorder="1" applyAlignment="1">
      <alignment horizontal="right" vertical="center"/>
    </xf>
    <xf numFmtId="167" fontId="1" fillId="2" borderId="8" xfId="0" applyNumberFormat="1" applyFont="1" applyFill="1" applyBorder="1" applyAlignment="1">
      <alignment horizontal="right" vertical="center" wrapText="1"/>
    </xf>
    <xf numFmtId="167" fontId="1" fillId="2" borderId="8" xfId="0" applyNumberFormat="1" applyFont="1" applyFill="1" applyBorder="1" applyAlignment="1">
      <alignment horizontal="right" vertical="center"/>
    </xf>
    <xf numFmtId="167" fontId="1" fillId="2" borderId="9" xfId="0" applyNumberFormat="1" applyFont="1" applyFill="1" applyBorder="1" applyAlignment="1">
      <alignment horizontal="right" vertical="center"/>
    </xf>
    <xf numFmtId="167" fontId="1" fillId="2" borderId="9" xfId="0" applyNumberFormat="1" applyFont="1" applyFill="1" applyBorder="1" applyAlignment="1">
      <alignment horizontal="right" vertical="center" wrapText="1"/>
    </xf>
    <xf numFmtId="167" fontId="1" fillId="2" borderId="11" xfId="0" applyNumberFormat="1" applyFont="1" applyFill="1" applyBorder="1" applyAlignment="1">
      <alignment horizontal="right" vertical="center" wrapText="1"/>
    </xf>
    <xf numFmtId="167" fontId="1" fillId="2" borderId="11" xfId="0" applyNumberFormat="1" applyFont="1" applyFill="1" applyBorder="1" applyAlignment="1">
      <alignment horizontal="right" vertical="center"/>
    </xf>
    <xf numFmtId="167" fontId="1" fillId="2" borderId="1" xfId="0" applyNumberFormat="1" applyFont="1" applyFill="1" applyBorder="1" applyAlignment="1">
      <alignment horizontal="right" vertical="center" wrapText="1"/>
    </xf>
    <xf numFmtId="167" fontId="1" fillId="2" borderId="1" xfId="0" applyNumberFormat="1" applyFont="1" applyFill="1" applyBorder="1" applyAlignment="1">
      <alignment horizontal="right" vertical="center"/>
    </xf>
    <xf numFmtId="167" fontId="3" fillId="2" borderId="2" xfId="0" applyNumberFormat="1" applyFont="1" applyFill="1" applyBorder="1" applyAlignment="1">
      <alignment horizontal="right" vertical="center" wrapText="1"/>
    </xf>
    <xf numFmtId="167" fontId="3" fillId="2" borderId="2" xfId="0" applyNumberFormat="1" applyFont="1" applyFill="1" applyBorder="1" applyAlignment="1">
      <alignment horizontal="right" vertical="center"/>
    </xf>
    <xf numFmtId="167" fontId="1" fillId="2" borderId="2" xfId="0" applyNumberFormat="1" applyFont="1" applyFill="1" applyBorder="1" applyAlignment="1">
      <alignment horizontal="right" vertical="center" wrapText="1"/>
    </xf>
    <xf numFmtId="167" fontId="1" fillId="2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7" fontId="7" fillId="2" borderId="4" xfId="0" applyNumberFormat="1" applyFont="1" applyFill="1" applyBorder="1" applyAlignment="1">
      <alignment horizontal="center" vertical="center" wrapText="1"/>
    </xf>
    <xf numFmtId="167" fontId="7" fillId="2" borderId="5" xfId="0" applyNumberFormat="1" applyFont="1" applyFill="1" applyBorder="1" applyAlignment="1">
      <alignment horizontal="center" vertical="center" wrapText="1"/>
    </xf>
    <xf numFmtId="167" fontId="7" fillId="2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66FFCC"/>
      <color rgb="FFFF7C80"/>
      <color rgb="FFFFCCCC"/>
      <color rgb="FFFF99CC"/>
      <color rgb="FFFF9966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2:J149"/>
  <sheetViews>
    <sheetView showRowColHeaders="0" view="pageBreakPreview" topLeftCell="A28" zoomScale="108" zoomScaleSheetLayoutView="108" workbookViewId="0">
      <selection activeCell="A35" sqref="A35"/>
    </sheetView>
  </sheetViews>
  <sheetFormatPr defaultColWidth="9.140625" defaultRowHeight="15.75"/>
  <cols>
    <col min="1" max="1" width="35.5703125" style="2" customWidth="1"/>
    <col min="2" max="2" width="5.7109375" style="2" customWidth="1"/>
    <col min="3" max="3" width="5.5703125" style="10" customWidth="1"/>
    <col min="4" max="4" width="6.140625" style="2" customWidth="1"/>
    <col min="5" max="5" width="21.140625" style="2" customWidth="1"/>
    <col min="6" max="6" width="7" style="2" customWidth="1"/>
    <col min="7" max="7" width="9.42578125" style="2" customWidth="1"/>
    <col min="8" max="8" width="10" style="2" customWidth="1"/>
    <col min="9" max="9" width="9.5703125" style="2" customWidth="1"/>
    <col min="10" max="10" width="2.5703125" style="2" customWidth="1"/>
    <col min="11" max="11" width="12" style="2" customWidth="1"/>
    <col min="12" max="16384" width="9.140625" style="2"/>
  </cols>
  <sheetData>
    <row r="2" spans="1:10" ht="14.45" customHeight="1">
      <c r="B2" s="3"/>
      <c r="C2" s="4"/>
      <c r="D2" s="3"/>
      <c r="E2" s="164" t="s">
        <v>157</v>
      </c>
      <c r="F2" s="165"/>
      <c r="G2" s="165"/>
      <c r="H2" s="165"/>
      <c r="I2" s="165"/>
    </row>
    <row r="3" spans="1:10" ht="30" customHeight="1">
      <c r="B3" s="3"/>
      <c r="C3" s="4"/>
      <c r="D3" s="3"/>
      <c r="E3" s="165"/>
      <c r="F3" s="165"/>
      <c r="G3" s="165"/>
      <c r="H3" s="165"/>
      <c r="I3" s="165"/>
    </row>
    <row r="4" spans="1:10" ht="8.25" customHeight="1">
      <c r="B4" s="5"/>
      <c r="C4" s="6"/>
      <c r="D4" s="5"/>
      <c r="E4" s="165"/>
      <c r="F4" s="165"/>
      <c r="G4" s="165"/>
      <c r="H4" s="165"/>
      <c r="I4" s="165"/>
    </row>
    <row r="5" spans="1:10" ht="0.75" hidden="1" customHeight="1">
      <c r="B5" s="5"/>
      <c r="C5" s="6"/>
      <c r="D5" s="5"/>
      <c r="E5" s="165"/>
      <c r="F5" s="165"/>
      <c r="G5" s="165"/>
      <c r="H5" s="165"/>
      <c r="I5" s="165"/>
    </row>
    <row r="6" spans="1:10" hidden="1">
      <c r="B6" s="5"/>
      <c r="C6" s="6"/>
      <c r="D6" s="5"/>
      <c r="E6" s="1"/>
      <c r="F6" s="7"/>
      <c r="G6" s="147"/>
      <c r="H6" s="147"/>
      <c r="I6" s="147"/>
    </row>
    <row r="7" spans="1:10">
      <c r="B7" s="5"/>
      <c r="C7" s="6"/>
      <c r="D7" s="5"/>
      <c r="E7" s="1"/>
      <c r="F7" s="7"/>
      <c r="G7" s="8"/>
      <c r="H7" s="8"/>
      <c r="I7" s="8"/>
    </row>
    <row r="8" spans="1:10" ht="64.5" customHeight="1">
      <c r="A8" s="169" t="s">
        <v>73</v>
      </c>
      <c r="B8" s="169"/>
      <c r="C8" s="169"/>
      <c r="D8" s="169"/>
      <c r="E8" s="169"/>
      <c r="F8" s="169"/>
      <c r="G8" s="169"/>
      <c r="H8" s="169"/>
      <c r="I8" s="169"/>
    </row>
    <row r="9" spans="1:10" ht="17.45" customHeight="1">
      <c r="A9" s="170" t="s">
        <v>0</v>
      </c>
      <c r="B9" s="171" t="s">
        <v>1</v>
      </c>
      <c r="C9" s="172" t="s">
        <v>68</v>
      </c>
      <c r="D9" s="170" t="s">
        <v>69</v>
      </c>
      <c r="E9" s="170" t="s">
        <v>2</v>
      </c>
      <c r="F9" s="170" t="s">
        <v>62</v>
      </c>
      <c r="G9" s="171" t="s">
        <v>46</v>
      </c>
      <c r="H9" s="171"/>
      <c r="I9" s="171"/>
    </row>
    <row r="10" spans="1:10" ht="38.25" customHeight="1">
      <c r="A10" s="170"/>
      <c r="B10" s="171"/>
      <c r="C10" s="172"/>
      <c r="D10" s="170"/>
      <c r="E10" s="170"/>
      <c r="F10" s="170"/>
      <c r="G10" s="47" t="s">
        <v>49</v>
      </c>
      <c r="H10" s="47" t="s">
        <v>50</v>
      </c>
      <c r="I10" s="47" t="s">
        <v>51</v>
      </c>
      <c r="J10" s="9"/>
    </row>
    <row r="11" spans="1:10" ht="59.25" customHeight="1">
      <c r="A11" s="48" t="s">
        <v>74</v>
      </c>
      <c r="B11" s="49">
        <v>344</v>
      </c>
      <c r="C11" s="50"/>
      <c r="D11" s="51"/>
      <c r="E11" s="52"/>
      <c r="F11" s="53"/>
      <c r="G11" s="148">
        <f>G12+G50+G58+G64+G78+G84+G95+G101</f>
        <v>21129.8</v>
      </c>
      <c r="H11" s="148">
        <f>H12+H50+H58+H64+H78+H84+H101+H95</f>
        <v>4586.2500000000009</v>
      </c>
      <c r="I11" s="148">
        <f>I12+I50+I58+I64+I78+I84+I95+I101</f>
        <v>4770.0999999999995</v>
      </c>
    </row>
    <row r="12" spans="1:10" ht="18" customHeight="1">
      <c r="A12" s="48" t="s">
        <v>3</v>
      </c>
      <c r="B12" s="49">
        <v>344</v>
      </c>
      <c r="C12" s="54" t="s">
        <v>32</v>
      </c>
      <c r="D12" s="54" t="s">
        <v>36</v>
      </c>
      <c r="E12" s="55"/>
      <c r="F12" s="56"/>
      <c r="G12" s="149">
        <f>G13+G19+G32+G36+G41</f>
        <v>3178.2</v>
      </c>
      <c r="H12" s="149">
        <f>H13+H19+H32+H36+H41</f>
        <v>3130.9</v>
      </c>
      <c r="I12" s="148">
        <f>I13+I19+I32+I36+I41</f>
        <v>3251.8</v>
      </c>
      <c r="J12" s="9"/>
    </row>
    <row r="13" spans="1:10" ht="41.25" customHeight="1">
      <c r="A13" s="48" t="s">
        <v>23</v>
      </c>
      <c r="B13" s="57">
        <v>344</v>
      </c>
      <c r="C13" s="54" t="s">
        <v>32</v>
      </c>
      <c r="D13" s="54" t="s">
        <v>37</v>
      </c>
      <c r="E13" s="52"/>
      <c r="F13" s="58"/>
      <c r="G13" s="149">
        <f t="shared" ref="G13:I17" si="0">G14</f>
        <v>733.6</v>
      </c>
      <c r="H13" s="149">
        <f t="shared" si="0"/>
        <v>713.6</v>
      </c>
      <c r="I13" s="148">
        <f t="shared" si="0"/>
        <v>733.6</v>
      </c>
      <c r="J13" s="9"/>
    </row>
    <row r="14" spans="1:10" ht="63.75">
      <c r="A14" s="59" t="s">
        <v>144</v>
      </c>
      <c r="B14" s="34">
        <v>344</v>
      </c>
      <c r="C14" s="35" t="s">
        <v>32</v>
      </c>
      <c r="D14" s="35" t="s">
        <v>37</v>
      </c>
      <c r="E14" s="60" t="s">
        <v>78</v>
      </c>
      <c r="F14" s="61"/>
      <c r="G14" s="150">
        <f t="shared" si="0"/>
        <v>733.6</v>
      </c>
      <c r="H14" s="150">
        <f t="shared" si="0"/>
        <v>713.6</v>
      </c>
      <c r="I14" s="151">
        <f t="shared" si="0"/>
        <v>733.6</v>
      </c>
      <c r="J14" s="9"/>
    </row>
    <row r="15" spans="1:10" ht="38.25">
      <c r="A15" s="62" t="s">
        <v>143</v>
      </c>
      <c r="B15" s="36">
        <v>344</v>
      </c>
      <c r="C15" s="37" t="s">
        <v>32</v>
      </c>
      <c r="D15" s="37" t="s">
        <v>37</v>
      </c>
      <c r="E15" s="60" t="s">
        <v>78</v>
      </c>
      <c r="F15" s="63"/>
      <c r="G15" s="152">
        <f t="shared" si="0"/>
        <v>733.6</v>
      </c>
      <c r="H15" s="152">
        <f t="shared" si="0"/>
        <v>713.6</v>
      </c>
      <c r="I15" s="153">
        <f t="shared" si="0"/>
        <v>733.6</v>
      </c>
      <c r="J15" s="9"/>
    </row>
    <row r="16" spans="1:10" ht="43.5" customHeight="1">
      <c r="A16" s="64" t="s">
        <v>53</v>
      </c>
      <c r="B16" s="36">
        <v>344</v>
      </c>
      <c r="C16" s="37" t="s">
        <v>32</v>
      </c>
      <c r="D16" s="37" t="s">
        <v>37</v>
      </c>
      <c r="E16" s="60" t="s">
        <v>75</v>
      </c>
      <c r="F16" s="63"/>
      <c r="G16" s="152">
        <f t="shared" si="0"/>
        <v>733.6</v>
      </c>
      <c r="H16" s="152">
        <f t="shared" si="0"/>
        <v>713.6</v>
      </c>
      <c r="I16" s="153">
        <f t="shared" si="0"/>
        <v>733.6</v>
      </c>
      <c r="J16" s="9"/>
    </row>
    <row r="17" spans="1:9" ht="80.25" customHeight="1">
      <c r="A17" s="64" t="s">
        <v>9</v>
      </c>
      <c r="B17" s="36">
        <v>344</v>
      </c>
      <c r="C17" s="37" t="s">
        <v>32</v>
      </c>
      <c r="D17" s="37" t="s">
        <v>37</v>
      </c>
      <c r="E17" s="60" t="s">
        <v>75</v>
      </c>
      <c r="F17" s="65">
        <v>100</v>
      </c>
      <c r="G17" s="153">
        <f t="shared" si="0"/>
        <v>733.6</v>
      </c>
      <c r="H17" s="153">
        <f t="shared" si="0"/>
        <v>713.6</v>
      </c>
      <c r="I17" s="153">
        <f t="shared" si="0"/>
        <v>733.6</v>
      </c>
    </row>
    <row r="18" spans="1:9" ht="30.75" customHeight="1">
      <c r="A18" s="66" t="s">
        <v>10</v>
      </c>
      <c r="B18" s="67">
        <v>344</v>
      </c>
      <c r="C18" s="68" t="s">
        <v>32</v>
      </c>
      <c r="D18" s="68" t="s">
        <v>37</v>
      </c>
      <c r="E18" s="60" t="s">
        <v>75</v>
      </c>
      <c r="F18" s="69">
        <v>120</v>
      </c>
      <c r="G18" s="154">
        <v>733.6</v>
      </c>
      <c r="H18" s="154">
        <v>713.6</v>
      </c>
      <c r="I18" s="154">
        <v>733.6</v>
      </c>
    </row>
    <row r="19" spans="1:9" ht="71.25" customHeight="1">
      <c r="A19" s="48" t="s">
        <v>4</v>
      </c>
      <c r="B19" s="49">
        <v>344</v>
      </c>
      <c r="C19" s="54" t="s">
        <v>32</v>
      </c>
      <c r="D19" s="54" t="s">
        <v>39</v>
      </c>
      <c r="E19" s="52"/>
      <c r="F19" s="58"/>
      <c r="G19" s="149">
        <f>G20+G28</f>
        <v>2211.5</v>
      </c>
      <c r="H19" s="149">
        <f>H20+H28</f>
        <v>2314.2000000000003</v>
      </c>
      <c r="I19" s="148">
        <f>I20+I28</f>
        <v>2415.1000000000004</v>
      </c>
    </row>
    <row r="20" spans="1:9" ht="56.25" customHeight="1">
      <c r="A20" s="114" t="s">
        <v>148</v>
      </c>
      <c r="B20" s="36">
        <v>344</v>
      </c>
      <c r="C20" s="37" t="s">
        <v>32</v>
      </c>
      <c r="D20" s="37" t="s">
        <v>39</v>
      </c>
      <c r="E20" s="70" t="s">
        <v>76</v>
      </c>
      <c r="F20" s="65"/>
      <c r="G20" s="153">
        <f>G21</f>
        <v>2124</v>
      </c>
      <c r="H20" s="153">
        <f>H21</f>
        <v>2226.7000000000003</v>
      </c>
      <c r="I20" s="153">
        <f>I21</f>
        <v>2327.6000000000004</v>
      </c>
    </row>
    <row r="21" spans="1:9" ht="69" customHeight="1">
      <c r="A21" s="64" t="s">
        <v>145</v>
      </c>
      <c r="B21" s="36">
        <v>344</v>
      </c>
      <c r="C21" s="37" t="s">
        <v>32</v>
      </c>
      <c r="D21" s="37" t="s">
        <v>39</v>
      </c>
      <c r="E21" s="70" t="s">
        <v>77</v>
      </c>
      <c r="F21" s="65"/>
      <c r="G21" s="153">
        <f>G22+G24+G26</f>
        <v>2124</v>
      </c>
      <c r="H21" s="153">
        <f>H22+H24+H26</f>
        <v>2226.7000000000003</v>
      </c>
      <c r="I21" s="153">
        <f>I22+I24+I26</f>
        <v>2327.6000000000004</v>
      </c>
    </row>
    <row r="22" spans="1:9" ht="76.5">
      <c r="A22" s="64" t="s">
        <v>9</v>
      </c>
      <c r="B22" s="36">
        <v>344</v>
      </c>
      <c r="C22" s="37" t="s">
        <v>32</v>
      </c>
      <c r="D22" s="37" t="s">
        <v>39</v>
      </c>
      <c r="E22" s="70" t="s">
        <v>77</v>
      </c>
      <c r="F22" s="65">
        <v>100</v>
      </c>
      <c r="G22" s="153">
        <f>G23</f>
        <v>1635.6</v>
      </c>
      <c r="H22" s="153">
        <f>H23</f>
        <v>1684.7</v>
      </c>
      <c r="I22" s="153">
        <f>I23</f>
        <v>1771.2</v>
      </c>
    </row>
    <row r="23" spans="1:9" ht="38.25">
      <c r="A23" s="64" t="s">
        <v>10</v>
      </c>
      <c r="B23" s="36">
        <v>344</v>
      </c>
      <c r="C23" s="37" t="s">
        <v>32</v>
      </c>
      <c r="D23" s="37" t="s">
        <v>39</v>
      </c>
      <c r="E23" s="70" t="s">
        <v>77</v>
      </c>
      <c r="F23" s="65">
        <v>120</v>
      </c>
      <c r="G23" s="153">
        <v>1635.6</v>
      </c>
      <c r="H23" s="153">
        <v>1684.7</v>
      </c>
      <c r="I23" s="153">
        <v>1771.2</v>
      </c>
    </row>
    <row r="24" spans="1:9" ht="38.25">
      <c r="A24" s="64" t="s">
        <v>27</v>
      </c>
      <c r="B24" s="36">
        <v>344</v>
      </c>
      <c r="C24" s="37" t="s">
        <v>32</v>
      </c>
      <c r="D24" s="37" t="s">
        <v>39</v>
      </c>
      <c r="E24" s="70" t="s">
        <v>77</v>
      </c>
      <c r="F24" s="65">
        <v>200</v>
      </c>
      <c r="G24" s="153">
        <f>G25</f>
        <v>479.6</v>
      </c>
      <c r="H24" s="153">
        <f>H25</f>
        <v>533.20000000000005</v>
      </c>
      <c r="I24" s="153">
        <f>I25</f>
        <v>547.6</v>
      </c>
    </row>
    <row r="25" spans="1:9" ht="38.25">
      <c r="A25" s="64" t="s">
        <v>26</v>
      </c>
      <c r="B25" s="36">
        <v>344</v>
      </c>
      <c r="C25" s="37" t="s">
        <v>32</v>
      </c>
      <c r="D25" s="37" t="s">
        <v>39</v>
      </c>
      <c r="E25" s="70" t="s">
        <v>77</v>
      </c>
      <c r="F25" s="65">
        <v>240</v>
      </c>
      <c r="G25" s="153">
        <v>479.6</v>
      </c>
      <c r="H25" s="153">
        <v>533.20000000000005</v>
      </c>
      <c r="I25" s="153">
        <v>547.6</v>
      </c>
    </row>
    <row r="26" spans="1:9">
      <c r="A26" s="64" t="s">
        <v>11</v>
      </c>
      <c r="B26" s="36">
        <v>344</v>
      </c>
      <c r="C26" s="37" t="s">
        <v>32</v>
      </c>
      <c r="D26" s="37" t="s">
        <v>39</v>
      </c>
      <c r="E26" s="70" t="s">
        <v>77</v>
      </c>
      <c r="F26" s="65">
        <v>800</v>
      </c>
      <c r="G26" s="153">
        <f>G27</f>
        <v>8.8000000000000007</v>
      </c>
      <c r="H26" s="153">
        <f>H27</f>
        <v>8.8000000000000007</v>
      </c>
      <c r="I26" s="153">
        <f>I27</f>
        <v>8.8000000000000007</v>
      </c>
    </row>
    <row r="27" spans="1:9" ht="44.45" customHeight="1">
      <c r="A27" s="64" t="s">
        <v>12</v>
      </c>
      <c r="B27" s="36">
        <v>344</v>
      </c>
      <c r="C27" s="37" t="s">
        <v>32</v>
      </c>
      <c r="D27" s="37" t="s">
        <v>39</v>
      </c>
      <c r="E27" s="70" t="s">
        <v>77</v>
      </c>
      <c r="F27" s="65">
        <v>850</v>
      </c>
      <c r="G27" s="153">
        <v>8.8000000000000007</v>
      </c>
      <c r="H27" s="153">
        <v>8.8000000000000007</v>
      </c>
      <c r="I27" s="153">
        <v>8.8000000000000007</v>
      </c>
    </row>
    <row r="28" spans="1:9">
      <c r="A28" s="64" t="s">
        <v>29</v>
      </c>
      <c r="B28" s="36">
        <v>344</v>
      </c>
      <c r="C28" s="37" t="s">
        <v>32</v>
      </c>
      <c r="D28" s="37" t="s">
        <v>39</v>
      </c>
      <c r="E28" s="70" t="s">
        <v>76</v>
      </c>
      <c r="F28" s="63"/>
      <c r="G28" s="152">
        <f t="shared" ref="G28:I30" si="1">G29</f>
        <v>87.5</v>
      </c>
      <c r="H28" s="152">
        <f t="shared" si="1"/>
        <v>87.5</v>
      </c>
      <c r="I28" s="153">
        <f t="shared" si="1"/>
        <v>87.5</v>
      </c>
    </row>
    <row r="29" spans="1:9" ht="38.25">
      <c r="A29" s="64" t="s">
        <v>18</v>
      </c>
      <c r="B29" s="36">
        <v>344</v>
      </c>
      <c r="C29" s="37" t="s">
        <v>32</v>
      </c>
      <c r="D29" s="37" t="s">
        <v>39</v>
      </c>
      <c r="E29" s="71" t="s">
        <v>79</v>
      </c>
      <c r="F29" s="63"/>
      <c r="G29" s="152">
        <f t="shared" si="1"/>
        <v>87.5</v>
      </c>
      <c r="H29" s="152">
        <f t="shared" si="1"/>
        <v>87.5</v>
      </c>
      <c r="I29" s="153">
        <f t="shared" si="1"/>
        <v>87.5</v>
      </c>
    </row>
    <row r="30" spans="1:9" ht="38.25">
      <c r="A30" s="64" t="s">
        <v>27</v>
      </c>
      <c r="B30" s="36">
        <v>344</v>
      </c>
      <c r="C30" s="37" t="s">
        <v>32</v>
      </c>
      <c r="D30" s="37" t="s">
        <v>39</v>
      </c>
      <c r="E30" s="71" t="s">
        <v>79</v>
      </c>
      <c r="F30" s="63">
        <v>200</v>
      </c>
      <c r="G30" s="152">
        <f t="shared" si="1"/>
        <v>87.5</v>
      </c>
      <c r="H30" s="152">
        <f t="shared" si="1"/>
        <v>87.5</v>
      </c>
      <c r="I30" s="153">
        <f t="shared" si="1"/>
        <v>87.5</v>
      </c>
    </row>
    <row r="31" spans="1:9" ht="68.099999999999994" customHeight="1">
      <c r="A31" s="66" t="s">
        <v>26</v>
      </c>
      <c r="B31" s="67">
        <v>344</v>
      </c>
      <c r="C31" s="68" t="s">
        <v>32</v>
      </c>
      <c r="D31" s="68" t="s">
        <v>39</v>
      </c>
      <c r="E31" s="71" t="s">
        <v>79</v>
      </c>
      <c r="F31" s="72">
        <v>240</v>
      </c>
      <c r="G31" s="155">
        <v>87.5</v>
      </c>
      <c r="H31" s="155">
        <v>87.5</v>
      </c>
      <c r="I31" s="154">
        <v>87.5</v>
      </c>
    </row>
    <row r="32" spans="1:9" ht="25.5">
      <c r="A32" s="73" t="s">
        <v>80</v>
      </c>
      <c r="B32" s="49">
        <v>344</v>
      </c>
      <c r="C32" s="54" t="s">
        <v>32</v>
      </c>
      <c r="D32" s="54" t="s">
        <v>45</v>
      </c>
      <c r="E32" s="55"/>
      <c r="F32" s="56"/>
      <c r="G32" s="149">
        <f t="shared" ref="G32:I34" si="2">G33</f>
        <v>150</v>
      </c>
      <c r="H32" s="149">
        <f t="shared" si="2"/>
        <v>0</v>
      </c>
      <c r="I32" s="148">
        <f t="shared" si="2"/>
        <v>0</v>
      </c>
    </row>
    <row r="33" spans="1:9" ht="25.5">
      <c r="A33" s="74" t="s">
        <v>80</v>
      </c>
      <c r="B33" s="75">
        <v>344</v>
      </c>
      <c r="C33" s="76" t="s">
        <v>32</v>
      </c>
      <c r="D33" s="76" t="s">
        <v>45</v>
      </c>
      <c r="E33" s="77" t="s">
        <v>81</v>
      </c>
      <c r="F33" s="78"/>
      <c r="G33" s="156">
        <f t="shared" si="2"/>
        <v>150</v>
      </c>
      <c r="H33" s="156">
        <f t="shared" si="2"/>
        <v>0</v>
      </c>
      <c r="I33" s="157">
        <f t="shared" si="2"/>
        <v>0</v>
      </c>
    </row>
    <row r="34" spans="1:9">
      <c r="A34" s="64" t="s">
        <v>160</v>
      </c>
      <c r="B34" s="34">
        <v>344</v>
      </c>
      <c r="C34" s="35" t="s">
        <v>32</v>
      </c>
      <c r="D34" s="35" t="s">
        <v>45</v>
      </c>
      <c r="E34" s="70" t="s">
        <v>81</v>
      </c>
      <c r="F34" s="61">
        <v>800</v>
      </c>
      <c r="G34" s="150">
        <f t="shared" si="2"/>
        <v>150</v>
      </c>
      <c r="H34" s="150">
        <f t="shared" si="2"/>
        <v>0</v>
      </c>
      <c r="I34" s="151">
        <f t="shared" si="2"/>
        <v>0</v>
      </c>
    </row>
    <row r="35" spans="1:9" ht="49.5" customHeight="1">
      <c r="A35" s="66" t="s">
        <v>161</v>
      </c>
      <c r="B35" s="36">
        <v>344</v>
      </c>
      <c r="C35" s="37" t="s">
        <v>32</v>
      </c>
      <c r="D35" s="37" t="s">
        <v>45</v>
      </c>
      <c r="E35" s="70" t="s">
        <v>81</v>
      </c>
      <c r="F35" s="63">
        <v>880</v>
      </c>
      <c r="G35" s="152">
        <v>150</v>
      </c>
      <c r="H35" s="152">
        <v>0</v>
      </c>
      <c r="I35" s="153">
        <v>0</v>
      </c>
    </row>
    <row r="36" spans="1:9" ht="24" customHeight="1">
      <c r="A36" s="145" t="s">
        <v>151</v>
      </c>
      <c r="B36" s="49">
        <v>344</v>
      </c>
      <c r="C36" s="54" t="s">
        <v>32</v>
      </c>
      <c r="D36" s="54" t="s">
        <v>41</v>
      </c>
      <c r="E36" s="55"/>
      <c r="F36" s="56"/>
      <c r="G36" s="149">
        <f t="shared" ref="G36:I39" si="3">G37</f>
        <v>20</v>
      </c>
      <c r="H36" s="149">
        <f t="shared" si="3"/>
        <v>20</v>
      </c>
      <c r="I36" s="148">
        <f t="shared" si="3"/>
        <v>20</v>
      </c>
    </row>
    <row r="37" spans="1:9" ht="38.25">
      <c r="A37" s="104" t="s">
        <v>141</v>
      </c>
      <c r="B37" s="34">
        <v>344</v>
      </c>
      <c r="C37" s="35" t="s">
        <v>32</v>
      </c>
      <c r="D37" s="35" t="s">
        <v>41</v>
      </c>
      <c r="E37" s="79" t="s">
        <v>83</v>
      </c>
      <c r="F37" s="80"/>
      <c r="G37" s="150">
        <f t="shared" si="3"/>
        <v>20</v>
      </c>
      <c r="H37" s="150">
        <f t="shared" si="3"/>
        <v>20</v>
      </c>
      <c r="I37" s="151">
        <f t="shared" si="3"/>
        <v>20</v>
      </c>
    </row>
    <row r="38" spans="1:9" ht="36" customHeight="1">
      <c r="A38" s="64" t="s">
        <v>141</v>
      </c>
      <c r="B38" s="36">
        <v>344</v>
      </c>
      <c r="C38" s="37" t="s">
        <v>32</v>
      </c>
      <c r="D38" s="37" t="s">
        <v>41</v>
      </c>
      <c r="E38" s="79" t="s">
        <v>82</v>
      </c>
      <c r="F38" s="63"/>
      <c r="G38" s="152">
        <f t="shared" si="3"/>
        <v>20</v>
      </c>
      <c r="H38" s="152">
        <f t="shared" si="3"/>
        <v>20</v>
      </c>
      <c r="I38" s="153">
        <f t="shared" si="3"/>
        <v>20</v>
      </c>
    </row>
    <row r="39" spans="1:9" ht="24" customHeight="1">
      <c r="A39" s="64" t="s">
        <v>11</v>
      </c>
      <c r="B39" s="36">
        <v>344</v>
      </c>
      <c r="C39" s="37" t="s">
        <v>32</v>
      </c>
      <c r="D39" s="37" t="s">
        <v>41</v>
      </c>
      <c r="E39" s="79" t="s">
        <v>82</v>
      </c>
      <c r="F39" s="63">
        <v>800</v>
      </c>
      <c r="G39" s="152">
        <f t="shared" si="3"/>
        <v>20</v>
      </c>
      <c r="H39" s="152">
        <f t="shared" si="3"/>
        <v>20</v>
      </c>
      <c r="I39" s="153">
        <f t="shared" si="3"/>
        <v>20</v>
      </c>
    </row>
    <row r="40" spans="1:9" ht="22.5" customHeight="1">
      <c r="A40" s="66" t="s">
        <v>20</v>
      </c>
      <c r="B40" s="67">
        <v>344</v>
      </c>
      <c r="C40" s="68" t="s">
        <v>32</v>
      </c>
      <c r="D40" s="68" t="s">
        <v>41</v>
      </c>
      <c r="E40" s="79" t="s">
        <v>82</v>
      </c>
      <c r="F40" s="72">
        <v>870</v>
      </c>
      <c r="G40" s="155">
        <v>20</v>
      </c>
      <c r="H40" s="155">
        <v>20</v>
      </c>
      <c r="I40" s="154">
        <v>20</v>
      </c>
    </row>
    <row r="41" spans="1:9" ht="33" customHeight="1">
      <c r="A41" s="48" t="s">
        <v>5</v>
      </c>
      <c r="B41" s="49">
        <v>344</v>
      </c>
      <c r="C41" s="54" t="s">
        <v>32</v>
      </c>
      <c r="D41" s="54" t="s">
        <v>42</v>
      </c>
      <c r="E41" s="55"/>
      <c r="F41" s="56"/>
      <c r="G41" s="149">
        <f>G42+G46</f>
        <v>63.1</v>
      </c>
      <c r="H41" s="149">
        <f>H42+H46</f>
        <v>83.1</v>
      </c>
      <c r="I41" s="148">
        <f>I42+I46</f>
        <v>83.1</v>
      </c>
    </row>
    <row r="42" spans="1:9" ht="46.5" customHeight="1">
      <c r="A42" s="30" t="s">
        <v>84</v>
      </c>
      <c r="B42" s="34">
        <v>344</v>
      </c>
      <c r="C42" s="35" t="s">
        <v>32</v>
      </c>
      <c r="D42" s="35" t="s">
        <v>42</v>
      </c>
      <c r="E42" s="32" t="s">
        <v>86</v>
      </c>
      <c r="F42" s="80"/>
      <c r="G42" s="150">
        <f t="shared" ref="G42:I44" si="4">G43</f>
        <v>53.1</v>
      </c>
      <c r="H42" s="150">
        <f t="shared" si="4"/>
        <v>73.099999999999994</v>
      </c>
      <c r="I42" s="151">
        <f t="shared" si="4"/>
        <v>73.099999999999994</v>
      </c>
    </row>
    <row r="43" spans="1:9" ht="51">
      <c r="A43" s="31" t="s">
        <v>85</v>
      </c>
      <c r="B43" s="36">
        <v>344</v>
      </c>
      <c r="C43" s="37" t="s">
        <v>32</v>
      </c>
      <c r="D43" s="37" t="s">
        <v>42</v>
      </c>
      <c r="E43" s="32" t="s">
        <v>87</v>
      </c>
      <c r="F43" s="63"/>
      <c r="G43" s="152">
        <f t="shared" si="4"/>
        <v>53.1</v>
      </c>
      <c r="H43" s="152">
        <f t="shared" si="4"/>
        <v>73.099999999999994</v>
      </c>
      <c r="I43" s="153">
        <f t="shared" si="4"/>
        <v>73.099999999999994</v>
      </c>
    </row>
    <row r="44" spans="1:9" ht="38.25">
      <c r="A44" s="64" t="s">
        <v>27</v>
      </c>
      <c r="B44" s="36">
        <v>344</v>
      </c>
      <c r="C44" s="37" t="s">
        <v>32</v>
      </c>
      <c r="D44" s="37" t="s">
        <v>42</v>
      </c>
      <c r="E44" s="33" t="s">
        <v>87</v>
      </c>
      <c r="F44" s="63">
        <v>200</v>
      </c>
      <c r="G44" s="152">
        <f t="shared" si="4"/>
        <v>53.1</v>
      </c>
      <c r="H44" s="152">
        <f t="shared" si="4"/>
        <v>73.099999999999994</v>
      </c>
      <c r="I44" s="153">
        <f t="shared" si="4"/>
        <v>73.099999999999994</v>
      </c>
    </row>
    <row r="45" spans="1:9" ht="38.25">
      <c r="A45" s="66" t="s">
        <v>26</v>
      </c>
      <c r="B45" s="67">
        <v>344</v>
      </c>
      <c r="C45" s="68" t="s">
        <v>32</v>
      </c>
      <c r="D45" s="68" t="s">
        <v>42</v>
      </c>
      <c r="E45" s="33" t="s">
        <v>87</v>
      </c>
      <c r="F45" s="72">
        <v>240</v>
      </c>
      <c r="G45" s="155">
        <v>53.1</v>
      </c>
      <c r="H45" s="155">
        <v>73.099999999999994</v>
      </c>
      <c r="I45" s="154">
        <v>73.099999999999994</v>
      </c>
    </row>
    <row r="46" spans="1:9" ht="84.75" customHeight="1">
      <c r="A46" s="38" t="s">
        <v>124</v>
      </c>
      <c r="B46" s="34">
        <v>344</v>
      </c>
      <c r="C46" s="35" t="s">
        <v>32</v>
      </c>
      <c r="D46" s="35" t="s">
        <v>42</v>
      </c>
      <c r="E46" s="32" t="s">
        <v>88</v>
      </c>
      <c r="F46" s="80"/>
      <c r="G46" s="150">
        <f t="shared" ref="G46:I48" si="5">G47</f>
        <v>10</v>
      </c>
      <c r="H46" s="150">
        <f t="shared" si="5"/>
        <v>10</v>
      </c>
      <c r="I46" s="151">
        <f t="shared" si="5"/>
        <v>10</v>
      </c>
    </row>
    <row r="47" spans="1:9" ht="63.75" customHeight="1">
      <c r="A47" s="39" t="s">
        <v>125</v>
      </c>
      <c r="B47" s="36">
        <v>344</v>
      </c>
      <c r="C47" s="37" t="s">
        <v>32</v>
      </c>
      <c r="D47" s="37" t="s">
        <v>42</v>
      </c>
      <c r="E47" s="40" t="s">
        <v>96</v>
      </c>
      <c r="F47" s="63"/>
      <c r="G47" s="152">
        <f t="shared" si="5"/>
        <v>10</v>
      </c>
      <c r="H47" s="152">
        <f t="shared" si="5"/>
        <v>10</v>
      </c>
      <c r="I47" s="153">
        <f t="shared" si="5"/>
        <v>10</v>
      </c>
    </row>
    <row r="48" spans="1:9" ht="42" customHeight="1">
      <c r="A48" s="64" t="s">
        <v>27</v>
      </c>
      <c r="B48" s="36">
        <v>344</v>
      </c>
      <c r="C48" s="37" t="s">
        <v>32</v>
      </c>
      <c r="D48" s="37" t="s">
        <v>42</v>
      </c>
      <c r="E48" s="40" t="s">
        <v>96</v>
      </c>
      <c r="F48" s="63">
        <v>200</v>
      </c>
      <c r="G48" s="152">
        <f t="shared" si="5"/>
        <v>10</v>
      </c>
      <c r="H48" s="152">
        <f t="shared" si="5"/>
        <v>10</v>
      </c>
      <c r="I48" s="153">
        <f t="shared" si="5"/>
        <v>10</v>
      </c>
    </row>
    <row r="49" spans="1:9" ht="44.25" customHeight="1">
      <c r="A49" s="66" t="s">
        <v>26</v>
      </c>
      <c r="B49" s="67">
        <v>344</v>
      </c>
      <c r="C49" s="68" t="s">
        <v>32</v>
      </c>
      <c r="D49" s="68" t="s">
        <v>42</v>
      </c>
      <c r="E49" s="40" t="s">
        <v>96</v>
      </c>
      <c r="F49" s="72">
        <v>240</v>
      </c>
      <c r="G49" s="155">
        <v>10</v>
      </c>
      <c r="H49" s="155">
        <v>10</v>
      </c>
      <c r="I49" s="154">
        <v>10</v>
      </c>
    </row>
    <row r="50" spans="1:9">
      <c r="A50" s="48" t="s">
        <v>21</v>
      </c>
      <c r="B50" s="49">
        <v>344</v>
      </c>
      <c r="C50" s="54" t="s">
        <v>37</v>
      </c>
      <c r="D50" s="54" t="s">
        <v>36</v>
      </c>
      <c r="E50" s="52"/>
      <c r="F50" s="56"/>
      <c r="G50" s="149">
        <f t="shared" ref="G50:I52" si="6">G51</f>
        <v>428.5</v>
      </c>
      <c r="H50" s="149">
        <f t="shared" si="6"/>
        <v>432.95000000000005</v>
      </c>
      <c r="I50" s="148">
        <f t="shared" si="6"/>
        <v>450.2</v>
      </c>
    </row>
    <row r="51" spans="1:9" ht="25.5">
      <c r="A51" s="48" t="s">
        <v>22</v>
      </c>
      <c r="B51" s="49">
        <v>344</v>
      </c>
      <c r="C51" s="54" t="s">
        <v>37</v>
      </c>
      <c r="D51" s="54" t="s">
        <v>38</v>
      </c>
      <c r="E51" s="52"/>
      <c r="F51" s="58"/>
      <c r="G51" s="158">
        <f t="shared" si="6"/>
        <v>428.5</v>
      </c>
      <c r="H51" s="158">
        <f t="shared" si="6"/>
        <v>432.95000000000005</v>
      </c>
      <c r="I51" s="159">
        <f t="shared" si="6"/>
        <v>450.2</v>
      </c>
    </row>
    <row r="52" spans="1:9" ht="21" customHeight="1">
      <c r="A52" s="81" t="s">
        <v>65</v>
      </c>
      <c r="B52" s="57">
        <v>344</v>
      </c>
      <c r="C52" s="35" t="s">
        <v>37</v>
      </c>
      <c r="D52" s="35" t="s">
        <v>38</v>
      </c>
      <c r="E52" s="32" t="s">
        <v>76</v>
      </c>
      <c r="F52" s="61"/>
      <c r="G52" s="150">
        <f t="shared" si="6"/>
        <v>428.5</v>
      </c>
      <c r="H52" s="150">
        <f t="shared" si="6"/>
        <v>432.95000000000005</v>
      </c>
      <c r="I52" s="151">
        <f t="shared" si="6"/>
        <v>450.2</v>
      </c>
    </row>
    <row r="53" spans="1:9" ht="38.25">
      <c r="A53" s="62" t="s">
        <v>64</v>
      </c>
      <c r="B53" s="57">
        <v>344</v>
      </c>
      <c r="C53" s="37" t="s">
        <v>37</v>
      </c>
      <c r="D53" s="37" t="s">
        <v>38</v>
      </c>
      <c r="E53" s="32" t="s">
        <v>97</v>
      </c>
      <c r="F53" s="65"/>
      <c r="G53" s="153">
        <f>G54+G56</f>
        <v>428.5</v>
      </c>
      <c r="H53" s="153">
        <f>H54+H56</f>
        <v>432.95000000000005</v>
      </c>
      <c r="I53" s="153">
        <f>I54+I56</f>
        <v>450.2</v>
      </c>
    </row>
    <row r="54" spans="1:9" ht="76.5">
      <c r="A54" s="64" t="s">
        <v>9</v>
      </c>
      <c r="B54" s="57">
        <v>344</v>
      </c>
      <c r="C54" s="37" t="s">
        <v>37</v>
      </c>
      <c r="D54" s="37" t="s">
        <v>38</v>
      </c>
      <c r="E54" s="32" t="s">
        <v>97</v>
      </c>
      <c r="F54" s="65">
        <v>100</v>
      </c>
      <c r="G54" s="153">
        <f>G55</f>
        <v>362.6</v>
      </c>
      <c r="H54" s="153">
        <f>H55</f>
        <v>366.8</v>
      </c>
      <c r="I54" s="153">
        <f>I55</f>
        <v>392</v>
      </c>
    </row>
    <row r="55" spans="1:9" ht="32.25" customHeight="1">
      <c r="A55" s="64" t="s">
        <v>10</v>
      </c>
      <c r="B55" s="57">
        <v>344</v>
      </c>
      <c r="C55" s="37" t="s">
        <v>37</v>
      </c>
      <c r="D55" s="37" t="s">
        <v>38</v>
      </c>
      <c r="E55" s="32" t="s">
        <v>97</v>
      </c>
      <c r="F55" s="65">
        <v>120</v>
      </c>
      <c r="G55" s="153">
        <v>362.6</v>
      </c>
      <c r="H55" s="153">
        <v>366.8</v>
      </c>
      <c r="I55" s="153">
        <v>392</v>
      </c>
    </row>
    <row r="56" spans="1:9" ht="44.25" customHeight="1">
      <c r="A56" s="64" t="s">
        <v>27</v>
      </c>
      <c r="B56" s="57">
        <v>344</v>
      </c>
      <c r="C56" s="37" t="s">
        <v>37</v>
      </c>
      <c r="D56" s="37" t="s">
        <v>38</v>
      </c>
      <c r="E56" s="32" t="s">
        <v>97</v>
      </c>
      <c r="F56" s="63">
        <v>200</v>
      </c>
      <c r="G56" s="152">
        <f>G57</f>
        <v>65.900000000000006</v>
      </c>
      <c r="H56" s="152">
        <f>H57</f>
        <v>66.150000000000006</v>
      </c>
      <c r="I56" s="153">
        <f>I57</f>
        <v>58.2</v>
      </c>
    </row>
    <row r="57" spans="1:9" ht="38.25">
      <c r="A57" s="66" t="s">
        <v>26</v>
      </c>
      <c r="B57" s="57">
        <v>344</v>
      </c>
      <c r="C57" s="68" t="s">
        <v>37</v>
      </c>
      <c r="D57" s="68" t="s">
        <v>38</v>
      </c>
      <c r="E57" s="32" t="s">
        <v>97</v>
      </c>
      <c r="F57" s="72">
        <v>240</v>
      </c>
      <c r="G57" s="155">
        <v>65.900000000000006</v>
      </c>
      <c r="H57" s="155">
        <v>66.150000000000006</v>
      </c>
      <c r="I57" s="154">
        <v>58.2</v>
      </c>
    </row>
    <row r="58" spans="1:9" ht="25.5">
      <c r="A58" s="48" t="s">
        <v>30</v>
      </c>
      <c r="B58" s="49">
        <v>344</v>
      </c>
      <c r="C58" s="54" t="s">
        <v>38</v>
      </c>
      <c r="D58" s="54" t="s">
        <v>36</v>
      </c>
      <c r="E58" s="52"/>
      <c r="F58" s="56"/>
      <c r="G58" s="149">
        <f t="shared" ref="G58:I62" si="7">G59</f>
        <v>131.5</v>
      </c>
      <c r="H58" s="149">
        <f t="shared" si="7"/>
        <v>137</v>
      </c>
      <c r="I58" s="148">
        <f t="shared" si="7"/>
        <v>143</v>
      </c>
    </row>
    <row r="59" spans="1:9" ht="51">
      <c r="A59" s="48" t="s">
        <v>67</v>
      </c>
      <c r="B59" s="49">
        <v>344</v>
      </c>
      <c r="C59" s="54" t="s">
        <v>38</v>
      </c>
      <c r="D59" s="54" t="s">
        <v>43</v>
      </c>
      <c r="E59" s="52"/>
      <c r="F59" s="56"/>
      <c r="G59" s="149">
        <f t="shared" si="7"/>
        <v>131.5</v>
      </c>
      <c r="H59" s="149">
        <f t="shared" si="7"/>
        <v>137</v>
      </c>
      <c r="I59" s="148">
        <f t="shared" si="7"/>
        <v>143</v>
      </c>
    </row>
    <row r="60" spans="1:9" ht="78" customHeight="1">
      <c r="A60" s="41" t="s">
        <v>126</v>
      </c>
      <c r="B60" s="34">
        <v>344</v>
      </c>
      <c r="C60" s="82" t="s">
        <v>38</v>
      </c>
      <c r="D60" s="82" t="s">
        <v>43</v>
      </c>
      <c r="E60" s="32" t="s">
        <v>98</v>
      </c>
      <c r="F60" s="61"/>
      <c r="G60" s="150">
        <f t="shared" si="7"/>
        <v>131.5</v>
      </c>
      <c r="H60" s="150">
        <f t="shared" si="7"/>
        <v>137</v>
      </c>
      <c r="I60" s="151">
        <f t="shared" si="7"/>
        <v>143</v>
      </c>
    </row>
    <row r="61" spans="1:9" ht="42" customHeight="1">
      <c r="A61" s="62" t="s">
        <v>55</v>
      </c>
      <c r="B61" s="36">
        <v>344</v>
      </c>
      <c r="C61" s="37" t="s">
        <v>38</v>
      </c>
      <c r="D61" s="37" t="s">
        <v>43</v>
      </c>
      <c r="E61" s="32" t="s">
        <v>99</v>
      </c>
      <c r="F61" s="63"/>
      <c r="G61" s="152">
        <f t="shared" si="7"/>
        <v>131.5</v>
      </c>
      <c r="H61" s="152">
        <f t="shared" si="7"/>
        <v>137</v>
      </c>
      <c r="I61" s="153">
        <f t="shared" si="7"/>
        <v>143</v>
      </c>
    </row>
    <row r="62" spans="1:9" ht="41.25" customHeight="1">
      <c r="A62" s="64" t="s">
        <v>27</v>
      </c>
      <c r="B62" s="36">
        <v>344</v>
      </c>
      <c r="C62" s="37" t="s">
        <v>38</v>
      </c>
      <c r="D62" s="37" t="s">
        <v>43</v>
      </c>
      <c r="E62" s="32" t="s">
        <v>99</v>
      </c>
      <c r="F62" s="63">
        <v>200</v>
      </c>
      <c r="G62" s="152">
        <f t="shared" si="7"/>
        <v>131.5</v>
      </c>
      <c r="H62" s="152">
        <f t="shared" si="7"/>
        <v>137</v>
      </c>
      <c r="I62" s="153">
        <f t="shared" si="7"/>
        <v>143</v>
      </c>
    </row>
    <row r="63" spans="1:9" ht="45.75" customHeight="1">
      <c r="A63" s="64" t="s">
        <v>26</v>
      </c>
      <c r="B63" s="36">
        <v>344</v>
      </c>
      <c r="C63" s="37" t="s">
        <v>38</v>
      </c>
      <c r="D63" s="37" t="s">
        <v>43</v>
      </c>
      <c r="E63" s="32" t="s">
        <v>99</v>
      </c>
      <c r="F63" s="63">
        <v>240</v>
      </c>
      <c r="G63" s="152">
        <v>131.5</v>
      </c>
      <c r="H63" s="152">
        <v>137</v>
      </c>
      <c r="I63" s="153">
        <v>143</v>
      </c>
    </row>
    <row r="64" spans="1:9">
      <c r="A64" s="48" t="s">
        <v>7</v>
      </c>
      <c r="B64" s="49">
        <v>344</v>
      </c>
      <c r="C64" s="54" t="s">
        <v>44</v>
      </c>
      <c r="D64" s="54" t="s">
        <v>36</v>
      </c>
      <c r="E64" s="52"/>
      <c r="F64" s="83"/>
      <c r="G64" s="148">
        <f t="shared" ref="G64:I65" si="8">G65</f>
        <v>4892.7</v>
      </c>
      <c r="H64" s="148">
        <f t="shared" si="8"/>
        <v>717</v>
      </c>
      <c r="I64" s="148">
        <f t="shared" si="8"/>
        <v>750</v>
      </c>
    </row>
    <row r="65" spans="1:10" ht="32.25" customHeight="1">
      <c r="A65" s="48" t="s">
        <v>8</v>
      </c>
      <c r="B65" s="49">
        <v>344</v>
      </c>
      <c r="C65" s="54" t="s">
        <v>44</v>
      </c>
      <c r="D65" s="54" t="s">
        <v>38</v>
      </c>
      <c r="E65" s="52"/>
      <c r="F65" s="56"/>
      <c r="G65" s="149">
        <f t="shared" si="8"/>
        <v>4892.7</v>
      </c>
      <c r="H65" s="149">
        <f t="shared" si="8"/>
        <v>717</v>
      </c>
      <c r="I65" s="148">
        <f t="shared" si="8"/>
        <v>750</v>
      </c>
    </row>
    <row r="66" spans="1:10" ht="63.75">
      <c r="A66" s="59" t="s">
        <v>127</v>
      </c>
      <c r="B66" s="34">
        <v>344</v>
      </c>
      <c r="C66" s="35" t="s">
        <v>44</v>
      </c>
      <c r="D66" s="35" t="s">
        <v>38</v>
      </c>
      <c r="E66" s="32" t="s">
        <v>100</v>
      </c>
      <c r="F66" s="80"/>
      <c r="G66" s="150">
        <f>G67+G75+G70</f>
        <v>4892.7</v>
      </c>
      <c r="H66" s="150">
        <f>H67+H75</f>
        <v>717</v>
      </c>
      <c r="I66" s="151">
        <f>I67+I75</f>
        <v>750</v>
      </c>
    </row>
    <row r="67" spans="1:10" ht="31.5" customHeight="1">
      <c r="A67" s="64" t="s">
        <v>89</v>
      </c>
      <c r="B67" s="36">
        <v>344</v>
      </c>
      <c r="C67" s="37" t="s">
        <v>44</v>
      </c>
      <c r="D67" s="37" t="s">
        <v>38</v>
      </c>
      <c r="E67" s="32" t="s">
        <v>91</v>
      </c>
      <c r="F67" s="65"/>
      <c r="G67" s="153">
        <f>G68</f>
        <v>239.7</v>
      </c>
      <c r="H67" s="153">
        <f>H68+H71</f>
        <v>591</v>
      </c>
      <c r="I67" s="153">
        <f>I68+I72</f>
        <v>618</v>
      </c>
    </row>
    <row r="68" spans="1:10" ht="38.25">
      <c r="A68" s="64" t="s">
        <v>27</v>
      </c>
      <c r="B68" s="36">
        <v>344</v>
      </c>
      <c r="C68" s="37" t="s">
        <v>44</v>
      </c>
      <c r="D68" s="37" t="s">
        <v>38</v>
      </c>
      <c r="E68" s="32" t="s">
        <v>91</v>
      </c>
      <c r="F68" s="65">
        <v>200</v>
      </c>
      <c r="G68" s="153">
        <f>G69</f>
        <v>239.7</v>
      </c>
      <c r="H68" s="153">
        <f>H69</f>
        <v>591</v>
      </c>
      <c r="I68" s="153">
        <f>I69</f>
        <v>618</v>
      </c>
    </row>
    <row r="69" spans="1:10" ht="45" customHeight="1">
      <c r="A69" s="64" t="s">
        <v>26</v>
      </c>
      <c r="B69" s="36">
        <v>344</v>
      </c>
      <c r="C69" s="37" t="s">
        <v>44</v>
      </c>
      <c r="D69" s="37" t="s">
        <v>38</v>
      </c>
      <c r="E69" s="32" t="s">
        <v>91</v>
      </c>
      <c r="F69" s="65">
        <v>240</v>
      </c>
      <c r="G69" s="153">
        <v>239.7</v>
      </c>
      <c r="H69" s="153">
        <v>591</v>
      </c>
      <c r="I69" s="153">
        <v>618</v>
      </c>
    </row>
    <row r="70" spans="1:10" ht="30.75" customHeight="1">
      <c r="A70" s="64" t="s">
        <v>140</v>
      </c>
      <c r="B70" s="36">
        <v>344</v>
      </c>
      <c r="C70" s="37" t="s">
        <v>44</v>
      </c>
      <c r="D70" s="37" t="s">
        <v>38</v>
      </c>
      <c r="E70" s="32" t="s">
        <v>134</v>
      </c>
      <c r="F70" s="65"/>
      <c r="G70" s="153">
        <f>G71+G73</f>
        <v>4532</v>
      </c>
      <c r="H70" s="153">
        <f t="shared" ref="G70:I71" si="9">H71</f>
        <v>0</v>
      </c>
      <c r="I70" s="153">
        <f t="shared" si="9"/>
        <v>0</v>
      </c>
    </row>
    <row r="71" spans="1:10" ht="37.5" customHeight="1">
      <c r="A71" s="64" t="s">
        <v>90</v>
      </c>
      <c r="B71" s="36">
        <v>344</v>
      </c>
      <c r="C71" s="37" t="s">
        <v>44</v>
      </c>
      <c r="D71" s="37" t="s">
        <v>38</v>
      </c>
      <c r="E71" s="32" t="s">
        <v>134</v>
      </c>
      <c r="F71" s="65">
        <v>400</v>
      </c>
      <c r="G71" s="153">
        <f t="shared" si="9"/>
        <v>1917.6</v>
      </c>
      <c r="H71" s="153">
        <f t="shared" si="9"/>
        <v>0</v>
      </c>
      <c r="I71" s="153">
        <f t="shared" si="9"/>
        <v>0</v>
      </c>
    </row>
    <row r="72" spans="1:10" ht="21.75" customHeight="1">
      <c r="A72" s="64" t="s">
        <v>154</v>
      </c>
      <c r="B72" s="36">
        <v>344</v>
      </c>
      <c r="C72" s="37" t="s">
        <v>44</v>
      </c>
      <c r="D72" s="37" t="s">
        <v>38</v>
      </c>
      <c r="E72" s="32" t="s">
        <v>134</v>
      </c>
      <c r="F72" s="65">
        <v>410</v>
      </c>
      <c r="G72" s="153">
        <v>1917.6</v>
      </c>
      <c r="H72" s="153">
        <v>0</v>
      </c>
      <c r="I72" s="153">
        <v>0</v>
      </c>
    </row>
    <row r="73" spans="1:10" ht="42.75" customHeight="1">
      <c r="A73" s="64" t="s">
        <v>27</v>
      </c>
      <c r="B73" s="36">
        <v>344</v>
      </c>
      <c r="C73" s="37" t="s">
        <v>44</v>
      </c>
      <c r="D73" s="37" t="s">
        <v>38</v>
      </c>
      <c r="E73" s="32" t="s">
        <v>134</v>
      </c>
      <c r="F73" s="65">
        <v>200</v>
      </c>
      <c r="G73" s="153">
        <f>G74</f>
        <v>2614.4</v>
      </c>
      <c r="H73" s="153">
        <f>H74</f>
        <v>0</v>
      </c>
      <c r="I73" s="153">
        <f>I74</f>
        <v>0</v>
      </c>
    </row>
    <row r="74" spans="1:10" ht="45" customHeight="1">
      <c r="A74" s="66" t="s">
        <v>26</v>
      </c>
      <c r="B74" s="36">
        <v>344</v>
      </c>
      <c r="C74" s="37" t="s">
        <v>44</v>
      </c>
      <c r="D74" s="37" t="s">
        <v>38</v>
      </c>
      <c r="E74" s="32" t="s">
        <v>134</v>
      </c>
      <c r="F74" s="65">
        <v>240</v>
      </c>
      <c r="G74" s="153">
        <v>2614.4</v>
      </c>
      <c r="H74" s="153">
        <v>0</v>
      </c>
      <c r="I74" s="153">
        <v>0</v>
      </c>
    </row>
    <row r="75" spans="1:10" ht="38.25">
      <c r="A75" s="64" t="s">
        <v>60</v>
      </c>
      <c r="B75" s="36">
        <v>344</v>
      </c>
      <c r="C75" s="37" t="s">
        <v>44</v>
      </c>
      <c r="D75" s="37" t="s">
        <v>38</v>
      </c>
      <c r="E75" s="32" t="s">
        <v>101</v>
      </c>
      <c r="F75" s="65"/>
      <c r="G75" s="153">
        <f t="shared" ref="G75:I76" si="10">G76</f>
        <v>121</v>
      </c>
      <c r="H75" s="153">
        <f t="shared" si="10"/>
        <v>126</v>
      </c>
      <c r="I75" s="153">
        <f t="shared" si="10"/>
        <v>132</v>
      </c>
    </row>
    <row r="76" spans="1:10" ht="38.25">
      <c r="A76" s="64" t="s">
        <v>27</v>
      </c>
      <c r="B76" s="36">
        <v>344</v>
      </c>
      <c r="C76" s="37" t="s">
        <v>44</v>
      </c>
      <c r="D76" s="37" t="s">
        <v>38</v>
      </c>
      <c r="E76" s="32" t="s">
        <v>101</v>
      </c>
      <c r="F76" s="65">
        <v>200</v>
      </c>
      <c r="G76" s="153">
        <f t="shared" si="10"/>
        <v>121</v>
      </c>
      <c r="H76" s="153">
        <f t="shared" si="10"/>
        <v>126</v>
      </c>
      <c r="I76" s="153">
        <f t="shared" si="10"/>
        <v>132</v>
      </c>
    </row>
    <row r="77" spans="1:10" ht="38.25">
      <c r="A77" s="66" t="s">
        <v>26</v>
      </c>
      <c r="B77" s="67">
        <v>344</v>
      </c>
      <c r="C77" s="68" t="s">
        <v>44</v>
      </c>
      <c r="D77" s="68" t="s">
        <v>38</v>
      </c>
      <c r="E77" s="32" t="s">
        <v>101</v>
      </c>
      <c r="F77" s="69">
        <v>240</v>
      </c>
      <c r="G77" s="154">
        <v>121</v>
      </c>
      <c r="H77" s="154">
        <v>126</v>
      </c>
      <c r="I77" s="154">
        <v>132</v>
      </c>
      <c r="J77" s="9"/>
    </row>
    <row r="78" spans="1:10">
      <c r="A78" s="48" t="s">
        <v>13</v>
      </c>
      <c r="B78" s="49">
        <v>344</v>
      </c>
      <c r="C78" s="54" t="s">
        <v>45</v>
      </c>
      <c r="D78" s="54" t="s">
        <v>36</v>
      </c>
      <c r="E78" s="52"/>
      <c r="F78" s="53"/>
      <c r="G78" s="148">
        <f t="shared" ref="G78:I82" si="11">G79</f>
        <v>50</v>
      </c>
      <c r="H78" s="148">
        <f t="shared" si="11"/>
        <v>52</v>
      </c>
      <c r="I78" s="148">
        <f t="shared" si="11"/>
        <v>54</v>
      </c>
    </row>
    <row r="79" spans="1:10">
      <c r="A79" s="48" t="s">
        <v>28</v>
      </c>
      <c r="B79" s="49">
        <v>344</v>
      </c>
      <c r="C79" s="54" t="s">
        <v>45</v>
      </c>
      <c r="D79" s="54" t="s">
        <v>45</v>
      </c>
      <c r="E79" s="52"/>
      <c r="F79" s="53"/>
      <c r="G79" s="159">
        <f t="shared" si="11"/>
        <v>50</v>
      </c>
      <c r="H79" s="159">
        <f t="shared" si="11"/>
        <v>52</v>
      </c>
      <c r="I79" s="159">
        <f t="shared" si="11"/>
        <v>54</v>
      </c>
    </row>
    <row r="80" spans="1:10" ht="51.75" customHeight="1">
      <c r="A80" s="84" t="s">
        <v>128</v>
      </c>
      <c r="B80" s="34">
        <v>344</v>
      </c>
      <c r="C80" s="35" t="s">
        <v>45</v>
      </c>
      <c r="D80" s="35" t="s">
        <v>45</v>
      </c>
      <c r="E80" s="32" t="s">
        <v>102</v>
      </c>
      <c r="F80" s="85"/>
      <c r="G80" s="151">
        <f t="shared" si="11"/>
        <v>50</v>
      </c>
      <c r="H80" s="151">
        <f t="shared" si="11"/>
        <v>52</v>
      </c>
      <c r="I80" s="151">
        <f t="shared" si="11"/>
        <v>54</v>
      </c>
    </row>
    <row r="81" spans="1:9" ht="28.5" customHeight="1">
      <c r="A81" s="62" t="s">
        <v>59</v>
      </c>
      <c r="B81" s="36">
        <v>344</v>
      </c>
      <c r="C81" s="37" t="s">
        <v>45</v>
      </c>
      <c r="D81" s="37" t="s">
        <v>45</v>
      </c>
      <c r="E81" s="32" t="s">
        <v>103</v>
      </c>
      <c r="F81" s="65"/>
      <c r="G81" s="153">
        <f t="shared" si="11"/>
        <v>50</v>
      </c>
      <c r="H81" s="153">
        <f t="shared" si="11"/>
        <v>52</v>
      </c>
      <c r="I81" s="153">
        <f t="shared" si="11"/>
        <v>54</v>
      </c>
    </row>
    <row r="82" spans="1:9" ht="39" customHeight="1">
      <c r="A82" s="62" t="s">
        <v>27</v>
      </c>
      <c r="B82" s="36">
        <v>344</v>
      </c>
      <c r="C82" s="37" t="s">
        <v>45</v>
      </c>
      <c r="D82" s="37" t="s">
        <v>45</v>
      </c>
      <c r="E82" s="32" t="s">
        <v>103</v>
      </c>
      <c r="F82" s="65">
        <v>200</v>
      </c>
      <c r="G82" s="153">
        <f t="shared" si="11"/>
        <v>50</v>
      </c>
      <c r="H82" s="153">
        <f t="shared" si="11"/>
        <v>52</v>
      </c>
      <c r="I82" s="153">
        <f t="shared" si="11"/>
        <v>54</v>
      </c>
    </row>
    <row r="83" spans="1:9" ht="43.5" customHeight="1">
      <c r="A83" s="86" t="s">
        <v>26</v>
      </c>
      <c r="B83" s="67">
        <v>344</v>
      </c>
      <c r="C83" s="68" t="s">
        <v>45</v>
      </c>
      <c r="D83" s="68" t="s">
        <v>45</v>
      </c>
      <c r="E83" s="32" t="s">
        <v>103</v>
      </c>
      <c r="F83" s="69">
        <v>240</v>
      </c>
      <c r="G83" s="154">
        <v>50</v>
      </c>
      <c r="H83" s="154">
        <v>52</v>
      </c>
      <c r="I83" s="154">
        <v>54</v>
      </c>
    </row>
    <row r="84" spans="1:9" ht="22.5" customHeight="1">
      <c r="A84" s="48" t="s">
        <v>15</v>
      </c>
      <c r="B84" s="49">
        <v>344</v>
      </c>
      <c r="C84" s="54" t="s">
        <v>43</v>
      </c>
      <c r="D84" s="54" t="s">
        <v>36</v>
      </c>
      <c r="E84" s="52"/>
      <c r="F84" s="56"/>
      <c r="G84" s="149">
        <f>G85+G90</f>
        <v>82</v>
      </c>
      <c r="H84" s="149">
        <f>H85+H90</f>
        <v>85.1</v>
      </c>
      <c r="I84" s="148">
        <f>I85+I90</f>
        <v>88.4</v>
      </c>
    </row>
    <row r="85" spans="1:9">
      <c r="A85" s="48" t="s">
        <v>24</v>
      </c>
      <c r="B85" s="49">
        <v>344</v>
      </c>
      <c r="C85" s="54" t="s">
        <v>43</v>
      </c>
      <c r="D85" s="54" t="s">
        <v>32</v>
      </c>
      <c r="E85" s="46" t="s">
        <v>104</v>
      </c>
      <c r="F85" s="56"/>
      <c r="G85" s="149">
        <f t="shared" ref="G85:I88" si="12">G86</f>
        <v>78</v>
      </c>
      <c r="H85" s="149">
        <f t="shared" si="12"/>
        <v>81.099999999999994</v>
      </c>
      <c r="I85" s="148">
        <f t="shared" si="12"/>
        <v>84.4</v>
      </c>
    </row>
    <row r="86" spans="1:9" ht="30" customHeight="1">
      <c r="A86" s="59" t="s">
        <v>25</v>
      </c>
      <c r="B86" s="34">
        <v>344</v>
      </c>
      <c r="C86" s="35" t="s">
        <v>43</v>
      </c>
      <c r="D86" s="35" t="s">
        <v>32</v>
      </c>
      <c r="E86" s="32" t="s">
        <v>105</v>
      </c>
      <c r="F86" s="61"/>
      <c r="G86" s="150">
        <f t="shared" si="12"/>
        <v>78</v>
      </c>
      <c r="H86" s="150">
        <f t="shared" si="12"/>
        <v>81.099999999999994</v>
      </c>
      <c r="I86" s="151">
        <f t="shared" si="12"/>
        <v>84.4</v>
      </c>
    </row>
    <row r="87" spans="1:9" ht="20.45" customHeight="1">
      <c r="A87" s="64" t="s">
        <v>57</v>
      </c>
      <c r="B87" s="36">
        <v>344</v>
      </c>
      <c r="C87" s="37" t="s">
        <v>43</v>
      </c>
      <c r="D87" s="37" t="s">
        <v>32</v>
      </c>
      <c r="E87" s="32" t="s">
        <v>105</v>
      </c>
      <c r="F87" s="63"/>
      <c r="G87" s="152">
        <f t="shared" si="12"/>
        <v>78</v>
      </c>
      <c r="H87" s="152">
        <f t="shared" si="12"/>
        <v>81.099999999999994</v>
      </c>
      <c r="I87" s="153">
        <f t="shared" si="12"/>
        <v>84.4</v>
      </c>
    </row>
    <row r="88" spans="1:9" ht="25.5">
      <c r="A88" s="64" t="s">
        <v>16</v>
      </c>
      <c r="B88" s="36">
        <v>344</v>
      </c>
      <c r="C88" s="37" t="s">
        <v>43</v>
      </c>
      <c r="D88" s="37" t="s">
        <v>32</v>
      </c>
      <c r="E88" s="32" t="s">
        <v>105</v>
      </c>
      <c r="F88" s="63">
        <v>300</v>
      </c>
      <c r="G88" s="152">
        <f t="shared" si="12"/>
        <v>78</v>
      </c>
      <c r="H88" s="152">
        <f t="shared" si="12"/>
        <v>81.099999999999994</v>
      </c>
      <c r="I88" s="153">
        <f t="shared" si="12"/>
        <v>84.4</v>
      </c>
    </row>
    <row r="89" spans="1:9" ht="40.5" customHeight="1">
      <c r="A89" s="66" t="s">
        <v>158</v>
      </c>
      <c r="B89" s="67">
        <v>344</v>
      </c>
      <c r="C89" s="68" t="s">
        <v>43</v>
      </c>
      <c r="D89" s="68" t="s">
        <v>32</v>
      </c>
      <c r="E89" s="32" t="s">
        <v>105</v>
      </c>
      <c r="F89" s="72">
        <v>310</v>
      </c>
      <c r="G89" s="155">
        <v>78</v>
      </c>
      <c r="H89" s="155">
        <v>81.099999999999994</v>
      </c>
      <c r="I89" s="154">
        <v>84.4</v>
      </c>
    </row>
    <row r="90" spans="1:9" ht="14.25" customHeight="1">
      <c r="A90" s="146" t="s">
        <v>152</v>
      </c>
      <c r="B90" s="49">
        <v>344</v>
      </c>
      <c r="C90" s="54" t="s">
        <v>43</v>
      </c>
      <c r="D90" s="54" t="s">
        <v>38</v>
      </c>
      <c r="E90" s="55"/>
      <c r="F90" s="56"/>
      <c r="G90" s="149">
        <f t="shared" ref="G90:I93" si="13">G91</f>
        <v>4</v>
      </c>
      <c r="H90" s="149">
        <f t="shared" si="13"/>
        <v>4</v>
      </c>
      <c r="I90" s="148">
        <f t="shared" si="13"/>
        <v>4</v>
      </c>
    </row>
    <row r="91" spans="1:9">
      <c r="A91" s="59" t="s">
        <v>92</v>
      </c>
      <c r="B91" s="34">
        <v>344</v>
      </c>
      <c r="C91" s="35" t="s">
        <v>43</v>
      </c>
      <c r="D91" s="35" t="s">
        <v>38</v>
      </c>
      <c r="E91" s="32" t="s">
        <v>106</v>
      </c>
      <c r="F91" s="61"/>
      <c r="G91" s="150">
        <f t="shared" si="13"/>
        <v>4</v>
      </c>
      <c r="H91" s="150">
        <f t="shared" si="13"/>
        <v>4</v>
      </c>
      <c r="I91" s="151">
        <f t="shared" si="13"/>
        <v>4</v>
      </c>
    </row>
    <row r="92" spans="1:9" ht="25.5">
      <c r="A92" s="64" t="s">
        <v>93</v>
      </c>
      <c r="B92" s="36">
        <v>344</v>
      </c>
      <c r="C92" s="37" t="s">
        <v>43</v>
      </c>
      <c r="D92" s="37" t="s">
        <v>38</v>
      </c>
      <c r="E92" s="32" t="s">
        <v>107</v>
      </c>
      <c r="F92" s="63"/>
      <c r="G92" s="152">
        <f t="shared" si="13"/>
        <v>4</v>
      </c>
      <c r="H92" s="152">
        <f t="shared" si="13"/>
        <v>4</v>
      </c>
      <c r="I92" s="153">
        <f t="shared" si="13"/>
        <v>4</v>
      </c>
    </row>
    <row r="93" spans="1:9" ht="27.75" customHeight="1">
      <c r="A93" s="64" t="s">
        <v>16</v>
      </c>
      <c r="B93" s="36">
        <v>344</v>
      </c>
      <c r="C93" s="37" t="s">
        <v>43</v>
      </c>
      <c r="D93" s="37" t="s">
        <v>38</v>
      </c>
      <c r="E93" s="32" t="s">
        <v>107</v>
      </c>
      <c r="F93" s="63">
        <v>300</v>
      </c>
      <c r="G93" s="152">
        <f t="shared" si="13"/>
        <v>4</v>
      </c>
      <c r="H93" s="152">
        <f t="shared" si="13"/>
        <v>4</v>
      </c>
      <c r="I93" s="153">
        <f t="shared" si="13"/>
        <v>4</v>
      </c>
    </row>
    <row r="94" spans="1:9" ht="38.25" customHeight="1">
      <c r="A94" s="66" t="s">
        <v>159</v>
      </c>
      <c r="B94" s="67">
        <v>344</v>
      </c>
      <c r="C94" s="68" t="s">
        <v>43</v>
      </c>
      <c r="D94" s="68" t="s">
        <v>38</v>
      </c>
      <c r="E94" s="32" t="s">
        <v>107</v>
      </c>
      <c r="F94" s="72">
        <v>360</v>
      </c>
      <c r="G94" s="155">
        <v>4</v>
      </c>
      <c r="H94" s="155">
        <v>4</v>
      </c>
      <c r="I94" s="154">
        <v>4</v>
      </c>
    </row>
    <row r="95" spans="1:9" ht="15" customHeight="1">
      <c r="A95" s="87" t="s">
        <v>17</v>
      </c>
      <c r="B95" s="93">
        <v>344</v>
      </c>
      <c r="C95" s="94" t="s">
        <v>41</v>
      </c>
      <c r="D95" s="94"/>
      <c r="E95" s="46"/>
      <c r="F95" s="95"/>
      <c r="G95" s="160">
        <f t="shared" ref="G95:I99" si="14">G96</f>
        <v>30</v>
      </c>
      <c r="H95" s="160">
        <f t="shared" si="14"/>
        <v>31.3</v>
      </c>
      <c r="I95" s="161">
        <f t="shared" si="14"/>
        <v>32.700000000000003</v>
      </c>
    </row>
    <row r="96" spans="1:9" ht="13.5" customHeight="1">
      <c r="A96" s="42" t="s">
        <v>94</v>
      </c>
      <c r="B96" s="88">
        <v>344</v>
      </c>
      <c r="C96" s="89" t="s">
        <v>41</v>
      </c>
      <c r="D96" s="89" t="s">
        <v>32</v>
      </c>
      <c r="E96" s="32"/>
      <c r="F96" s="90"/>
      <c r="G96" s="162">
        <f t="shared" si="14"/>
        <v>30</v>
      </c>
      <c r="H96" s="162">
        <f t="shared" si="14"/>
        <v>31.3</v>
      </c>
      <c r="I96" s="163">
        <f t="shared" si="14"/>
        <v>32.700000000000003</v>
      </c>
    </row>
    <row r="97" spans="1:9" ht="75.75" customHeight="1">
      <c r="A97" s="39" t="s">
        <v>129</v>
      </c>
      <c r="B97" s="88">
        <v>344</v>
      </c>
      <c r="C97" s="89" t="s">
        <v>41</v>
      </c>
      <c r="D97" s="89" t="s">
        <v>32</v>
      </c>
      <c r="E97" s="32" t="s">
        <v>108</v>
      </c>
      <c r="F97" s="90"/>
      <c r="G97" s="162">
        <f t="shared" si="14"/>
        <v>30</v>
      </c>
      <c r="H97" s="162">
        <f t="shared" si="14"/>
        <v>31.3</v>
      </c>
      <c r="I97" s="163">
        <f t="shared" si="14"/>
        <v>32.700000000000003</v>
      </c>
    </row>
    <row r="98" spans="1:9" ht="30.75" customHeight="1">
      <c r="A98" s="39" t="s">
        <v>58</v>
      </c>
      <c r="B98" s="88">
        <v>344</v>
      </c>
      <c r="C98" s="89" t="s">
        <v>41</v>
      </c>
      <c r="D98" s="89" t="s">
        <v>32</v>
      </c>
      <c r="E98" s="32" t="s">
        <v>109</v>
      </c>
      <c r="F98" s="90"/>
      <c r="G98" s="162">
        <f t="shared" si="14"/>
        <v>30</v>
      </c>
      <c r="H98" s="162">
        <f t="shared" si="14"/>
        <v>31.3</v>
      </c>
      <c r="I98" s="163">
        <f t="shared" si="14"/>
        <v>32.700000000000003</v>
      </c>
    </row>
    <row r="99" spans="1:9" ht="36.75" customHeight="1">
      <c r="A99" s="39" t="s">
        <v>27</v>
      </c>
      <c r="B99" s="88">
        <v>344</v>
      </c>
      <c r="C99" s="89" t="s">
        <v>41</v>
      </c>
      <c r="D99" s="89" t="s">
        <v>32</v>
      </c>
      <c r="E99" s="32" t="s">
        <v>109</v>
      </c>
      <c r="F99" s="90">
        <v>200</v>
      </c>
      <c r="G99" s="162">
        <f t="shared" si="14"/>
        <v>30</v>
      </c>
      <c r="H99" s="162">
        <f t="shared" si="14"/>
        <v>31.3</v>
      </c>
      <c r="I99" s="163">
        <f t="shared" si="14"/>
        <v>32.700000000000003</v>
      </c>
    </row>
    <row r="100" spans="1:9" ht="37.5" customHeight="1">
      <c r="A100" s="39" t="s">
        <v>26</v>
      </c>
      <c r="B100" s="88">
        <v>344</v>
      </c>
      <c r="C100" s="89" t="s">
        <v>41</v>
      </c>
      <c r="D100" s="89" t="s">
        <v>32</v>
      </c>
      <c r="E100" s="32" t="s">
        <v>109</v>
      </c>
      <c r="F100" s="90">
        <v>240</v>
      </c>
      <c r="G100" s="162">
        <v>30</v>
      </c>
      <c r="H100" s="162">
        <v>31.3</v>
      </c>
      <c r="I100" s="163">
        <v>32.700000000000003</v>
      </c>
    </row>
    <row r="101" spans="1:9" ht="57" customHeight="1">
      <c r="A101" s="146" t="s">
        <v>153</v>
      </c>
      <c r="B101" s="93">
        <v>344</v>
      </c>
      <c r="C101" s="94" t="s">
        <v>114</v>
      </c>
      <c r="D101" s="94"/>
      <c r="E101" s="46"/>
      <c r="F101" s="95"/>
      <c r="G101" s="160">
        <f t="shared" ref="G101:I103" si="15">G102</f>
        <v>12336.9</v>
      </c>
      <c r="H101" s="160">
        <f t="shared" si="15"/>
        <v>0</v>
      </c>
      <c r="I101" s="161">
        <f t="shared" si="15"/>
        <v>0</v>
      </c>
    </row>
    <row r="102" spans="1:9" ht="94.5" customHeight="1">
      <c r="A102" s="91" t="s">
        <v>138</v>
      </c>
      <c r="B102" s="88">
        <v>344</v>
      </c>
      <c r="C102" s="89" t="s">
        <v>114</v>
      </c>
      <c r="D102" s="89" t="s">
        <v>38</v>
      </c>
      <c r="E102" s="32" t="s">
        <v>146</v>
      </c>
      <c r="F102" s="90"/>
      <c r="G102" s="162">
        <f t="shared" si="15"/>
        <v>12336.9</v>
      </c>
      <c r="H102" s="162">
        <f t="shared" si="15"/>
        <v>0</v>
      </c>
      <c r="I102" s="163">
        <f t="shared" si="15"/>
        <v>0</v>
      </c>
    </row>
    <row r="103" spans="1:9" ht="22.5" customHeight="1">
      <c r="A103" s="91" t="s">
        <v>6</v>
      </c>
      <c r="B103" s="88">
        <v>344</v>
      </c>
      <c r="C103" s="89" t="s">
        <v>114</v>
      </c>
      <c r="D103" s="89" t="s">
        <v>38</v>
      </c>
      <c r="E103" s="32" t="s">
        <v>146</v>
      </c>
      <c r="F103" s="90">
        <v>500</v>
      </c>
      <c r="G103" s="162">
        <f t="shared" si="15"/>
        <v>12336.9</v>
      </c>
      <c r="H103" s="162">
        <f t="shared" si="15"/>
        <v>0</v>
      </c>
      <c r="I103" s="163">
        <f t="shared" si="15"/>
        <v>0</v>
      </c>
    </row>
    <row r="104" spans="1:9" ht="25.5" customHeight="1">
      <c r="A104" s="91" t="s">
        <v>14</v>
      </c>
      <c r="B104" s="88">
        <v>344</v>
      </c>
      <c r="C104" s="89" t="s">
        <v>114</v>
      </c>
      <c r="D104" s="89" t="s">
        <v>38</v>
      </c>
      <c r="E104" s="32" t="s">
        <v>146</v>
      </c>
      <c r="F104" s="90">
        <v>540</v>
      </c>
      <c r="G104" s="162">
        <v>12336.9</v>
      </c>
      <c r="H104" s="162">
        <v>0</v>
      </c>
      <c r="I104" s="163">
        <v>0</v>
      </c>
    </row>
    <row r="105" spans="1:9" s="45" customFormat="1" ht="51.75" customHeight="1">
      <c r="A105" s="92" t="s">
        <v>147</v>
      </c>
      <c r="B105" s="93">
        <v>345</v>
      </c>
      <c r="C105" s="94" t="s">
        <v>32</v>
      </c>
      <c r="D105" s="94"/>
      <c r="E105" s="46"/>
      <c r="F105" s="95"/>
      <c r="G105" s="160">
        <f>G106+G111</f>
        <v>282.39999999999998</v>
      </c>
      <c r="H105" s="160">
        <f>H106+H111</f>
        <v>188.3</v>
      </c>
      <c r="I105" s="161">
        <f>I106+I111</f>
        <v>195.6</v>
      </c>
    </row>
    <row r="106" spans="1:9" s="45" customFormat="1" ht="63.75">
      <c r="A106" s="73" t="s">
        <v>52</v>
      </c>
      <c r="B106" s="49">
        <v>345</v>
      </c>
      <c r="C106" s="54" t="s">
        <v>32</v>
      </c>
      <c r="D106" s="54" t="s">
        <v>38</v>
      </c>
      <c r="E106" s="55"/>
      <c r="F106" s="83"/>
      <c r="G106" s="148">
        <f t="shared" ref="G106:I109" si="16">G107</f>
        <v>236</v>
      </c>
      <c r="H106" s="148">
        <f t="shared" si="16"/>
        <v>188.3</v>
      </c>
      <c r="I106" s="148">
        <f t="shared" si="16"/>
        <v>195.6</v>
      </c>
    </row>
    <row r="107" spans="1:9" ht="63" customHeight="1">
      <c r="A107" s="59" t="s">
        <v>149</v>
      </c>
      <c r="B107" s="34">
        <v>345</v>
      </c>
      <c r="C107" s="35" t="s">
        <v>32</v>
      </c>
      <c r="D107" s="35" t="s">
        <v>38</v>
      </c>
      <c r="E107" s="32" t="s">
        <v>110</v>
      </c>
      <c r="F107" s="85"/>
      <c r="G107" s="151">
        <f t="shared" si="16"/>
        <v>236</v>
      </c>
      <c r="H107" s="151">
        <f t="shared" si="16"/>
        <v>188.3</v>
      </c>
      <c r="I107" s="151">
        <f t="shared" si="16"/>
        <v>195.6</v>
      </c>
    </row>
    <row r="108" spans="1:9" ht="37.5" customHeight="1">
      <c r="A108" s="64" t="s">
        <v>53</v>
      </c>
      <c r="B108" s="36">
        <v>345</v>
      </c>
      <c r="C108" s="37" t="s">
        <v>32</v>
      </c>
      <c r="D108" s="37" t="s">
        <v>38</v>
      </c>
      <c r="E108" s="32" t="s">
        <v>111</v>
      </c>
      <c r="F108" s="65"/>
      <c r="G108" s="153">
        <f t="shared" si="16"/>
        <v>236</v>
      </c>
      <c r="H108" s="153">
        <f t="shared" si="16"/>
        <v>188.3</v>
      </c>
      <c r="I108" s="153">
        <f t="shared" si="16"/>
        <v>195.6</v>
      </c>
    </row>
    <row r="109" spans="1:9" ht="76.5">
      <c r="A109" s="64" t="s">
        <v>9</v>
      </c>
      <c r="B109" s="36">
        <v>345</v>
      </c>
      <c r="C109" s="37" t="s">
        <v>32</v>
      </c>
      <c r="D109" s="37" t="s">
        <v>38</v>
      </c>
      <c r="E109" s="32" t="s">
        <v>111</v>
      </c>
      <c r="F109" s="63">
        <v>100</v>
      </c>
      <c r="G109" s="152">
        <f t="shared" si="16"/>
        <v>236</v>
      </c>
      <c r="H109" s="152">
        <f t="shared" si="16"/>
        <v>188.3</v>
      </c>
      <c r="I109" s="153">
        <f t="shared" si="16"/>
        <v>195.6</v>
      </c>
    </row>
    <row r="110" spans="1:9" ht="29.25" customHeight="1">
      <c r="A110" s="66" t="s">
        <v>10</v>
      </c>
      <c r="B110" s="67">
        <v>345</v>
      </c>
      <c r="C110" s="68" t="s">
        <v>32</v>
      </c>
      <c r="D110" s="68" t="s">
        <v>38</v>
      </c>
      <c r="E110" s="32" t="s">
        <v>111</v>
      </c>
      <c r="F110" s="69">
        <v>120</v>
      </c>
      <c r="G110" s="154">
        <v>236</v>
      </c>
      <c r="H110" s="154">
        <v>188.3</v>
      </c>
      <c r="I110" s="154">
        <v>195.6</v>
      </c>
    </row>
    <row r="111" spans="1:9" ht="51">
      <c r="A111" s="73" t="s">
        <v>19</v>
      </c>
      <c r="B111" s="49">
        <v>345</v>
      </c>
      <c r="C111" s="54" t="s">
        <v>32</v>
      </c>
      <c r="D111" s="54" t="s">
        <v>40</v>
      </c>
      <c r="E111" s="55"/>
      <c r="F111" s="56"/>
      <c r="G111" s="149">
        <f t="shared" ref="G111:I114" si="17">G112</f>
        <v>46.4</v>
      </c>
      <c r="H111" s="149">
        <f t="shared" si="17"/>
        <v>0</v>
      </c>
      <c r="I111" s="148">
        <f t="shared" si="17"/>
        <v>0</v>
      </c>
    </row>
    <row r="112" spans="1:9" ht="89.25">
      <c r="A112" s="39" t="s">
        <v>150</v>
      </c>
      <c r="B112" s="34">
        <v>345</v>
      </c>
      <c r="C112" s="35" t="s">
        <v>32</v>
      </c>
      <c r="D112" s="35" t="s">
        <v>40</v>
      </c>
      <c r="E112" s="44" t="s">
        <v>112</v>
      </c>
      <c r="F112" s="80"/>
      <c r="G112" s="150">
        <f t="shared" si="17"/>
        <v>46.4</v>
      </c>
      <c r="H112" s="150">
        <f t="shared" si="17"/>
        <v>0</v>
      </c>
      <c r="I112" s="151">
        <f t="shared" si="17"/>
        <v>0</v>
      </c>
    </row>
    <row r="113" spans="1:9" ht="89.25">
      <c r="A113" s="39" t="s">
        <v>150</v>
      </c>
      <c r="B113" s="36">
        <v>345</v>
      </c>
      <c r="C113" s="37" t="s">
        <v>32</v>
      </c>
      <c r="D113" s="37" t="s">
        <v>40</v>
      </c>
      <c r="E113" s="43" t="s">
        <v>113</v>
      </c>
      <c r="F113" s="63"/>
      <c r="G113" s="152">
        <f t="shared" si="17"/>
        <v>46.4</v>
      </c>
      <c r="H113" s="152">
        <f t="shared" si="17"/>
        <v>0</v>
      </c>
      <c r="I113" s="153">
        <f t="shared" si="17"/>
        <v>0</v>
      </c>
    </row>
    <row r="114" spans="1:9">
      <c r="A114" s="64" t="s">
        <v>6</v>
      </c>
      <c r="B114" s="36">
        <v>345</v>
      </c>
      <c r="C114" s="37" t="s">
        <v>32</v>
      </c>
      <c r="D114" s="37" t="s">
        <v>40</v>
      </c>
      <c r="E114" s="43" t="s">
        <v>113</v>
      </c>
      <c r="F114" s="63">
        <v>500</v>
      </c>
      <c r="G114" s="152">
        <f t="shared" si="17"/>
        <v>46.4</v>
      </c>
      <c r="H114" s="152">
        <f t="shared" si="17"/>
        <v>0</v>
      </c>
      <c r="I114" s="153">
        <f t="shared" si="17"/>
        <v>0</v>
      </c>
    </row>
    <row r="115" spans="1:9">
      <c r="A115" s="66" t="s">
        <v>14</v>
      </c>
      <c r="B115" s="67">
        <v>345</v>
      </c>
      <c r="C115" s="68" t="s">
        <v>32</v>
      </c>
      <c r="D115" s="68" t="s">
        <v>40</v>
      </c>
      <c r="E115" s="43" t="s">
        <v>113</v>
      </c>
      <c r="F115" s="72">
        <v>540</v>
      </c>
      <c r="G115" s="155">
        <v>46.4</v>
      </c>
      <c r="H115" s="155">
        <v>0</v>
      </c>
      <c r="I115" s="154">
        <v>0</v>
      </c>
    </row>
    <row r="116" spans="1:9" ht="15" customHeight="1">
      <c r="A116" s="166" t="s">
        <v>47</v>
      </c>
      <c r="B116" s="167"/>
      <c r="C116" s="167"/>
      <c r="D116" s="167"/>
      <c r="E116" s="167"/>
      <c r="F116" s="168"/>
      <c r="G116" s="148">
        <f>G11+G105</f>
        <v>21412.2</v>
      </c>
      <c r="H116" s="148">
        <f>H11+H105</f>
        <v>4774.5500000000011</v>
      </c>
      <c r="I116" s="148">
        <f>I11+I105</f>
        <v>4965.7</v>
      </c>
    </row>
    <row r="117" spans="1:9">
      <c r="A117" s="26"/>
      <c r="B117" s="24"/>
      <c r="C117" s="27"/>
      <c r="D117" s="24"/>
      <c r="E117" s="24"/>
      <c r="F117" s="24"/>
      <c r="G117" s="24"/>
      <c r="H117" s="24"/>
      <c r="I117" s="24"/>
    </row>
    <row r="118" spans="1:9">
      <c r="A118" s="24"/>
      <c r="B118" s="24"/>
      <c r="C118" s="27"/>
      <c r="D118" s="24"/>
      <c r="E118" s="24"/>
      <c r="F118" s="24"/>
      <c r="G118" s="24"/>
      <c r="H118" s="24"/>
      <c r="I118" s="25"/>
    </row>
    <row r="119" spans="1:9">
      <c r="A119" s="24"/>
      <c r="B119" s="24"/>
      <c r="C119" s="27"/>
      <c r="D119" s="24"/>
      <c r="E119" s="24"/>
      <c r="F119" s="24"/>
      <c r="G119" s="24"/>
      <c r="H119" s="24"/>
      <c r="I119" s="25"/>
    </row>
    <row r="120" spans="1:9">
      <c r="A120" s="28"/>
      <c r="B120" s="24"/>
      <c r="C120" s="27"/>
      <c r="D120" s="24"/>
      <c r="E120" s="24"/>
      <c r="F120" s="24"/>
      <c r="G120" s="24"/>
      <c r="H120" s="24"/>
      <c r="I120" s="24"/>
    </row>
    <row r="121" spans="1:9">
      <c r="A121" s="24"/>
      <c r="B121" s="24"/>
      <c r="C121" s="27"/>
      <c r="D121" s="24"/>
      <c r="E121" s="24"/>
      <c r="F121" s="24"/>
      <c r="G121" s="24"/>
      <c r="H121" s="24"/>
      <c r="I121" s="25"/>
    </row>
    <row r="122" spans="1:9">
      <c r="A122" s="24"/>
      <c r="B122" s="24"/>
      <c r="C122" s="27"/>
      <c r="D122" s="24"/>
      <c r="E122" s="24"/>
      <c r="F122" s="24"/>
      <c r="G122" s="24"/>
      <c r="H122" s="24"/>
      <c r="I122" s="24"/>
    </row>
    <row r="123" spans="1:9">
      <c r="A123" s="24"/>
      <c r="B123" s="24"/>
      <c r="C123" s="27"/>
      <c r="D123" s="24"/>
      <c r="E123" s="24"/>
      <c r="F123" s="24"/>
      <c r="G123" s="24"/>
      <c r="H123" s="24"/>
      <c r="I123" s="24"/>
    </row>
    <row r="124" spans="1:9">
      <c r="A124" s="24"/>
      <c r="B124" s="24"/>
      <c r="C124" s="27"/>
      <c r="D124" s="24"/>
      <c r="E124" s="24"/>
      <c r="F124" s="29"/>
      <c r="G124" s="29"/>
      <c r="H124" s="29"/>
      <c r="I124" s="24"/>
    </row>
    <row r="125" spans="1:9">
      <c r="A125" s="24"/>
      <c r="B125" s="24"/>
      <c r="C125" s="27"/>
      <c r="D125" s="24"/>
      <c r="E125" s="24"/>
      <c r="F125" s="24"/>
      <c r="G125" s="24"/>
      <c r="H125" s="24"/>
      <c r="I125" s="24"/>
    </row>
    <row r="126" spans="1:9">
      <c r="A126" s="24"/>
      <c r="B126" s="24"/>
      <c r="C126" s="27"/>
      <c r="D126" s="24"/>
      <c r="E126" s="24"/>
      <c r="F126" s="24"/>
      <c r="G126" s="24"/>
      <c r="H126" s="24"/>
      <c r="I126" s="24"/>
    </row>
    <row r="127" spans="1:9">
      <c r="A127" s="24"/>
      <c r="B127" s="24"/>
      <c r="C127" s="27"/>
      <c r="D127" s="24"/>
      <c r="E127" s="24"/>
      <c r="F127" s="24"/>
      <c r="G127" s="24"/>
      <c r="H127" s="24"/>
      <c r="I127" s="24"/>
    </row>
    <row r="128" spans="1:9">
      <c r="A128" s="24"/>
      <c r="B128" s="24"/>
      <c r="C128" s="27"/>
      <c r="D128" s="24"/>
      <c r="E128" s="24"/>
      <c r="F128" s="24"/>
      <c r="G128" s="24"/>
      <c r="H128" s="24"/>
      <c r="I128" s="24"/>
    </row>
    <row r="129" spans="1:9">
      <c r="A129" s="24"/>
      <c r="B129" s="24"/>
      <c r="C129" s="27"/>
      <c r="D129" s="24"/>
      <c r="E129" s="24"/>
      <c r="F129" s="24"/>
      <c r="G129" s="24"/>
      <c r="H129" s="24"/>
      <c r="I129" s="24"/>
    </row>
    <row r="130" spans="1:9">
      <c r="A130" s="24"/>
      <c r="B130" s="24"/>
      <c r="C130" s="27"/>
      <c r="D130" s="24"/>
      <c r="E130" s="24"/>
      <c r="F130" s="24"/>
      <c r="G130" s="24"/>
      <c r="H130" s="24"/>
      <c r="I130" s="24"/>
    </row>
    <row r="131" spans="1:9">
      <c r="A131" s="24"/>
      <c r="B131" s="24"/>
      <c r="C131" s="27"/>
      <c r="D131" s="24"/>
      <c r="E131" s="24"/>
      <c r="F131" s="24"/>
      <c r="G131" s="24"/>
      <c r="H131" s="24"/>
      <c r="I131" s="24"/>
    </row>
    <row r="132" spans="1:9">
      <c r="A132" s="24"/>
      <c r="B132" s="24"/>
      <c r="C132" s="27"/>
      <c r="D132" s="24"/>
      <c r="E132" s="24"/>
      <c r="F132" s="24"/>
      <c r="G132" s="24"/>
      <c r="H132" s="24"/>
      <c r="I132" s="24"/>
    </row>
    <row r="133" spans="1:9">
      <c r="A133" s="24"/>
      <c r="B133" s="24"/>
      <c r="C133" s="27"/>
      <c r="D133" s="24"/>
      <c r="E133" s="24"/>
      <c r="F133" s="24"/>
      <c r="G133" s="24"/>
      <c r="H133" s="24"/>
      <c r="I133" s="24"/>
    </row>
    <row r="134" spans="1:9">
      <c r="A134" s="24"/>
      <c r="B134" s="24"/>
      <c r="C134" s="27"/>
      <c r="D134" s="24"/>
      <c r="E134" s="24"/>
      <c r="F134" s="24"/>
      <c r="G134" s="24"/>
      <c r="H134" s="24"/>
      <c r="I134" s="24"/>
    </row>
    <row r="135" spans="1:9">
      <c r="A135" s="24"/>
      <c r="B135" s="24"/>
      <c r="C135" s="27"/>
      <c r="D135" s="24"/>
      <c r="E135" s="24"/>
      <c r="F135" s="24"/>
      <c r="G135" s="24"/>
      <c r="H135" s="24"/>
      <c r="I135" s="24"/>
    </row>
    <row r="136" spans="1:9">
      <c r="A136" s="24"/>
      <c r="B136" s="24"/>
      <c r="C136" s="27"/>
      <c r="D136" s="24"/>
      <c r="E136" s="24"/>
      <c r="F136" s="24"/>
      <c r="G136" s="24"/>
      <c r="H136" s="24"/>
      <c r="I136" s="24"/>
    </row>
    <row r="137" spans="1:9">
      <c r="A137" s="24"/>
      <c r="B137" s="24"/>
      <c r="C137" s="27"/>
      <c r="D137" s="24"/>
      <c r="E137" s="24"/>
      <c r="F137" s="24"/>
      <c r="G137" s="24"/>
      <c r="H137" s="24"/>
      <c r="I137" s="24"/>
    </row>
    <row r="138" spans="1:9">
      <c r="A138" s="24"/>
      <c r="B138" s="24"/>
      <c r="C138" s="27"/>
      <c r="D138" s="24"/>
      <c r="E138" s="24"/>
      <c r="F138" s="24"/>
      <c r="G138" s="24"/>
      <c r="H138" s="24"/>
      <c r="I138" s="24"/>
    </row>
    <row r="139" spans="1:9">
      <c r="A139" s="24"/>
      <c r="B139" s="24"/>
      <c r="C139" s="27"/>
      <c r="D139" s="24"/>
      <c r="E139" s="24"/>
      <c r="F139" s="24"/>
      <c r="G139" s="24"/>
      <c r="H139" s="24"/>
      <c r="I139" s="24"/>
    </row>
    <row r="140" spans="1:9">
      <c r="A140" s="24"/>
      <c r="B140" s="24"/>
      <c r="C140" s="27"/>
      <c r="D140" s="24"/>
      <c r="E140" s="24"/>
      <c r="F140" s="24"/>
      <c r="G140" s="24"/>
      <c r="H140" s="24"/>
      <c r="I140" s="24"/>
    </row>
    <row r="141" spans="1:9">
      <c r="A141" s="24"/>
      <c r="B141" s="24"/>
      <c r="C141" s="27"/>
      <c r="D141" s="24"/>
      <c r="E141" s="24"/>
      <c r="F141" s="24"/>
      <c r="G141" s="24"/>
      <c r="H141" s="24"/>
      <c r="I141" s="24"/>
    </row>
    <row r="142" spans="1:9">
      <c r="A142" s="24"/>
      <c r="B142" s="24"/>
      <c r="C142" s="27"/>
      <c r="D142" s="24"/>
      <c r="E142" s="24"/>
      <c r="F142" s="24"/>
      <c r="G142" s="24"/>
      <c r="H142" s="24"/>
      <c r="I142" s="24"/>
    </row>
    <row r="143" spans="1:9">
      <c r="A143" s="24"/>
      <c r="B143" s="24"/>
      <c r="C143" s="27"/>
      <c r="D143" s="24"/>
      <c r="E143" s="24"/>
      <c r="F143" s="24"/>
      <c r="G143" s="24"/>
      <c r="H143" s="24"/>
      <c r="I143" s="24"/>
    </row>
    <row r="144" spans="1:9">
      <c r="A144" s="24"/>
      <c r="B144" s="24"/>
      <c r="C144" s="27"/>
      <c r="D144" s="24"/>
      <c r="E144" s="24"/>
      <c r="F144" s="24"/>
      <c r="G144" s="24"/>
      <c r="H144" s="24"/>
      <c r="I144" s="24"/>
    </row>
    <row r="145" spans="1:9">
      <c r="A145" s="24"/>
      <c r="B145" s="24"/>
      <c r="C145" s="27"/>
      <c r="D145" s="24"/>
      <c r="E145" s="24"/>
      <c r="F145" s="24"/>
      <c r="G145" s="24"/>
      <c r="H145" s="24"/>
      <c r="I145" s="24"/>
    </row>
    <row r="146" spans="1:9">
      <c r="A146" s="24"/>
      <c r="B146" s="24"/>
      <c r="C146" s="27"/>
      <c r="D146" s="24"/>
      <c r="E146" s="24"/>
      <c r="F146" s="24"/>
      <c r="G146" s="24"/>
      <c r="H146" s="24"/>
      <c r="I146" s="24"/>
    </row>
    <row r="147" spans="1:9">
      <c r="A147" s="24"/>
      <c r="B147" s="24"/>
      <c r="C147" s="27"/>
      <c r="D147" s="24"/>
      <c r="E147" s="24"/>
      <c r="F147" s="24"/>
      <c r="G147" s="24"/>
      <c r="H147" s="24"/>
      <c r="I147" s="24"/>
    </row>
    <row r="148" spans="1:9">
      <c r="A148" s="24"/>
      <c r="B148" s="24"/>
      <c r="C148" s="27"/>
      <c r="D148" s="24"/>
      <c r="E148" s="24"/>
      <c r="F148" s="24"/>
      <c r="G148" s="24"/>
      <c r="H148" s="24"/>
      <c r="I148" s="24"/>
    </row>
    <row r="149" spans="1:9">
      <c r="A149" s="24"/>
      <c r="B149" s="24"/>
      <c r="C149" s="27"/>
      <c r="D149" s="24"/>
      <c r="E149" s="24"/>
      <c r="F149" s="24"/>
      <c r="G149" s="24"/>
      <c r="H149" s="24"/>
      <c r="I149" s="24"/>
    </row>
  </sheetData>
  <mergeCells count="10">
    <mergeCell ref="E2:I5"/>
    <mergeCell ref="A116:F116"/>
    <mergeCell ref="A8:I8"/>
    <mergeCell ref="A9:A10"/>
    <mergeCell ref="B9:B10"/>
    <mergeCell ref="C9:C10"/>
    <mergeCell ref="D9:D10"/>
    <mergeCell ref="E9:E10"/>
    <mergeCell ref="G9:I9"/>
    <mergeCell ref="F9:F10"/>
  </mergeCells>
  <pageMargins left="0.59055118110236227" right="0.19685039370078741" top="0.39370078740157483" bottom="0.3937007874015748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1"/>
  <sheetViews>
    <sheetView tabSelected="1" topLeftCell="A151" workbookViewId="0">
      <selection activeCell="D162" sqref="D162"/>
    </sheetView>
  </sheetViews>
  <sheetFormatPr defaultColWidth="9.140625" defaultRowHeight="15.75" outlineLevelRow="1"/>
  <cols>
    <col min="1" max="1" width="38.85546875" style="2" customWidth="1"/>
    <col min="2" max="2" width="21.140625" style="2" customWidth="1"/>
    <col min="3" max="3" width="9.140625" style="2" customWidth="1"/>
    <col min="4" max="5" width="13.5703125" style="2" customWidth="1"/>
    <col min="6" max="6" width="14.140625" style="2" customWidth="1"/>
    <col min="7" max="16384" width="9.140625" style="2"/>
  </cols>
  <sheetData>
    <row r="2" spans="1:7" ht="14.45" customHeight="1">
      <c r="B2" s="1"/>
      <c r="C2" s="3"/>
      <c r="D2" s="173" t="s">
        <v>155</v>
      </c>
      <c r="E2" s="173"/>
      <c r="F2" s="173"/>
    </row>
    <row r="3" spans="1:7" ht="21.75" customHeight="1">
      <c r="B3" s="11"/>
      <c r="C3" s="11"/>
      <c r="D3" s="173" t="s">
        <v>122</v>
      </c>
      <c r="E3" s="173"/>
      <c r="F3" s="173"/>
      <c r="G3" s="11"/>
    </row>
    <row r="4" spans="1:7" ht="15.95" customHeight="1">
      <c r="B4" s="7"/>
      <c r="C4" s="173" t="s">
        <v>71</v>
      </c>
      <c r="D4" s="173"/>
      <c r="E4" s="173"/>
      <c r="F4" s="173"/>
    </row>
    <row r="5" spans="1:7" ht="32.25" customHeight="1">
      <c r="B5" s="7"/>
      <c r="C5" s="173" t="s">
        <v>72</v>
      </c>
      <c r="D5" s="173"/>
      <c r="E5" s="173"/>
      <c r="F5" s="173"/>
    </row>
    <row r="6" spans="1:7">
      <c r="B6" s="7"/>
      <c r="C6" s="7"/>
      <c r="D6" s="174" t="s">
        <v>156</v>
      </c>
      <c r="E6" s="174"/>
      <c r="F6" s="174"/>
    </row>
    <row r="7" spans="1:7">
      <c r="B7" s="7"/>
      <c r="C7" s="7"/>
      <c r="D7" s="8"/>
      <c r="E7" s="8"/>
      <c r="F7" s="8"/>
    </row>
    <row r="8" spans="1:7" ht="74.099999999999994" customHeight="1">
      <c r="A8" s="178" t="s">
        <v>116</v>
      </c>
      <c r="B8" s="178"/>
      <c r="C8" s="178"/>
      <c r="D8" s="178"/>
      <c r="E8" s="178"/>
      <c r="F8" s="178"/>
    </row>
    <row r="9" spans="1:7" ht="14.45" customHeight="1">
      <c r="A9" s="179" t="s">
        <v>0</v>
      </c>
      <c r="B9" s="179" t="s">
        <v>2</v>
      </c>
      <c r="C9" s="179" t="s">
        <v>70</v>
      </c>
      <c r="D9" s="180" t="s">
        <v>46</v>
      </c>
      <c r="E9" s="181"/>
      <c r="F9" s="182"/>
    </row>
    <row r="10" spans="1:7" ht="21" customHeight="1">
      <c r="A10" s="179"/>
      <c r="B10" s="179"/>
      <c r="C10" s="179"/>
      <c r="D10" s="90" t="s">
        <v>49</v>
      </c>
      <c r="E10" s="90" t="s">
        <v>50</v>
      </c>
      <c r="F10" s="90" t="s">
        <v>51</v>
      </c>
    </row>
    <row r="11" spans="1:7">
      <c r="A11" s="73" t="s">
        <v>63</v>
      </c>
      <c r="B11" s="98"/>
      <c r="C11" s="83"/>
      <c r="D11" s="130">
        <f>D13+D18+D27+D32+D134</f>
        <v>5114.2</v>
      </c>
      <c r="E11" s="130">
        <f>E13+E18+E27+E32+E134</f>
        <v>947.3</v>
      </c>
      <c r="F11" s="130">
        <f>F13+F18+F27+F32+F134</f>
        <v>989.7</v>
      </c>
    </row>
    <row r="12" spans="1:7">
      <c r="A12" s="73"/>
      <c r="B12" s="98"/>
      <c r="C12" s="83"/>
      <c r="D12" s="131"/>
      <c r="E12" s="131"/>
      <c r="F12" s="131"/>
    </row>
    <row r="13" spans="1:7" ht="81" customHeight="1">
      <c r="A13" s="97" t="s">
        <v>123</v>
      </c>
      <c r="B13" s="116" t="s">
        <v>88</v>
      </c>
      <c r="C13" s="99"/>
      <c r="D13" s="132">
        <f t="shared" ref="D13:F15" si="0">D14</f>
        <v>10</v>
      </c>
      <c r="E13" s="132">
        <f t="shared" si="0"/>
        <v>10</v>
      </c>
      <c r="F13" s="132">
        <f t="shared" si="0"/>
        <v>10</v>
      </c>
    </row>
    <row r="14" spans="1:7" ht="63.75">
      <c r="A14" s="39" t="s">
        <v>125</v>
      </c>
      <c r="B14" s="60" t="s">
        <v>96</v>
      </c>
      <c r="C14" s="61"/>
      <c r="D14" s="133">
        <f t="shared" si="0"/>
        <v>10</v>
      </c>
      <c r="E14" s="133">
        <f t="shared" si="0"/>
        <v>10</v>
      </c>
      <c r="F14" s="134">
        <f t="shared" si="0"/>
        <v>10</v>
      </c>
      <c r="G14" s="24"/>
    </row>
    <row r="15" spans="1:7" ht="38.25">
      <c r="A15" s="64" t="s">
        <v>27</v>
      </c>
      <c r="B15" s="60" t="s">
        <v>96</v>
      </c>
      <c r="C15" s="63">
        <v>200</v>
      </c>
      <c r="D15" s="135">
        <f t="shared" si="0"/>
        <v>10</v>
      </c>
      <c r="E15" s="135">
        <f t="shared" si="0"/>
        <v>10</v>
      </c>
      <c r="F15" s="136">
        <f t="shared" si="0"/>
        <v>10</v>
      </c>
      <c r="G15" s="24"/>
    </row>
    <row r="16" spans="1:7" ht="38.25">
      <c r="A16" s="66" t="s">
        <v>26</v>
      </c>
      <c r="B16" s="60" t="s">
        <v>96</v>
      </c>
      <c r="C16" s="72">
        <v>240</v>
      </c>
      <c r="D16" s="137">
        <v>10</v>
      </c>
      <c r="E16" s="137">
        <v>10</v>
      </c>
      <c r="F16" s="138">
        <v>10</v>
      </c>
      <c r="G16" s="24"/>
    </row>
    <row r="17" spans="1:7">
      <c r="A17" s="100"/>
      <c r="B17" s="101"/>
      <c r="C17" s="58"/>
      <c r="D17" s="131"/>
      <c r="E17" s="131"/>
      <c r="F17" s="139"/>
      <c r="G17" s="24"/>
    </row>
    <row r="18" spans="1:7" ht="82.5" customHeight="1">
      <c r="A18" s="118" t="s">
        <v>130</v>
      </c>
      <c r="B18" s="52" t="s">
        <v>98</v>
      </c>
      <c r="C18" s="58"/>
      <c r="D18" s="140">
        <f t="shared" ref="D18:F20" si="1">D19</f>
        <v>131.5</v>
      </c>
      <c r="E18" s="140">
        <f t="shared" si="1"/>
        <v>137</v>
      </c>
      <c r="F18" s="140">
        <f t="shared" si="1"/>
        <v>143</v>
      </c>
      <c r="G18" s="24"/>
    </row>
    <row r="19" spans="1:7" ht="38.25">
      <c r="A19" s="62" t="s">
        <v>55</v>
      </c>
      <c r="B19" s="70" t="s">
        <v>99</v>
      </c>
      <c r="C19" s="63"/>
      <c r="D19" s="135">
        <f t="shared" si="1"/>
        <v>131.5</v>
      </c>
      <c r="E19" s="135">
        <f t="shared" si="1"/>
        <v>137</v>
      </c>
      <c r="F19" s="136">
        <f t="shared" si="1"/>
        <v>143</v>
      </c>
      <c r="G19" s="24"/>
    </row>
    <row r="20" spans="1:7" ht="38.25">
      <c r="A20" s="64" t="s">
        <v>27</v>
      </c>
      <c r="B20" s="70" t="s">
        <v>99</v>
      </c>
      <c r="C20" s="63">
        <v>200</v>
      </c>
      <c r="D20" s="135">
        <f t="shared" si="1"/>
        <v>131.5</v>
      </c>
      <c r="E20" s="135">
        <f t="shared" si="1"/>
        <v>137</v>
      </c>
      <c r="F20" s="136">
        <f t="shared" si="1"/>
        <v>143</v>
      </c>
      <c r="G20" s="24"/>
    </row>
    <row r="21" spans="1:7" ht="38.25">
      <c r="A21" s="64" t="s">
        <v>26</v>
      </c>
      <c r="B21" s="70" t="s">
        <v>99</v>
      </c>
      <c r="C21" s="63">
        <v>240</v>
      </c>
      <c r="D21" s="135">
        <v>131.5</v>
      </c>
      <c r="E21" s="135">
        <v>137</v>
      </c>
      <c r="F21" s="136">
        <v>143</v>
      </c>
      <c r="G21" s="24"/>
    </row>
    <row r="22" spans="1:7" ht="37.5" hidden="1" customHeight="1" outlineLevel="1">
      <c r="A22" s="64" t="s">
        <v>54</v>
      </c>
      <c r="B22" s="103"/>
      <c r="C22" s="65"/>
      <c r="D22" s="136"/>
      <c r="E22" s="136"/>
      <c r="F22" s="136"/>
      <c r="G22" s="24"/>
    </row>
    <row r="23" spans="1:7" ht="38.25" hidden="1" outlineLevel="1">
      <c r="A23" s="62" t="s">
        <v>55</v>
      </c>
      <c r="B23" s="103"/>
      <c r="C23" s="65"/>
      <c r="D23" s="136"/>
      <c r="E23" s="136"/>
      <c r="F23" s="136"/>
      <c r="G23" s="24"/>
    </row>
    <row r="24" spans="1:7" ht="38.25" hidden="1" outlineLevel="1">
      <c r="A24" s="64" t="s">
        <v>33</v>
      </c>
      <c r="B24" s="103"/>
      <c r="C24" s="63"/>
      <c r="D24" s="135"/>
      <c r="E24" s="135"/>
      <c r="F24" s="136"/>
      <c r="G24" s="24"/>
    </row>
    <row r="25" spans="1:7" hidden="1" outlineLevel="1">
      <c r="A25" s="64" t="s">
        <v>31</v>
      </c>
      <c r="B25" s="103"/>
      <c r="C25" s="63"/>
      <c r="D25" s="135"/>
      <c r="E25" s="135"/>
      <c r="F25" s="136"/>
      <c r="G25" s="24"/>
    </row>
    <row r="26" spans="1:7" outlineLevel="1">
      <c r="A26" s="104"/>
      <c r="B26" s="52"/>
      <c r="C26" s="58"/>
      <c r="D26" s="131"/>
      <c r="E26" s="131"/>
      <c r="F26" s="139"/>
      <c r="G26" s="24"/>
    </row>
    <row r="27" spans="1:7" ht="51.75" customHeight="1">
      <c r="A27" s="119" t="s">
        <v>131</v>
      </c>
      <c r="B27" s="52" t="s">
        <v>102</v>
      </c>
      <c r="C27" s="53"/>
      <c r="D27" s="140">
        <f t="shared" ref="D27:F29" si="2">D28</f>
        <v>50</v>
      </c>
      <c r="E27" s="140">
        <f t="shared" si="2"/>
        <v>52</v>
      </c>
      <c r="F27" s="140">
        <f t="shared" si="2"/>
        <v>54</v>
      </c>
      <c r="G27" s="25"/>
    </row>
    <row r="28" spans="1:7" ht="25.5">
      <c r="A28" s="102" t="s">
        <v>59</v>
      </c>
      <c r="B28" s="60" t="s">
        <v>103</v>
      </c>
      <c r="C28" s="85"/>
      <c r="D28" s="134">
        <f t="shared" si="2"/>
        <v>50</v>
      </c>
      <c r="E28" s="134">
        <f t="shared" si="2"/>
        <v>52</v>
      </c>
      <c r="F28" s="134">
        <f t="shared" si="2"/>
        <v>54</v>
      </c>
      <c r="G28" s="25"/>
    </row>
    <row r="29" spans="1:7" ht="38.25">
      <c r="A29" s="62" t="s">
        <v>27</v>
      </c>
      <c r="B29" s="60" t="s">
        <v>103</v>
      </c>
      <c r="C29" s="65">
        <v>200</v>
      </c>
      <c r="D29" s="136">
        <f t="shared" si="2"/>
        <v>50</v>
      </c>
      <c r="E29" s="136">
        <f t="shared" si="2"/>
        <v>52</v>
      </c>
      <c r="F29" s="136">
        <f t="shared" si="2"/>
        <v>54</v>
      </c>
      <c r="G29" s="25"/>
    </row>
    <row r="30" spans="1:7" ht="38.25">
      <c r="A30" s="86" t="s">
        <v>26</v>
      </c>
      <c r="B30" s="60" t="s">
        <v>103</v>
      </c>
      <c r="C30" s="69">
        <v>240</v>
      </c>
      <c r="D30" s="138">
        <v>50</v>
      </c>
      <c r="E30" s="138">
        <v>52</v>
      </c>
      <c r="F30" s="138">
        <v>54</v>
      </c>
      <c r="G30" s="25"/>
    </row>
    <row r="31" spans="1:7">
      <c r="A31" s="105"/>
      <c r="B31" s="53"/>
      <c r="C31" s="53"/>
      <c r="D31" s="139"/>
      <c r="E31" s="139"/>
      <c r="F31" s="140"/>
      <c r="G31" s="25"/>
    </row>
    <row r="32" spans="1:7" ht="71.25" customHeight="1">
      <c r="A32" s="120" t="s">
        <v>132</v>
      </c>
      <c r="B32" s="52" t="s">
        <v>117</v>
      </c>
      <c r="C32" s="53"/>
      <c r="D32" s="130">
        <f>D33+D130+D125</f>
        <v>4892.7</v>
      </c>
      <c r="E32" s="130">
        <f>E33+E130</f>
        <v>717</v>
      </c>
      <c r="F32" s="140">
        <f>F33+F130</f>
        <v>750</v>
      </c>
      <c r="G32" s="24"/>
    </row>
    <row r="33" spans="1:7" ht="25.5">
      <c r="A33" s="64" t="s">
        <v>89</v>
      </c>
      <c r="B33" s="60" t="s">
        <v>91</v>
      </c>
      <c r="C33" s="85"/>
      <c r="D33" s="133">
        <f>D34</f>
        <v>239.7</v>
      </c>
      <c r="E33" s="133">
        <f>E34+E126</f>
        <v>591</v>
      </c>
      <c r="F33" s="134">
        <f>F34+F126</f>
        <v>618</v>
      </c>
      <c r="G33" s="24"/>
    </row>
    <row r="34" spans="1:7" ht="38.25">
      <c r="A34" s="64" t="s">
        <v>27</v>
      </c>
      <c r="B34" s="70" t="s">
        <v>91</v>
      </c>
      <c r="C34" s="106" t="s">
        <v>119</v>
      </c>
      <c r="D34" s="136">
        <f>D124</f>
        <v>239.7</v>
      </c>
      <c r="E34" s="136">
        <f>E124</f>
        <v>591</v>
      </c>
      <c r="F34" s="136">
        <f>F124</f>
        <v>618</v>
      </c>
      <c r="G34" s="24"/>
    </row>
    <row r="35" spans="1:7" ht="38.25" hidden="1">
      <c r="A35" s="62" t="s">
        <v>34</v>
      </c>
      <c r="B35" s="70" t="s">
        <v>61</v>
      </c>
      <c r="C35" s="106" t="s">
        <v>35</v>
      </c>
      <c r="D35" s="136"/>
      <c r="E35" s="136"/>
      <c r="F35" s="136"/>
      <c r="G35" s="24"/>
    </row>
    <row r="36" spans="1:7" hidden="1">
      <c r="A36" s="62"/>
      <c r="B36" s="103"/>
      <c r="C36" s="63"/>
      <c r="D36" s="135"/>
      <c r="E36" s="135"/>
      <c r="F36" s="136"/>
      <c r="G36" s="24"/>
    </row>
    <row r="37" spans="1:7" hidden="1">
      <c r="A37" s="62"/>
      <c r="B37" s="103"/>
      <c r="C37" s="63"/>
      <c r="D37" s="135"/>
      <c r="E37" s="135"/>
      <c r="F37" s="136"/>
      <c r="G37" s="24"/>
    </row>
    <row r="38" spans="1:7" hidden="1">
      <c r="A38" s="62"/>
      <c r="B38" s="103"/>
      <c r="C38" s="65"/>
      <c r="D38" s="136"/>
      <c r="E38" s="136"/>
      <c r="F38" s="136"/>
      <c r="G38" s="24"/>
    </row>
    <row r="39" spans="1:7" hidden="1">
      <c r="A39" s="64"/>
      <c r="B39" s="103"/>
      <c r="C39" s="65"/>
      <c r="D39" s="136"/>
      <c r="E39" s="136"/>
      <c r="F39" s="136"/>
      <c r="G39" s="24"/>
    </row>
    <row r="40" spans="1:7" hidden="1">
      <c r="A40" s="64"/>
      <c r="B40" s="103"/>
      <c r="C40" s="65"/>
      <c r="D40" s="136"/>
      <c r="E40" s="136"/>
      <c r="F40" s="136"/>
      <c r="G40" s="24"/>
    </row>
    <row r="41" spans="1:7" hidden="1">
      <c r="A41" s="64"/>
      <c r="B41" s="103"/>
      <c r="C41" s="63"/>
      <c r="D41" s="135"/>
      <c r="E41" s="135"/>
      <c r="F41" s="136"/>
      <c r="G41" s="24"/>
    </row>
    <row r="42" spans="1:7" hidden="1">
      <c r="A42" s="64"/>
      <c r="B42" s="103"/>
      <c r="C42" s="63"/>
      <c r="D42" s="135"/>
      <c r="E42" s="135"/>
      <c r="F42" s="136"/>
      <c r="G42" s="24"/>
    </row>
    <row r="43" spans="1:7" hidden="1">
      <c r="A43" s="107"/>
      <c r="B43" s="103"/>
      <c r="C43" s="63"/>
      <c r="D43" s="135"/>
      <c r="E43" s="135"/>
      <c r="F43" s="136"/>
      <c r="G43" s="24"/>
    </row>
    <row r="44" spans="1:7" hidden="1">
      <c r="A44" s="107"/>
      <c r="B44" s="103"/>
      <c r="C44" s="63"/>
      <c r="D44" s="135"/>
      <c r="E44" s="135"/>
      <c r="F44" s="136"/>
      <c r="G44" s="24"/>
    </row>
    <row r="45" spans="1:7" hidden="1">
      <c r="A45" s="107"/>
      <c r="B45" s="103"/>
      <c r="C45" s="63"/>
      <c r="D45" s="135"/>
      <c r="E45" s="135"/>
      <c r="F45" s="136"/>
      <c r="G45" s="24"/>
    </row>
    <row r="46" spans="1:7" hidden="1">
      <c r="A46" s="64"/>
      <c r="B46" s="103"/>
      <c r="C46" s="63"/>
      <c r="D46" s="135"/>
      <c r="E46" s="135"/>
      <c r="F46" s="136"/>
      <c r="G46" s="24"/>
    </row>
    <row r="47" spans="1:7" hidden="1">
      <c r="A47" s="64"/>
      <c r="B47" s="103"/>
      <c r="C47" s="63"/>
      <c r="D47" s="135"/>
      <c r="E47" s="135"/>
      <c r="F47" s="136"/>
      <c r="G47" s="24"/>
    </row>
    <row r="48" spans="1:7" hidden="1">
      <c r="A48" s="64"/>
      <c r="B48" s="103"/>
      <c r="C48" s="63"/>
      <c r="D48" s="135"/>
      <c r="E48" s="135"/>
      <c r="F48" s="136"/>
      <c r="G48" s="24"/>
    </row>
    <row r="49" spans="1:7" hidden="1">
      <c r="A49" s="64"/>
      <c r="B49" s="103"/>
      <c r="C49" s="63"/>
      <c r="D49" s="135"/>
      <c r="E49" s="135"/>
      <c r="F49" s="136"/>
      <c r="G49" s="24"/>
    </row>
    <row r="50" spans="1:7" hidden="1">
      <c r="A50" s="64"/>
      <c r="B50" s="103"/>
      <c r="C50" s="63"/>
      <c r="D50" s="135"/>
      <c r="E50" s="135"/>
      <c r="F50" s="136"/>
      <c r="G50" s="24"/>
    </row>
    <row r="51" spans="1:7" hidden="1">
      <c r="A51" s="62"/>
      <c r="B51" s="103"/>
      <c r="C51" s="63"/>
      <c r="D51" s="135"/>
      <c r="E51" s="135"/>
      <c r="F51" s="136"/>
      <c r="G51" s="24"/>
    </row>
    <row r="52" spans="1:7" hidden="1">
      <c r="A52" s="62"/>
      <c r="B52" s="103"/>
      <c r="C52" s="63"/>
      <c r="D52" s="135"/>
      <c r="E52" s="135"/>
      <c r="F52" s="136"/>
      <c r="G52" s="24"/>
    </row>
    <row r="53" spans="1:7" hidden="1">
      <c r="A53" s="108"/>
      <c r="B53" s="103"/>
      <c r="C53" s="63"/>
      <c r="D53" s="135"/>
      <c r="E53" s="135"/>
      <c r="F53" s="136"/>
      <c r="G53" s="24"/>
    </row>
    <row r="54" spans="1:7" hidden="1">
      <c r="A54" s="62"/>
      <c r="B54" s="103"/>
      <c r="C54" s="63"/>
      <c r="D54" s="135"/>
      <c r="E54" s="135"/>
      <c r="F54" s="136"/>
      <c r="G54" s="24"/>
    </row>
    <row r="55" spans="1:7" hidden="1">
      <c r="A55" s="62"/>
      <c r="B55" s="103"/>
      <c r="C55" s="63"/>
      <c r="D55" s="135"/>
      <c r="E55" s="135"/>
      <c r="F55" s="136"/>
      <c r="G55" s="24"/>
    </row>
    <row r="56" spans="1:7" hidden="1">
      <c r="A56" s="107"/>
      <c r="B56" s="103"/>
      <c r="C56" s="65"/>
      <c r="D56" s="136"/>
      <c r="E56" s="136"/>
      <c r="F56" s="136"/>
      <c r="G56" s="24"/>
    </row>
    <row r="57" spans="1:7" hidden="1">
      <c r="A57" s="108"/>
      <c r="B57" s="103"/>
      <c r="C57" s="65"/>
      <c r="D57" s="136"/>
      <c r="E57" s="136"/>
      <c r="F57" s="136"/>
      <c r="G57" s="24"/>
    </row>
    <row r="58" spans="1:7" hidden="1">
      <c r="A58" s="64"/>
      <c r="B58" s="103"/>
      <c r="C58" s="65"/>
      <c r="D58" s="136"/>
      <c r="E58" s="136"/>
      <c r="F58" s="136"/>
      <c r="G58" s="24"/>
    </row>
    <row r="59" spans="1:7" hidden="1">
      <c r="A59" s="64"/>
      <c r="B59" s="103"/>
      <c r="C59" s="65"/>
      <c r="D59" s="136"/>
      <c r="E59" s="136"/>
      <c r="F59" s="136"/>
      <c r="G59" s="24"/>
    </row>
    <row r="60" spans="1:7" hidden="1">
      <c r="A60" s="109"/>
      <c r="B60" s="103"/>
      <c r="C60" s="65"/>
      <c r="D60" s="136"/>
      <c r="E60" s="136"/>
      <c r="F60" s="136"/>
      <c r="G60" s="24"/>
    </row>
    <row r="61" spans="1:7" hidden="1">
      <c r="A61" s="108"/>
      <c r="B61" s="103"/>
      <c r="C61" s="65"/>
      <c r="D61" s="136"/>
      <c r="E61" s="136"/>
      <c r="F61" s="136"/>
      <c r="G61" s="24"/>
    </row>
    <row r="62" spans="1:7" hidden="1">
      <c r="A62" s="64"/>
      <c r="B62" s="103"/>
      <c r="C62" s="65"/>
      <c r="D62" s="136"/>
      <c r="E62" s="136"/>
      <c r="F62" s="136"/>
      <c r="G62" s="24"/>
    </row>
    <row r="63" spans="1:7" hidden="1">
      <c r="A63" s="64"/>
      <c r="B63" s="103"/>
      <c r="C63" s="65"/>
      <c r="D63" s="136"/>
      <c r="E63" s="136"/>
      <c r="F63" s="136"/>
      <c r="G63" s="24"/>
    </row>
    <row r="64" spans="1:7" hidden="1">
      <c r="A64" s="64"/>
      <c r="B64" s="103"/>
      <c r="C64" s="65"/>
      <c r="D64" s="136"/>
      <c r="E64" s="136"/>
      <c r="F64" s="136"/>
      <c r="G64" s="24"/>
    </row>
    <row r="65" spans="1:7" hidden="1">
      <c r="A65" s="64"/>
      <c r="B65" s="103"/>
      <c r="C65" s="63"/>
      <c r="D65" s="135"/>
      <c r="E65" s="135"/>
      <c r="F65" s="136"/>
      <c r="G65" s="24"/>
    </row>
    <row r="66" spans="1:7" hidden="1">
      <c r="A66" s="64"/>
      <c r="B66" s="103"/>
      <c r="C66" s="63"/>
      <c r="D66" s="135"/>
      <c r="E66" s="135"/>
      <c r="F66" s="136"/>
      <c r="G66" s="24"/>
    </row>
    <row r="67" spans="1:7" hidden="1">
      <c r="A67" s="64"/>
      <c r="B67" s="103"/>
      <c r="C67" s="63"/>
      <c r="D67" s="135"/>
      <c r="E67" s="135"/>
      <c r="F67" s="136"/>
      <c r="G67" s="24"/>
    </row>
    <row r="68" spans="1:7" hidden="1">
      <c r="A68" s="64"/>
      <c r="B68" s="103"/>
      <c r="C68" s="63"/>
      <c r="D68" s="135"/>
      <c r="E68" s="135"/>
      <c r="F68" s="136"/>
      <c r="G68" s="24"/>
    </row>
    <row r="69" spans="1:7" hidden="1">
      <c r="A69" s="108"/>
      <c r="B69" s="103"/>
      <c r="C69" s="65"/>
      <c r="D69" s="136"/>
      <c r="E69" s="136"/>
      <c r="F69" s="136"/>
      <c r="G69" s="24"/>
    </row>
    <row r="70" spans="1:7" hidden="1">
      <c r="A70" s="64"/>
      <c r="B70" s="103"/>
      <c r="C70" s="63"/>
      <c r="D70" s="135"/>
      <c r="E70" s="135"/>
      <c r="F70" s="136"/>
      <c r="G70" s="24"/>
    </row>
    <row r="71" spans="1:7" hidden="1">
      <c r="A71" s="64"/>
      <c r="B71" s="103"/>
      <c r="C71" s="63"/>
      <c r="D71" s="135"/>
      <c r="E71" s="135"/>
      <c r="F71" s="136"/>
      <c r="G71" s="24"/>
    </row>
    <row r="72" spans="1:7" hidden="1">
      <c r="A72" s="107"/>
      <c r="B72" s="103"/>
      <c r="C72" s="65"/>
      <c r="D72" s="136"/>
      <c r="E72" s="136"/>
      <c r="F72" s="136"/>
      <c r="G72" s="24"/>
    </row>
    <row r="73" spans="1:7" hidden="1">
      <c r="A73" s="64"/>
      <c r="B73" s="103"/>
      <c r="C73" s="63"/>
      <c r="D73" s="135"/>
      <c r="E73" s="135"/>
      <c r="F73" s="136"/>
      <c r="G73" s="24"/>
    </row>
    <row r="74" spans="1:7" hidden="1">
      <c r="A74" s="64"/>
      <c r="B74" s="103"/>
      <c r="C74" s="63"/>
      <c r="D74" s="135"/>
      <c r="E74" s="135"/>
      <c r="F74" s="136"/>
      <c r="G74" s="24"/>
    </row>
    <row r="75" spans="1:7" hidden="1">
      <c r="A75" s="107"/>
      <c r="B75" s="103"/>
      <c r="C75" s="65"/>
      <c r="D75" s="136"/>
      <c r="E75" s="136"/>
      <c r="F75" s="136"/>
      <c r="G75" s="24"/>
    </row>
    <row r="76" spans="1:7" hidden="1">
      <c r="A76" s="64"/>
      <c r="B76" s="103"/>
      <c r="C76" s="63"/>
      <c r="D76" s="135"/>
      <c r="E76" s="135"/>
      <c r="F76" s="136"/>
      <c r="G76" s="24"/>
    </row>
    <row r="77" spans="1:7" hidden="1">
      <c r="A77" s="64"/>
      <c r="B77" s="103"/>
      <c r="C77" s="63"/>
      <c r="D77" s="135"/>
      <c r="E77" s="135"/>
      <c r="F77" s="136"/>
      <c r="G77" s="24"/>
    </row>
    <row r="78" spans="1:7" hidden="1">
      <c r="A78" s="64"/>
      <c r="B78" s="103"/>
      <c r="C78" s="63"/>
      <c r="D78" s="135"/>
      <c r="E78" s="135"/>
      <c r="F78" s="136"/>
      <c r="G78" s="24"/>
    </row>
    <row r="79" spans="1:7" hidden="1">
      <c r="A79" s="110"/>
      <c r="B79" s="103"/>
      <c r="C79" s="63"/>
      <c r="D79" s="135"/>
      <c r="E79" s="135"/>
      <c r="F79" s="136"/>
      <c r="G79" s="24"/>
    </row>
    <row r="80" spans="1:7" hidden="1">
      <c r="A80" s="62"/>
      <c r="B80" s="103"/>
      <c r="C80" s="63"/>
      <c r="D80" s="135"/>
      <c r="E80" s="135"/>
      <c r="F80" s="136"/>
      <c r="G80" s="24"/>
    </row>
    <row r="81" spans="1:7" hidden="1">
      <c r="A81" s="62"/>
      <c r="B81" s="103"/>
      <c r="C81" s="63"/>
      <c r="D81" s="135"/>
      <c r="E81" s="135"/>
      <c r="F81" s="136"/>
      <c r="G81" s="24"/>
    </row>
    <row r="82" spans="1:7" hidden="1">
      <c r="A82" s="64"/>
      <c r="B82" s="103"/>
      <c r="C82" s="65"/>
      <c r="D82" s="136"/>
      <c r="E82" s="136"/>
      <c r="F82" s="136"/>
      <c r="G82" s="24"/>
    </row>
    <row r="83" spans="1:7" hidden="1">
      <c r="A83" s="64"/>
      <c r="B83" s="103"/>
      <c r="C83" s="63"/>
      <c r="D83" s="135"/>
      <c r="E83" s="135"/>
      <c r="F83" s="136"/>
      <c r="G83" s="24"/>
    </row>
    <row r="84" spans="1:7" hidden="1">
      <c r="A84" s="64"/>
      <c r="B84" s="103"/>
      <c r="C84" s="63"/>
      <c r="D84" s="135"/>
      <c r="E84" s="135"/>
      <c r="F84" s="136"/>
      <c r="G84" s="24"/>
    </row>
    <row r="85" spans="1:7" hidden="1">
      <c r="A85" s="64"/>
      <c r="B85" s="103"/>
      <c r="C85" s="65"/>
      <c r="D85" s="136"/>
      <c r="E85" s="136"/>
      <c r="F85" s="136"/>
      <c r="G85" s="24"/>
    </row>
    <row r="86" spans="1:7" hidden="1">
      <c r="A86" s="64"/>
      <c r="B86" s="103"/>
      <c r="C86" s="65"/>
      <c r="D86" s="136"/>
      <c r="E86" s="136"/>
      <c r="F86" s="136"/>
      <c r="G86" s="24"/>
    </row>
    <row r="87" spans="1:7" hidden="1">
      <c r="A87" s="108"/>
      <c r="B87" s="103"/>
      <c r="C87" s="65"/>
      <c r="D87" s="136"/>
      <c r="E87" s="136"/>
      <c r="F87" s="136"/>
      <c r="G87" s="24"/>
    </row>
    <row r="88" spans="1:7" hidden="1">
      <c r="A88" s="64"/>
      <c r="B88" s="103"/>
      <c r="C88" s="63"/>
      <c r="D88" s="135"/>
      <c r="E88" s="135"/>
      <c r="F88" s="136"/>
      <c r="G88" s="24"/>
    </row>
    <row r="89" spans="1:7" hidden="1">
      <c r="A89" s="64"/>
      <c r="B89" s="103"/>
      <c r="C89" s="63"/>
      <c r="D89" s="135"/>
      <c r="E89" s="135"/>
      <c r="F89" s="136"/>
      <c r="G89" s="24"/>
    </row>
    <row r="90" spans="1:7" hidden="1">
      <c r="A90" s="64"/>
      <c r="B90" s="103"/>
      <c r="C90" s="63"/>
      <c r="D90" s="135"/>
      <c r="E90" s="135"/>
      <c r="F90" s="136"/>
      <c r="G90" s="24"/>
    </row>
    <row r="91" spans="1:7" hidden="1">
      <c r="A91" s="110"/>
      <c r="B91" s="103"/>
      <c r="C91" s="65"/>
      <c r="D91" s="136"/>
      <c r="E91" s="136"/>
      <c r="F91" s="136"/>
      <c r="G91" s="24"/>
    </row>
    <row r="92" spans="1:7" hidden="1">
      <c r="A92" s="62"/>
      <c r="B92" s="103"/>
      <c r="C92" s="63"/>
      <c r="D92" s="135"/>
      <c r="E92" s="135"/>
      <c r="F92" s="136"/>
      <c r="G92" s="24"/>
    </row>
    <row r="93" spans="1:7" hidden="1">
      <c r="A93" s="62"/>
      <c r="B93" s="103"/>
      <c r="C93" s="63"/>
      <c r="D93" s="135"/>
      <c r="E93" s="135"/>
      <c r="F93" s="136"/>
      <c r="G93" s="24"/>
    </row>
    <row r="94" spans="1:7" hidden="1">
      <c r="A94" s="111"/>
      <c r="B94" s="103"/>
      <c r="C94" s="63"/>
      <c r="D94" s="135"/>
      <c r="E94" s="135"/>
      <c r="F94" s="136"/>
      <c r="G94" s="24"/>
    </row>
    <row r="95" spans="1:7" hidden="1">
      <c r="A95" s="64"/>
      <c r="B95" s="103"/>
      <c r="C95" s="63"/>
      <c r="D95" s="135"/>
      <c r="E95" s="135"/>
      <c r="F95" s="136"/>
      <c r="G95" s="24"/>
    </row>
    <row r="96" spans="1:7" hidden="1">
      <c r="A96" s="64"/>
      <c r="B96" s="103"/>
      <c r="C96" s="63"/>
      <c r="D96" s="135"/>
      <c r="E96" s="135"/>
      <c r="F96" s="136"/>
      <c r="G96" s="24"/>
    </row>
    <row r="97" spans="1:7" hidden="1">
      <c r="A97" s="64"/>
      <c r="B97" s="103"/>
      <c r="C97" s="63"/>
      <c r="D97" s="135"/>
      <c r="E97" s="135"/>
      <c r="F97" s="136"/>
      <c r="G97" s="24"/>
    </row>
    <row r="98" spans="1:7" hidden="1">
      <c r="A98" s="111"/>
      <c r="B98" s="103"/>
      <c r="C98" s="65"/>
      <c r="D98" s="136"/>
      <c r="E98" s="136"/>
      <c r="F98" s="136"/>
      <c r="G98" s="24"/>
    </row>
    <row r="99" spans="1:7" hidden="1">
      <c r="A99" s="108"/>
      <c r="B99" s="103"/>
      <c r="C99" s="65"/>
      <c r="D99" s="136"/>
      <c r="E99" s="136"/>
      <c r="F99" s="136"/>
      <c r="G99" s="24"/>
    </row>
    <row r="100" spans="1:7" hidden="1">
      <c r="A100" s="64"/>
      <c r="B100" s="103"/>
      <c r="C100" s="65"/>
      <c r="D100" s="136"/>
      <c r="E100" s="136"/>
      <c r="F100" s="136"/>
      <c r="G100" s="24"/>
    </row>
    <row r="101" spans="1:7" hidden="1">
      <c r="A101" s="64"/>
      <c r="B101" s="103"/>
      <c r="C101" s="65"/>
      <c r="D101" s="136"/>
      <c r="E101" s="136"/>
      <c r="F101" s="136"/>
      <c r="G101" s="24"/>
    </row>
    <row r="102" spans="1:7" hidden="1">
      <c r="A102" s="111"/>
      <c r="B102" s="103"/>
      <c r="C102" s="65"/>
      <c r="D102" s="136"/>
      <c r="E102" s="136"/>
      <c r="F102" s="136"/>
      <c r="G102" s="24"/>
    </row>
    <row r="103" spans="1:7" hidden="1">
      <c r="A103" s="64"/>
      <c r="B103" s="103"/>
      <c r="C103" s="65"/>
      <c r="D103" s="136"/>
      <c r="E103" s="136"/>
      <c r="F103" s="136"/>
      <c r="G103" s="24"/>
    </row>
    <row r="104" spans="1:7" hidden="1">
      <c r="A104" s="64"/>
      <c r="B104" s="103"/>
      <c r="C104" s="65"/>
      <c r="D104" s="136"/>
      <c r="E104" s="136"/>
      <c r="F104" s="136"/>
      <c r="G104" s="24"/>
    </row>
    <row r="105" spans="1:7" hidden="1">
      <c r="A105" s="64"/>
      <c r="B105" s="103"/>
      <c r="C105" s="65"/>
      <c r="D105" s="136"/>
      <c r="E105" s="136"/>
      <c r="F105" s="136"/>
      <c r="G105" s="24"/>
    </row>
    <row r="106" spans="1:7" hidden="1">
      <c r="A106" s="64"/>
      <c r="B106" s="103"/>
      <c r="C106" s="65"/>
      <c r="D106" s="136"/>
      <c r="E106" s="136"/>
      <c r="F106" s="136"/>
      <c r="G106" s="24"/>
    </row>
    <row r="107" spans="1:7" hidden="1">
      <c r="A107" s="62"/>
      <c r="B107" s="103"/>
      <c r="C107" s="65"/>
      <c r="D107" s="136"/>
      <c r="E107" s="136"/>
      <c r="F107" s="136"/>
      <c r="G107" s="24"/>
    </row>
    <row r="108" spans="1:7" hidden="1">
      <c r="A108" s="62"/>
      <c r="B108" s="103"/>
      <c r="C108" s="65"/>
      <c r="D108" s="136"/>
      <c r="E108" s="136"/>
      <c r="F108" s="136"/>
      <c r="G108" s="24"/>
    </row>
    <row r="109" spans="1:7" hidden="1">
      <c r="A109" s="62"/>
      <c r="B109" s="103"/>
      <c r="C109" s="65"/>
      <c r="D109" s="136"/>
      <c r="E109" s="136"/>
      <c r="F109" s="136"/>
      <c r="G109" s="24"/>
    </row>
    <row r="110" spans="1:7" hidden="1">
      <c r="A110" s="62"/>
      <c r="B110" s="103"/>
      <c r="C110" s="65"/>
      <c r="D110" s="136"/>
      <c r="E110" s="136"/>
      <c r="F110" s="136"/>
      <c r="G110" s="24"/>
    </row>
    <row r="111" spans="1:7" hidden="1">
      <c r="A111" s="64"/>
      <c r="B111" s="103"/>
      <c r="C111" s="63"/>
      <c r="D111" s="135"/>
      <c r="E111" s="135"/>
      <c r="F111" s="136"/>
      <c r="G111" s="24"/>
    </row>
    <row r="112" spans="1:7" hidden="1">
      <c r="A112" s="64"/>
      <c r="B112" s="103"/>
      <c r="C112" s="63"/>
      <c r="D112" s="135"/>
      <c r="E112" s="135"/>
      <c r="F112" s="136"/>
      <c r="G112" s="24"/>
    </row>
    <row r="113" spans="1:7" hidden="1">
      <c r="A113" s="64"/>
      <c r="B113" s="103"/>
      <c r="C113" s="63"/>
      <c r="D113" s="135"/>
      <c r="E113" s="135"/>
      <c r="F113" s="136"/>
      <c r="G113" s="24"/>
    </row>
    <row r="114" spans="1:7" hidden="1">
      <c r="A114" s="64"/>
      <c r="B114" s="103"/>
      <c r="C114" s="63"/>
      <c r="D114" s="135"/>
      <c r="E114" s="135"/>
      <c r="F114" s="136"/>
      <c r="G114" s="24"/>
    </row>
    <row r="115" spans="1:7" hidden="1">
      <c r="A115" s="64"/>
      <c r="B115" s="103"/>
      <c r="C115" s="63"/>
      <c r="D115" s="135"/>
      <c r="E115" s="135"/>
      <c r="F115" s="136"/>
      <c r="G115" s="24"/>
    </row>
    <row r="116" spans="1:7" hidden="1">
      <c r="A116" s="64"/>
      <c r="B116" s="103"/>
      <c r="C116" s="65"/>
      <c r="D116" s="136"/>
      <c r="E116" s="136"/>
      <c r="F116" s="136"/>
      <c r="G116" s="24"/>
    </row>
    <row r="117" spans="1:7" hidden="1">
      <c r="A117" s="64"/>
      <c r="B117" s="103"/>
      <c r="C117" s="65"/>
      <c r="D117" s="136"/>
      <c r="E117" s="136"/>
      <c r="F117" s="136"/>
      <c r="G117" s="24"/>
    </row>
    <row r="118" spans="1:7" hidden="1">
      <c r="A118" s="64"/>
      <c r="B118" s="103"/>
      <c r="C118" s="65"/>
      <c r="D118" s="136"/>
      <c r="E118" s="136"/>
      <c r="F118" s="136"/>
      <c r="G118" s="24"/>
    </row>
    <row r="119" spans="1:7" hidden="1">
      <c r="A119" s="64"/>
      <c r="B119" s="103"/>
      <c r="C119" s="63"/>
      <c r="D119" s="135"/>
      <c r="E119" s="135"/>
      <c r="F119" s="136"/>
      <c r="G119" s="24"/>
    </row>
    <row r="120" spans="1:7" hidden="1">
      <c r="A120" s="64"/>
      <c r="B120" s="103"/>
      <c r="C120" s="63"/>
      <c r="D120" s="135"/>
      <c r="E120" s="135"/>
      <c r="F120" s="136"/>
      <c r="G120" s="24"/>
    </row>
    <row r="121" spans="1:7" hidden="1">
      <c r="A121" s="64"/>
      <c r="B121" s="103"/>
      <c r="C121" s="63"/>
      <c r="D121" s="135"/>
      <c r="E121" s="135"/>
      <c r="F121" s="136"/>
      <c r="G121" s="24"/>
    </row>
    <row r="122" spans="1:7" hidden="1">
      <c r="A122" s="64"/>
      <c r="B122" s="103"/>
      <c r="C122" s="63"/>
      <c r="D122" s="135"/>
      <c r="E122" s="135"/>
      <c r="F122" s="136"/>
      <c r="G122" s="24"/>
    </row>
    <row r="123" spans="1:7" hidden="1">
      <c r="A123" s="64"/>
      <c r="B123" s="103"/>
      <c r="C123" s="63"/>
      <c r="D123" s="135"/>
      <c r="E123" s="135"/>
      <c r="F123" s="136"/>
      <c r="G123" s="24"/>
    </row>
    <row r="124" spans="1:7" ht="38.25">
      <c r="A124" s="64" t="s">
        <v>26</v>
      </c>
      <c r="B124" s="70" t="s">
        <v>91</v>
      </c>
      <c r="C124" s="112" t="s">
        <v>118</v>
      </c>
      <c r="D124" s="137">
        <v>239.7</v>
      </c>
      <c r="E124" s="137">
        <v>591</v>
      </c>
      <c r="F124" s="138">
        <v>618</v>
      </c>
      <c r="G124" s="24"/>
    </row>
    <row r="125" spans="1:7" ht="25.5">
      <c r="A125" s="64" t="s">
        <v>135</v>
      </c>
      <c r="B125" s="32" t="s">
        <v>134</v>
      </c>
      <c r="C125" s="122"/>
      <c r="D125" s="141">
        <f>D126+D128</f>
        <v>4532</v>
      </c>
      <c r="E125" s="141">
        <f t="shared" ref="D125:F126" si="3">E126</f>
        <v>0</v>
      </c>
      <c r="F125" s="142">
        <f t="shared" si="3"/>
        <v>0</v>
      </c>
      <c r="G125" s="24"/>
    </row>
    <row r="126" spans="1:7" ht="38.25">
      <c r="A126" s="64" t="s">
        <v>90</v>
      </c>
      <c r="B126" s="32" t="s">
        <v>134</v>
      </c>
      <c r="C126" s="122" t="s">
        <v>120</v>
      </c>
      <c r="D126" s="141">
        <f t="shared" si="3"/>
        <v>1917.6</v>
      </c>
      <c r="E126" s="141">
        <f t="shared" si="3"/>
        <v>0</v>
      </c>
      <c r="F126" s="142">
        <f t="shared" si="3"/>
        <v>0</v>
      </c>
      <c r="G126" s="24"/>
    </row>
    <row r="127" spans="1:7">
      <c r="A127" s="64" t="s">
        <v>154</v>
      </c>
      <c r="B127" s="32" t="s">
        <v>134</v>
      </c>
      <c r="C127" s="122" t="s">
        <v>139</v>
      </c>
      <c r="D127" s="141">
        <v>1917.6</v>
      </c>
      <c r="E127" s="141">
        <v>0</v>
      </c>
      <c r="F127" s="142">
        <v>0</v>
      </c>
      <c r="G127" s="24"/>
    </row>
    <row r="128" spans="1:7" ht="38.25">
      <c r="A128" s="64" t="s">
        <v>27</v>
      </c>
      <c r="B128" s="32" t="s">
        <v>134</v>
      </c>
      <c r="C128" s="122" t="s">
        <v>119</v>
      </c>
      <c r="D128" s="141">
        <f>D129</f>
        <v>2614.4</v>
      </c>
      <c r="E128" s="141">
        <f>E129</f>
        <v>0</v>
      </c>
      <c r="F128" s="142">
        <f>F129</f>
        <v>0</v>
      </c>
      <c r="G128" s="24"/>
    </row>
    <row r="129" spans="1:7" ht="38.25">
      <c r="A129" s="66" t="s">
        <v>26</v>
      </c>
      <c r="B129" s="32" t="s">
        <v>134</v>
      </c>
      <c r="C129" s="122" t="s">
        <v>118</v>
      </c>
      <c r="D129" s="141">
        <v>2614.4</v>
      </c>
      <c r="E129" s="141">
        <v>0</v>
      </c>
      <c r="F129" s="142">
        <v>0</v>
      </c>
      <c r="G129" s="24"/>
    </row>
    <row r="130" spans="1:7" ht="38.25">
      <c r="A130" s="64" t="s">
        <v>60</v>
      </c>
      <c r="B130" s="121" t="s">
        <v>101</v>
      </c>
      <c r="C130" s="122"/>
      <c r="D130" s="141">
        <f t="shared" ref="D130:F131" si="4">D131</f>
        <v>121</v>
      </c>
      <c r="E130" s="141">
        <f t="shared" si="4"/>
        <v>126</v>
      </c>
      <c r="F130" s="142">
        <f t="shared" si="4"/>
        <v>132</v>
      </c>
      <c r="G130" s="24"/>
    </row>
    <row r="131" spans="1:7" ht="38.25">
      <c r="A131" s="64" t="s">
        <v>27</v>
      </c>
      <c r="B131" s="121" t="s">
        <v>101</v>
      </c>
      <c r="C131" s="122" t="s">
        <v>119</v>
      </c>
      <c r="D131" s="141">
        <f t="shared" si="4"/>
        <v>121</v>
      </c>
      <c r="E131" s="141">
        <f t="shared" si="4"/>
        <v>126</v>
      </c>
      <c r="F131" s="142">
        <f t="shared" si="4"/>
        <v>132</v>
      </c>
      <c r="G131" s="24"/>
    </row>
    <row r="132" spans="1:7" ht="38.25">
      <c r="A132" s="66" t="s">
        <v>26</v>
      </c>
      <c r="B132" s="121" t="s">
        <v>101</v>
      </c>
      <c r="C132" s="122" t="s">
        <v>118</v>
      </c>
      <c r="D132" s="141">
        <v>121</v>
      </c>
      <c r="E132" s="141">
        <v>126</v>
      </c>
      <c r="F132" s="142">
        <v>132</v>
      </c>
      <c r="G132" s="24"/>
    </row>
    <row r="133" spans="1:7">
      <c r="A133" s="91"/>
      <c r="B133" s="121"/>
      <c r="C133" s="122"/>
      <c r="D133" s="141"/>
      <c r="E133" s="141"/>
      <c r="F133" s="142"/>
      <c r="G133" s="24"/>
    </row>
    <row r="134" spans="1:7" ht="89.25">
      <c r="A134" s="42" t="s">
        <v>133</v>
      </c>
      <c r="B134" s="123" t="s">
        <v>108</v>
      </c>
      <c r="C134" s="124"/>
      <c r="D134" s="143">
        <f t="shared" ref="D134:F136" si="5">D135</f>
        <v>30</v>
      </c>
      <c r="E134" s="143">
        <f t="shared" si="5"/>
        <v>31.3</v>
      </c>
      <c r="F134" s="144">
        <f t="shared" si="5"/>
        <v>32.700000000000003</v>
      </c>
      <c r="G134" s="24"/>
    </row>
    <row r="135" spans="1:7" ht="25.5">
      <c r="A135" s="39" t="s">
        <v>58</v>
      </c>
      <c r="B135" s="121" t="s">
        <v>109</v>
      </c>
      <c r="C135" s="122"/>
      <c r="D135" s="141">
        <f t="shared" si="5"/>
        <v>30</v>
      </c>
      <c r="E135" s="141">
        <f t="shared" si="5"/>
        <v>31.3</v>
      </c>
      <c r="F135" s="142">
        <f t="shared" si="5"/>
        <v>32.700000000000003</v>
      </c>
      <c r="G135" s="24"/>
    </row>
    <row r="136" spans="1:7" ht="38.25">
      <c r="A136" s="39" t="s">
        <v>27</v>
      </c>
      <c r="B136" s="121" t="s">
        <v>109</v>
      </c>
      <c r="C136" s="122" t="s">
        <v>119</v>
      </c>
      <c r="D136" s="141">
        <f t="shared" si="5"/>
        <v>30</v>
      </c>
      <c r="E136" s="141">
        <f t="shared" si="5"/>
        <v>31.3</v>
      </c>
      <c r="F136" s="142">
        <f t="shared" si="5"/>
        <v>32.700000000000003</v>
      </c>
      <c r="G136" s="24"/>
    </row>
    <row r="137" spans="1:7" ht="38.25">
      <c r="A137" s="39" t="s">
        <v>26</v>
      </c>
      <c r="B137" s="121" t="s">
        <v>109</v>
      </c>
      <c r="C137" s="53">
        <v>240</v>
      </c>
      <c r="D137" s="139">
        <v>30</v>
      </c>
      <c r="E137" s="139">
        <v>31.3</v>
      </c>
      <c r="F137" s="139">
        <v>32.700000000000003</v>
      </c>
      <c r="G137" s="24"/>
    </row>
    <row r="138" spans="1:7" ht="25.5">
      <c r="A138" s="73" t="s">
        <v>48</v>
      </c>
      <c r="B138" s="53"/>
      <c r="C138" s="53"/>
      <c r="D138" s="140">
        <f>D140+D147+D156+D161+D165+D170+D175+D182+D187+D192+D196+D201</f>
        <v>16297.999999999998</v>
      </c>
      <c r="E138" s="140">
        <f>E140+E147+E156+E161+E165+E170+E175+E182+E187+E192+E196+E201</f>
        <v>3827.2500000000005</v>
      </c>
      <c r="F138" s="140">
        <f>F140+F147+F156+F161+F165+F170+F175+F182+F187+F192+F196+F201</f>
        <v>3976</v>
      </c>
      <c r="G138" s="24"/>
    </row>
    <row r="139" spans="1:7">
      <c r="A139" s="113"/>
      <c r="B139" s="53"/>
      <c r="C139" s="53"/>
      <c r="D139" s="139"/>
      <c r="E139" s="139"/>
      <c r="F139" s="140"/>
      <c r="G139" s="24"/>
    </row>
    <row r="140" spans="1:7" ht="25.5">
      <c r="A140" s="96" t="s">
        <v>56</v>
      </c>
      <c r="B140" s="55" t="s">
        <v>121</v>
      </c>
      <c r="C140" s="83"/>
      <c r="D140" s="140">
        <f>D142</f>
        <v>733.6</v>
      </c>
      <c r="E140" s="140">
        <f>E142</f>
        <v>713.6</v>
      </c>
      <c r="F140" s="140">
        <f>F142</f>
        <v>733.6</v>
      </c>
      <c r="G140" s="24"/>
    </row>
    <row r="141" spans="1:7" ht="9" customHeight="1">
      <c r="A141" s="91"/>
      <c r="B141" s="53"/>
      <c r="C141" s="53"/>
      <c r="D141" s="139"/>
      <c r="E141" s="139"/>
      <c r="F141" s="140"/>
      <c r="G141" s="24"/>
    </row>
    <row r="142" spans="1:7" ht="38.25">
      <c r="A142" s="62" t="s">
        <v>143</v>
      </c>
      <c r="B142" s="52" t="s">
        <v>121</v>
      </c>
      <c r="C142" s="58"/>
      <c r="D142" s="139">
        <f t="shared" ref="D142:F144" si="6">D143</f>
        <v>733.6</v>
      </c>
      <c r="E142" s="139">
        <f t="shared" si="6"/>
        <v>713.6</v>
      </c>
      <c r="F142" s="139">
        <f t="shared" si="6"/>
        <v>733.6</v>
      </c>
      <c r="G142" s="24"/>
    </row>
    <row r="143" spans="1:7" ht="25.5">
      <c r="A143" s="59" t="s">
        <v>53</v>
      </c>
      <c r="B143" s="60" t="s">
        <v>75</v>
      </c>
      <c r="C143" s="61"/>
      <c r="D143" s="134">
        <f t="shared" si="6"/>
        <v>733.6</v>
      </c>
      <c r="E143" s="134">
        <f t="shared" si="6"/>
        <v>713.6</v>
      </c>
      <c r="F143" s="134">
        <f t="shared" si="6"/>
        <v>733.6</v>
      </c>
      <c r="G143" s="24"/>
    </row>
    <row r="144" spans="1:7" ht="76.5">
      <c r="A144" s="64" t="s">
        <v>9</v>
      </c>
      <c r="B144" s="60" t="s">
        <v>75</v>
      </c>
      <c r="C144" s="65">
        <v>100</v>
      </c>
      <c r="D144" s="136">
        <f t="shared" si="6"/>
        <v>733.6</v>
      </c>
      <c r="E144" s="136">
        <f t="shared" si="6"/>
        <v>713.6</v>
      </c>
      <c r="F144" s="136">
        <f t="shared" si="6"/>
        <v>733.6</v>
      </c>
      <c r="G144" s="24"/>
    </row>
    <row r="145" spans="1:7" ht="25.5">
      <c r="A145" s="66" t="s">
        <v>10</v>
      </c>
      <c r="B145" s="60" t="s">
        <v>75</v>
      </c>
      <c r="C145" s="69">
        <v>120</v>
      </c>
      <c r="D145" s="137">
        <v>733.6</v>
      </c>
      <c r="E145" s="137">
        <v>713.6</v>
      </c>
      <c r="F145" s="138">
        <v>733.6</v>
      </c>
      <c r="G145" s="24"/>
    </row>
    <row r="146" spans="1:7">
      <c r="A146" s="74"/>
      <c r="B146" s="101"/>
      <c r="C146" s="53"/>
      <c r="D146" s="139"/>
      <c r="E146" s="139"/>
      <c r="F146" s="139"/>
      <c r="G146" s="24"/>
    </row>
    <row r="147" spans="1:7" s="45" customFormat="1" ht="51">
      <c r="A147" s="113" t="s">
        <v>142</v>
      </c>
      <c r="B147" s="55" t="s">
        <v>76</v>
      </c>
      <c r="C147" s="83"/>
      <c r="D147" s="140">
        <f>D148</f>
        <v>2124</v>
      </c>
      <c r="E147" s="140">
        <f>E148</f>
        <v>2226.7000000000003</v>
      </c>
      <c r="F147" s="140">
        <f>F148</f>
        <v>2327.6000000000004</v>
      </c>
      <c r="G147" s="125"/>
    </row>
    <row r="148" spans="1:7" ht="25.5">
      <c r="A148" s="59" t="s">
        <v>53</v>
      </c>
      <c r="B148" s="60" t="s">
        <v>77</v>
      </c>
      <c r="C148" s="85"/>
      <c r="D148" s="134">
        <f>D149+D151+D153</f>
        <v>2124</v>
      </c>
      <c r="E148" s="134">
        <f>E149+E151+E153</f>
        <v>2226.7000000000003</v>
      </c>
      <c r="F148" s="134">
        <f>F149+F151+F153</f>
        <v>2327.6000000000004</v>
      </c>
      <c r="G148" s="24"/>
    </row>
    <row r="149" spans="1:7" ht="76.5">
      <c r="A149" s="64" t="s">
        <v>9</v>
      </c>
      <c r="B149" s="60" t="s">
        <v>77</v>
      </c>
      <c r="C149" s="65">
        <v>100</v>
      </c>
      <c r="D149" s="135">
        <f>D150</f>
        <v>1635.6</v>
      </c>
      <c r="E149" s="135">
        <f>E150</f>
        <v>1684.7</v>
      </c>
      <c r="F149" s="136">
        <f>F150</f>
        <v>1771.2</v>
      </c>
      <c r="G149" s="24"/>
    </row>
    <row r="150" spans="1:7" ht="35.25" customHeight="1">
      <c r="A150" s="64" t="s">
        <v>10</v>
      </c>
      <c r="B150" s="60" t="s">
        <v>77</v>
      </c>
      <c r="C150" s="65">
        <v>120</v>
      </c>
      <c r="D150" s="135">
        <v>1635.6</v>
      </c>
      <c r="E150" s="135">
        <v>1684.7</v>
      </c>
      <c r="F150" s="136">
        <v>1771.2</v>
      </c>
      <c r="G150" s="24"/>
    </row>
    <row r="151" spans="1:7" ht="38.25">
      <c r="A151" s="64" t="s">
        <v>27</v>
      </c>
      <c r="B151" s="60" t="s">
        <v>77</v>
      </c>
      <c r="C151" s="65">
        <v>200</v>
      </c>
      <c r="D151" s="135">
        <f>D152</f>
        <v>479.6</v>
      </c>
      <c r="E151" s="135">
        <f>E152</f>
        <v>533.20000000000005</v>
      </c>
      <c r="F151" s="136">
        <f>F152</f>
        <v>547.6</v>
      </c>
      <c r="G151" s="24"/>
    </row>
    <row r="152" spans="1:7" ht="38.25">
      <c r="A152" s="64" t="s">
        <v>26</v>
      </c>
      <c r="B152" s="60" t="s">
        <v>77</v>
      </c>
      <c r="C152" s="65">
        <v>240</v>
      </c>
      <c r="D152" s="135">
        <v>479.6</v>
      </c>
      <c r="E152" s="135">
        <v>533.20000000000005</v>
      </c>
      <c r="F152" s="136">
        <v>547.6</v>
      </c>
      <c r="G152" s="24"/>
    </row>
    <row r="153" spans="1:7">
      <c r="A153" s="64" t="s">
        <v>11</v>
      </c>
      <c r="B153" s="60" t="s">
        <v>77</v>
      </c>
      <c r="C153" s="65">
        <v>800</v>
      </c>
      <c r="D153" s="135">
        <f>D154</f>
        <v>8.8000000000000007</v>
      </c>
      <c r="E153" s="135">
        <f>E154</f>
        <v>8.8000000000000007</v>
      </c>
      <c r="F153" s="136">
        <f>F154</f>
        <v>8.8000000000000007</v>
      </c>
      <c r="G153" s="24"/>
    </row>
    <row r="154" spans="1:7">
      <c r="A154" s="66" t="s">
        <v>12</v>
      </c>
      <c r="B154" s="60" t="s">
        <v>77</v>
      </c>
      <c r="C154" s="69">
        <v>850</v>
      </c>
      <c r="D154" s="137">
        <v>8.8000000000000007</v>
      </c>
      <c r="E154" s="137">
        <v>8.8000000000000007</v>
      </c>
      <c r="F154" s="138">
        <v>8.8000000000000007</v>
      </c>
      <c r="G154" s="24"/>
    </row>
    <row r="155" spans="1:7">
      <c r="A155" s="104"/>
      <c r="B155" s="101"/>
      <c r="C155" s="58"/>
      <c r="D155" s="131"/>
      <c r="E155" s="131"/>
      <c r="F155" s="139"/>
      <c r="G155" s="24"/>
    </row>
    <row r="156" spans="1:7" s="45" customFormat="1">
      <c r="A156" s="48" t="s">
        <v>29</v>
      </c>
      <c r="B156" s="55" t="s">
        <v>76</v>
      </c>
      <c r="C156" s="56"/>
      <c r="D156" s="130">
        <f t="shared" ref="D156:F158" si="7">D157</f>
        <v>87.5</v>
      </c>
      <c r="E156" s="130">
        <f t="shared" si="7"/>
        <v>87.5</v>
      </c>
      <c r="F156" s="140">
        <f t="shared" si="7"/>
        <v>87.5</v>
      </c>
      <c r="G156" s="125"/>
    </row>
    <row r="157" spans="1:7" ht="38.25">
      <c r="A157" s="59" t="s">
        <v>18</v>
      </c>
      <c r="B157" s="60" t="s">
        <v>79</v>
      </c>
      <c r="C157" s="61"/>
      <c r="D157" s="133">
        <f t="shared" si="7"/>
        <v>87.5</v>
      </c>
      <c r="E157" s="133">
        <f t="shared" si="7"/>
        <v>87.5</v>
      </c>
      <c r="F157" s="134">
        <f t="shared" si="7"/>
        <v>87.5</v>
      </c>
      <c r="G157" s="24"/>
    </row>
    <row r="158" spans="1:7" ht="38.25">
      <c r="A158" s="64" t="s">
        <v>27</v>
      </c>
      <c r="B158" s="60" t="s">
        <v>79</v>
      </c>
      <c r="C158" s="63">
        <v>200</v>
      </c>
      <c r="D158" s="135">
        <f t="shared" si="7"/>
        <v>87.5</v>
      </c>
      <c r="E158" s="135">
        <f t="shared" si="7"/>
        <v>87.5</v>
      </c>
      <c r="F158" s="136">
        <f t="shared" si="7"/>
        <v>87.5</v>
      </c>
      <c r="G158" s="24"/>
    </row>
    <row r="159" spans="1:7" ht="41.25" customHeight="1">
      <c r="A159" s="66" t="s">
        <v>26</v>
      </c>
      <c r="B159" s="60" t="s">
        <v>79</v>
      </c>
      <c r="C159" s="72">
        <v>240</v>
      </c>
      <c r="D159" s="137">
        <v>87.5</v>
      </c>
      <c r="E159" s="137">
        <v>87.5</v>
      </c>
      <c r="F159" s="138">
        <v>87.5</v>
      </c>
      <c r="G159" s="24"/>
    </row>
    <row r="160" spans="1:7">
      <c r="A160" s="74"/>
      <c r="B160" s="101"/>
      <c r="C160" s="58"/>
      <c r="D160" s="131"/>
      <c r="E160" s="131"/>
      <c r="F160" s="139"/>
      <c r="G160" s="24"/>
    </row>
    <row r="161" spans="1:7" ht="25.5">
      <c r="A161" s="48" t="s">
        <v>80</v>
      </c>
      <c r="B161" s="55" t="s">
        <v>81</v>
      </c>
      <c r="C161" s="56"/>
      <c r="D161" s="130">
        <f t="shared" ref="D161:F162" si="8">D162</f>
        <v>150</v>
      </c>
      <c r="E161" s="130">
        <f t="shared" si="8"/>
        <v>0</v>
      </c>
      <c r="F161" s="140">
        <f t="shared" si="8"/>
        <v>0</v>
      </c>
      <c r="G161" s="24"/>
    </row>
    <row r="162" spans="1:7">
      <c r="A162" s="64" t="s">
        <v>11</v>
      </c>
      <c r="B162" s="52" t="s">
        <v>81</v>
      </c>
      <c r="C162" s="63">
        <v>800</v>
      </c>
      <c r="D162" s="135">
        <f t="shared" si="8"/>
        <v>150</v>
      </c>
      <c r="E162" s="135">
        <f t="shared" si="8"/>
        <v>0</v>
      </c>
      <c r="F162" s="136">
        <f t="shared" si="8"/>
        <v>0</v>
      </c>
      <c r="G162" s="24"/>
    </row>
    <row r="163" spans="1:7" ht="24.75" customHeight="1">
      <c r="A163" s="66" t="s">
        <v>161</v>
      </c>
      <c r="B163" s="52" t="s">
        <v>81</v>
      </c>
      <c r="C163" s="72">
        <v>880</v>
      </c>
      <c r="D163" s="138">
        <v>150</v>
      </c>
      <c r="E163" s="138">
        <v>0</v>
      </c>
      <c r="F163" s="138">
        <v>0</v>
      </c>
      <c r="G163" s="24"/>
    </row>
    <row r="164" spans="1:7">
      <c r="A164" s="115"/>
      <c r="B164" s="101"/>
      <c r="C164" s="53"/>
      <c r="D164" s="139"/>
      <c r="E164" s="139"/>
      <c r="F164" s="139"/>
      <c r="G164" s="24"/>
    </row>
    <row r="165" spans="1:7" ht="25.5">
      <c r="A165" s="48" t="s">
        <v>141</v>
      </c>
      <c r="B165" s="55" t="s">
        <v>83</v>
      </c>
      <c r="C165" s="56"/>
      <c r="D165" s="140">
        <f t="shared" ref="D165:F167" si="9">D166</f>
        <v>20</v>
      </c>
      <c r="E165" s="140">
        <f t="shared" si="9"/>
        <v>20</v>
      </c>
      <c r="F165" s="140">
        <f t="shared" si="9"/>
        <v>20</v>
      </c>
      <c r="G165" s="24"/>
    </row>
    <row r="166" spans="1:7" ht="25.5">
      <c r="A166" s="59" t="s">
        <v>141</v>
      </c>
      <c r="B166" s="60" t="s">
        <v>82</v>
      </c>
      <c r="C166" s="61"/>
      <c r="D166" s="134">
        <f t="shared" si="9"/>
        <v>20</v>
      </c>
      <c r="E166" s="134">
        <f t="shared" si="9"/>
        <v>20</v>
      </c>
      <c r="F166" s="134">
        <f t="shared" si="9"/>
        <v>20</v>
      </c>
      <c r="G166" s="24"/>
    </row>
    <row r="167" spans="1:7">
      <c r="A167" s="64" t="s">
        <v>11</v>
      </c>
      <c r="B167" s="60" t="s">
        <v>82</v>
      </c>
      <c r="C167" s="63">
        <v>800</v>
      </c>
      <c r="D167" s="136">
        <f t="shared" si="9"/>
        <v>20</v>
      </c>
      <c r="E167" s="136">
        <f t="shared" si="9"/>
        <v>20</v>
      </c>
      <c r="F167" s="136">
        <f t="shared" si="9"/>
        <v>20</v>
      </c>
      <c r="G167" s="24"/>
    </row>
    <row r="168" spans="1:7" ht="18" customHeight="1">
      <c r="A168" s="66" t="s">
        <v>20</v>
      </c>
      <c r="B168" s="60" t="s">
        <v>82</v>
      </c>
      <c r="C168" s="72">
        <v>870</v>
      </c>
      <c r="D168" s="138">
        <v>20</v>
      </c>
      <c r="E168" s="138">
        <v>20</v>
      </c>
      <c r="F168" s="138">
        <v>20</v>
      </c>
      <c r="G168" s="24"/>
    </row>
    <row r="169" spans="1:7" ht="18" customHeight="1">
      <c r="A169" s="91"/>
      <c r="B169" s="126"/>
      <c r="C169" s="90"/>
      <c r="D169" s="142"/>
      <c r="E169" s="142"/>
      <c r="F169" s="142"/>
      <c r="G169" s="24"/>
    </row>
    <row r="170" spans="1:7" ht="44.25" customHeight="1">
      <c r="A170" s="127" t="s">
        <v>84</v>
      </c>
      <c r="B170" s="128" t="s">
        <v>86</v>
      </c>
      <c r="C170" s="95"/>
      <c r="D170" s="144">
        <f t="shared" ref="D170:F172" si="10">D171</f>
        <v>53.1</v>
      </c>
      <c r="E170" s="144">
        <f t="shared" si="10"/>
        <v>73.099999999999994</v>
      </c>
      <c r="F170" s="144">
        <f t="shared" si="10"/>
        <v>73.099999999999994</v>
      </c>
      <c r="G170" s="24"/>
    </row>
    <row r="171" spans="1:7" ht="40.5" customHeight="1">
      <c r="A171" s="31" t="s">
        <v>85</v>
      </c>
      <c r="B171" s="126" t="s">
        <v>87</v>
      </c>
      <c r="C171" s="90"/>
      <c r="D171" s="142">
        <f t="shared" si="10"/>
        <v>53.1</v>
      </c>
      <c r="E171" s="142">
        <f t="shared" si="10"/>
        <v>73.099999999999994</v>
      </c>
      <c r="F171" s="142">
        <f t="shared" si="10"/>
        <v>73.099999999999994</v>
      </c>
      <c r="G171" s="24"/>
    </row>
    <row r="172" spans="1:7" ht="42.75" customHeight="1">
      <c r="A172" s="64" t="s">
        <v>27</v>
      </c>
      <c r="B172" s="126" t="s">
        <v>87</v>
      </c>
      <c r="C172" s="90">
        <v>200</v>
      </c>
      <c r="D172" s="142">
        <f t="shared" si="10"/>
        <v>53.1</v>
      </c>
      <c r="E172" s="142">
        <f t="shared" si="10"/>
        <v>73.099999999999994</v>
      </c>
      <c r="F172" s="142">
        <f t="shared" si="10"/>
        <v>73.099999999999994</v>
      </c>
      <c r="G172" s="24"/>
    </row>
    <row r="173" spans="1:7" ht="38.25">
      <c r="A173" s="66" t="s">
        <v>26</v>
      </c>
      <c r="B173" s="126" t="s">
        <v>87</v>
      </c>
      <c r="C173" s="53">
        <v>240</v>
      </c>
      <c r="D173" s="139">
        <v>53.1</v>
      </c>
      <c r="E173" s="139">
        <v>73.099999999999994</v>
      </c>
      <c r="F173" s="139">
        <v>73.099999999999994</v>
      </c>
      <c r="G173" s="24"/>
    </row>
    <row r="174" spans="1:7">
      <c r="A174" s="91"/>
      <c r="B174" s="101"/>
      <c r="C174" s="53"/>
      <c r="D174" s="139"/>
      <c r="E174" s="139"/>
      <c r="F174" s="139"/>
      <c r="G174" s="24"/>
    </row>
    <row r="175" spans="1:7">
      <c r="A175" s="73" t="s">
        <v>66</v>
      </c>
      <c r="B175" s="55" t="s">
        <v>76</v>
      </c>
      <c r="C175" s="56"/>
      <c r="D175" s="140">
        <f>D176</f>
        <v>428.5</v>
      </c>
      <c r="E175" s="140">
        <f>E176</f>
        <v>432.95000000000005</v>
      </c>
      <c r="F175" s="140">
        <f>F176</f>
        <v>450.2</v>
      </c>
      <c r="G175" s="24"/>
    </row>
    <row r="176" spans="1:7" ht="38.25">
      <c r="A176" s="102" t="s">
        <v>64</v>
      </c>
      <c r="B176" s="117" t="s">
        <v>97</v>
      </c>
      <c r="C176" s="85"/>
      <c r="D176" s="134">
        <f>D177+D179</f>
        <v>428.5</v>
      </c>
      <c r="E176" s="134">
        <f>E177+E179</f>
        <v>432.95000000000005</v>
      </c>
      <c r="F176" s="134">
        <f>F177+F179</f>
        <v>450.2</v>
      </c>
      <c r="G176" s="24"/>
    </row>
    <row r="177" spans="1:7" ht="76.5">
      <c r="A177" s="64" t="s">
        <v>9</v>
      </c>
      <c r="B177" s="117" t="s">
        <v>97</v>
      </c>
      <c r="C177" s="65">
        <v>100</v>
      </c>
      <c r="D177" s="135">
        <f>D178</f>
        <v>362.6</v>
      </c>
      <c r="E177" s="135">
        <f>E178</f>
        <v>366.8</v>
      </c>
      <c r="F177" s="136">
        <f>F178</f>
        <v>392</v>
      </c>
      <c r="G177" s="24"/>
    </row>
    <row r="178" spans="1:7" ht="37.5" customHeight="1">
      <c r="A178" s="64" t="s">
        <v>10</v>
      </c>
      <c r="B178" s="117" t="s">
        <v>97</v>
      </c>
      <c r="C178" s="65">
        <v>120</v>
      </c>
      <c r="D178" s="135">
        <v>362.6</v>
      </c>
      <c r="E178" s="135">
        <v>366.8</v>
      </c>
      <c r="F178" s="136">
        <v>392</v>
      </c>
      <c r="G178" s="24"/>
    </row>
    <row r="179" spans="1:7" ht="38.25">
      <c r="A179" s="64" t="s">
        <v>27</v>
      </c>
      <c r="B179" s="117" t="s">
        <v>97</v>
      </c>
      <c r="C179" s="63">
        <v>200</v>
      </c>
      <c r="D179" s="135">
        <f>D180</f>
        <v>65.900000000000006</v>
      </c>
      <c r="E179" s="135">
        <f>E180</f>
        <v>66.150000000000006</v>
      </c>
      <c r="F179" s="136">
        <f>F180</f>
        <v>58.2</v>
      </c>
      <c r="G179" s="24"/>
    </row>
    <row r="180" spans="1:7" ht="38.25">
      <c r="A180" s="66" t="s">
        <v>26</v>
      </c>
      <c r="B180" s="117" t="s">
        <v>97</v>
      </c>
      <c r="C180" s="72">
        <v>240</v>
      </c>
      <c r="D180" s="137">
        <v>65.900000000000006</v>
      </c>
      <c r="E180" s="137">
        <v>66.150000000000006</v>
      </c>
      <c r="F180" s="138">
        <v>58.2</v>
      </c>
      <c r="G180" s="24"/>
    </row>
    <row r="181" spans="1:7">
      <c r="A181" s="115"/>
      <c r="B181" s="101"/>
      <c r="C181" s="53"/>
      <c r="D181" s="139"/>
      <c r="E181" s="139"/>
      <c r="F181" s="139"/>
      <c r="G181" s="24"/>
    </row>
    <row r="182" spans="1:7" s="45" customFormat="1" ht="25.5">
      <c r="A182" s="48" t="s">
        <v>25</v>
      </c>
      <c r="B182" s="55" t="s">
        <v>105</v>
      </c>
      <c r="C182" s="56"/>
      <c r="D182" s="140">
        <f t="shared" ref="D182:F184" si="11">D183</f>
        <v>78</v>
      </c>
      <c r="E182" s="140">
        <f t="shared" si="11"/>
        <v>81.099999999999994</v>
      </c>
      <c r="F182" s="140">
        <f t="shared" si="11"/>
        <v>84.4</v>
      </c>
      <c r="G182" s="125"/>
    </row>
    <row r="183" spans="1:7">
      <c r="A183" s="59" t="s">
        <v>57</v>
      </c>
      <c r="B183" s="52" t="s">
        <v>105</v>
      </c>
      <c r="C183" s="61"/>
      <c r="D183" s="134">
        <f t="shared" si="11"/>
        <v>78</v>
      </c>
      <c r="E183" s="134">
        <f t="shared" si="11"/>
        <v>81.099999999999994</v>
      </c>
      <c r="F183" s="134">
        <f t="shared" si="11"/>
        <v>84.4</v>
      </c>
      <c r="G183" s="24"/>
    </row>
    <row r="184" spans="1:7" ht="25.5">
      <c r="A184" s="64" t="s">
        <v>16</v>
      </c>
      <c r="B184" s="52" t="s">
        <v>105</v>
      </c>
      <c r="C184" s="63">
        <v>300</v>
      </c>
      <c r="D184" s="135">
        <f t="shared" si="11"/>
        <v>78</v>
      </c>
      <c r="E184" s="135">
        <f t="shared" si="11"/>
        <v>81.099999999999994</v>
      </c>
      <c r="F184" s="136">
        <f t="shared" si="11"/>
        <v>84.4</v>
      </c>
      <c r="G184" s="24"/>
    </row>
    <row r="185" spans="1:7" ht="27" customHeight="1">
      <c r="A185" s="66" t="s">
        <v>158</v>
      </c>
      <c r="B185" s="52" t="s">
        <v>105</v>
      </c>
      <c r="C185" s="72">
        <v>310</v>
      </c>
      <c r="D185" s="137">
        <v>78</v>
      </c>
      <c r="E185" s="137">
        <v>81.099999999999994</v>
      </c>
      <c r="F185" s="138">
        <v>84.4</v>
      </c>
      <c r="G185" s="24"/>
    </row>
    <row r="186" spans="1:7" ht="18" customHeight="1">
      <c r="A186" s="91"/>
      <c r="B186" s="52"/>
      <c r="C186" s="90"/>
      <c r="D186" s="141"/>
      <c r="E186" s="141"/>
      <c r="F186" s="142"/>
      <c r="G186" s="24"/>
    </row>
    <row r="187" spans="1:7" s="45" customFormat="1" ht="27" customHeight="1">
      <c r="A187" s="111" t="s">
        <v>93</v>
      </c>
      <c r="B187" s="46" t="s">
        <v>107</v>
      </c>
      <c r="C187" s="95"/>
      <c r="D187" s="143">
        <f t="shared" ref="D187:F188" si="12">D188</f>
        <v>4</v>
      </c>
      <c r="E187" s="143">
        <f t="shared" si="12"/>
        <v>4</v>
      </c>
      <c r="F187" s="144">
        <f t="shared" si="12"/>
        <v>4</v>
      </c>
      <c r="G187" s="125"/>
    </row>
    <row r="188" spans="1:7" ht="27" customHeight="1">
      <c r="A188" s="64" t="s">
        <v>16</v>
      </c>
      <c r="B188" s="32" t="s">
        <v>107</v>
      </c>
      <c r="C188" s="90">
        <v>300</v>
      </c>
      <c r="D188" s="141">
        <f t="shared" si="12"/>
        <v>4</v>
      </c>
      <c r="E188" s="141">
        <f t="shared" si="12"/>
        <v>4</v>
      </c>
      <c r="F188" s="142">
        <f t="shared" si="12"/>
        <v>4</v>
      </c>
      <c r="G188" s="24"/>
    </row>
    <row r="189" spans="1:7" ht="27" customHeight="1">
      <c r="A189" s="66" t="s">
        <v>159</v>
      </c>
      <c r="B189" s="32" t="s">
        <v>107</v>
      </c>
      <c r="C189" s="90">
        <v>360</v>
      </c>
      <c r="D189" s="141">
        <v>4</v>
      </c>
      <c r="E189" s="141">
        <v>4</v>
      </c>
      <c r="F189" s="142">
        <v>4</v>
      </c>
      <c r="G189" s="24"/>
    </row>
    <row r="190" spans="1:7" ht="16.5" customHeight="1">
      <c r="A190" s="91"/>
      <c r="B190" s="52"/>
      <c r="C190" s="90"/>
      <c r="D190" s="141"/>
      <c r="E190" s="141"/>
      <c r="F190" s="142"/>
      <c r="G190" s="24"/>
    </row>
    <row r="191" spans="1:7" s="45" customFormat="1" ht="58.5" customHeight="1">
      <c r="A191" s="96" t="s">
        <v>136</v>
      </c>
      <c r="B191" s="46" t="s">
        <v>115</v>
      </c>
      <c r="C191" s="95"/>
      <c r="D191" s="143">
        <f>D192</f>
        <v>12336.9</v>
      </c>
      <c r="E191" s="143">
        <f>E192</f>
        <v>0</v>
      </c>
      <c r="F191" s="144">
        <f>F192</f>
        <v>0</v>
      </c>
      <c r="G191" s="125"/>
    </row>
    <row r="192" spans="1:7" s="45" customFormat="1" ht="80.25" customHeight="1">
      <c r="A192" s="91" t="s">
        <v>138</v>
      </c>
      <c r="B192" s="32" t="s">
        <v>137</v>
      </c>
      <c r="C192" s="95"/>
      <c r="D192" s="141">
        <f t="shared" ref="D192:F193" si="13">D193</f>
        <v>12336.9</v>
      </c>
      <c r="E192" s="141">
        <f t="shared" si="13"/>
        <v>0</v>
      </c>
      <c r="F192" s="142">
        <f t="shared" si="13"/>
        <v>0</v>
      </c>
      <c r="G192" s="125"/>
    </row>
    <row r="193" spans="1:7" ht="16.5" customHeight="1">
      <c r="A193" s="91" t="s">
        <v>6</v>
      </c>
      <c r="B193" s="32" t="s">
        <v>137</v>
      </c>
      <c r="C193" s="90">
        <v>500</v>
      </c>
      <c r="D193" s="141">
        <f t="shared" si="13"/>
        <v>12336.9</v>
      </c>
      <c r="E193" s="141">
        <f t="shared" si="13"/>
        <v>0</v>
      </c>
      <c r="F193" s="142">
        <f t="shared" si="13"/>
        <v>0</v>
      </c>
      <c r="G193" s="24"/>
    </row>
    <row r="194" spans="1:7" ht="16.5" customHeight="1">
      <c r="A194" s="91" t="s">
        <v>14</v>
      </c>
      <c r="B194" s="32" t="s">
        <v>137</v>
      </c>
      <c r="C194" s="90">
        <v>540</v>
      </c>
      <c r="D194" s="141">
        <v>12336.9</v>
      </c>
      <c r="E194" s="141">
        <v>0</v>
      </c>
      <c r="F194" s="142">
        <v>0</v>
      </c>
      <c r="G194" s="24"/>
    </row>
    <row r="195" spans="1:7">
      <c r="A195" s="104"/>
      <c r="B195" s="101"/>
      <c r="C195" s="58"/>
      <c r="D195" s="131"/>
      <c r="E195" s="131"/>
      <c r="F195" s="139"/>
      <c r="G195" s="24"/>
    </row>
    <row r="196" spans="1:7" s="45" customFormat="1" ht="38.25">
      <c r="A196" s="92" t="s">
        <v>147</v>
      </c>
      <c r="B196" s="32" t="s">
        <v>110</v>
      </c>
      <c r="C196" s="83"/>
      <c r="D196" s="140">
        <f t="shared" ref="D196:F198" si="14">D197</f>
        <v>236</v>
      </c>
      <c r="E196" s="140">
        <f t="shared" si="14"/>
        <v>188.3</v>
      </c>
      <c r="F196" s="140">
        <f t="shared" si="14"/>
        <v>195.6</v>
      </c>
      <c r="G196" s="125"/>
    </row>
    <row r="197" spans="1:7" ht="25.5">
      <c r="A197" s="59" t="s">
        <v>53</v>
      </c>
      <c r="B197" s="32" t="s">
        <v>111</v>
      </c>
      <c r="C197" s="85"/>
      <c r="D197" s="134">
        <f t="shared" si="14"/>
        <v>236</v>
      </c>
      <c r="E197" s="134">
        <f t="shared" si="14"/>
        <v>188.3</v>
      </c>
      <c r="F197" s="134">
        <f t="shared" si="14"/>
        <v>195.6</v>
      </c>
      <c r="G197" s="24"/>
    </row>
    <row r="198" spans="1:7" ht="76.5">
      <c r="A198" s="64" t="s">
        <v>9</v>
      </c>
      <c r="B198" s="32" t="s">
        <v>111</v>
      </c>
      <c r="C198" s="63">
        <v>100</v>
      </c>
      <c r="D198" s="135">
        <f t="shared" si="14"/>
        <v>236</v>
      </c>
      <c r="E198" s="135">
        <f t="shared" si="14"/>
        <v>188.3</v>
      </c>
      <c r="F198" s="136">
        <f t="shared" si="14"/>
        <v>195.6</v>
      </c>
      <c r="G198" s="24"/>
    </row>
    <row r="199" spans="1:7" ht="28.5" customHeight="1">
      <c r="A199" s="66" t="s">
        <v>10</v>
      </c>
      <c r="B199" s="32" t="s">
        <v>111</v>
      </c>
      <c r="C199" s="69">
        <v>120</v>
      </c>
      <c r="D199" s="137">
        <v>236</v>
      </c>
      <c r="E199" s="137">
        <v>188.3</v>
      </c>
      <c r="F199" s="138">
        <v>195.6</v>
      </c>
      <c r="G199" s="24"/>
    </row>
    <row r="200" spans="1:7" ht="15.75" customHeight="1">
      <c r="A200" s="91"/>
      <c r="B200" s="32"/>
      <c r="C200" s="129"/>
      <c r="D200" s="141"/>
      <c r="E200" s="141"/>
      <c r="F200" s="142"/>
      <c r="G200" s="24"/>
    </row>
    <row r="201" spans="1:7" s="45" customFormat="1" ht="89.25">
      <c r="A201" s="42" t="s">
        <v>150</v>
      </c>
      <c r="B201" s="44" t="s">
        <v>112</v>
      </c>
      <c r="C201" s="83"/>
      <c r="D201" s="130">
        <f t="shared" ref="D201:F203" si="15">D202</f>
        <v>46.4</v>
      </c>
      <c r="E201" s="130">
        <f t="shared" si="15"/>
        <v>0</v>
      </c>
      <c r="F201" s="140">
        <f t="shared" si="15"/>
        <v>0</v>
      </c>
      <c r="G201" s="125"/>
    </row>
    <row r="202" spans="1:7" ht="38.25">
      <c r="A202" s="39" t="s">
        <v>95</v>
      </c>
      <c r="B202" s="43" t="s">
        <v>113</v>
      </c>
      <c r="C202" s="85"/>
      <c r="D202" s="133">
        <f t="shared" si="15"/>
        <v>46.4</v>
      </c>
      <c r="E202" s="133">
        <f t="shared" si="15"/>
        <v>0</v>
      </c>
      <c r="F202" s="134">
        <f t="shared" si="15"/>
        <v>0</v>
      </c>
      <c r="G202" s="24"/>
    </row>
    <row r="203" spans="1:7">
      <c r="A203" s="64" t="s">
        <v>6</v>
      </c>
      <c r="B203" s="43" t="s">
        <v>113</v>
      </c>
      <c r="C203" s="65">
        <v>500</v>
      </c>
      <c r="D203" s="136">
        <f t="shared" si="15"/>
        <v>46.4</v>
      </c>
      <c r="E203" s="136">
        <f t="shared" si="15"/>
        <v>0</v>
      </c>
      <c r="F203" s="136">
        <f t="shared" si="15"/>
        <v>0</v>
      </c>
      <c r="G203" s="24"/>
    </row>
    <row r="204" spans="1:7">
      <c r="A204" s="66" t="s">
        <v>14</v>
      </c>
      <c r="B204" s="43" t="s">
        <v>113</v>
      </c>
      <c r="C204" s="69">
        <v>540</v>
      </c>
      <c r="D204" s="138">
        <v>46.4</v>
      </c>
      <c r="E204" s="138">
        <v>0</v>
      </c>
      <c r="F204" s="138">
        <v>0</v>
      </c>
      <c r="G204" s="24"/>
    </row>
    <row r="205" spans="1:7" ht="21.6" customHeight="1">
      <c r="A205" s="175" t="s">
        <v>47</v>
      </c>
      <c r="B205" s="176"/>
      <c r="C205" s="177"/>
      <c r="D205" s="140">
        <f>D11+D138</f>
        <v>21412.199999999997</v>
      </c>
      <c r="E205" s="140">
        <f>E11+E138</f>
        <v>4774.55</v>
      </c>
      <c r="F205" s="140">
        <f>F11+F138</f>
        <v>4965.7</v>
      </c>
      <c r="G205" s="24"/>
    </row>
    <row r="206" spans="1:7">
      <c r="A206" s="12"/>
      <c r="B206" s="13"/>
      <c r="C206" s="14"/>
      <c r="D206" s="14"/>
      <c r="E206" s="14"/>
      <c r="F206" s="15"/>
    </row>
    <row r="207" spans="1:7">
      <c r="A207" s="16"/>
      <c r="B207" s="17"/>
      <c r="C207" s="18"/>
      <c r="D207" s="18"/>
      <c r="E207" s="18"/>
      <c r="F207" s="19"/>
    </row>
    <row r="208" spans="1:7">
      <c r="A208" s="16"/>
      <c r="B208" s="17"/>
      <c r="C208" s="18"/>
      <c r="D208" s="18"/>
      <c r="E208" s="18"/>
      <c r="F208" s="19"/>
    </row>
    <row r="209" spans="1:6">
      <c r="A209" s="16"/>
      <c r="B209" s="17"/>
      <c r="C209" s="18"/>
      <c r="D209" s="18"/>
      <c r="E209" s="18"/>
      <c r="F209" s="19"/>
    </row>
    <row r="210" spans="1:6">
      <c r="A210" s="16"/>
      <c r="B210" s="17"/>
      <c r="C210" s="18"/>
      <c r="D210" s="18"/>
      <c r="E210" s="18"/>
      <c r="F210" s="19"/>
    </row>
    <row r="211" spans="1:6">
      <c r="A211" s="20"/>
      <c r="B211" s="21"/>
      <c r="C211" s="22"/>
      <c r="D211" s="22"/>
      <c r="E211" s="22"/>
      <c r="F211" s="23"/>
    </row>
  </sheetData>
  <mergeCells count="11">
    <mergeCell ref="A205:C205"/>
    <mergeCell ref="A8:F8"/>
    <mergeCell ref="A9:A10"/>
    <mergeCell ref="B9:B10"/>
    <mergeCell ref="C9:C10"/>
    <mergeCell ref="D9:F9"/>
    <mergeCell ref="D2:F2"/>
    <mergeCell ref="D3:F3"/>
    <mergeCell ref="D6:F6"/>
    <mergeCell ref="C4:F4"/>
    <mergeCell ref="C5:F5"/>
  </mergeCells>
  <pageMargins left="0.70866141732283472" right="0.31496062992125984" top="0.47244094488188981" bottom="0.47244094488188981" header="0.31496062992125984" footer="0.31496062992125984"/>
  <pageSetup paperSize="9" scale="83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№ 2</vt:lpstr>
      <vt:lpstr>Прилож № 3 программы</vt:lpstr>
      <vt:lpstr>'Прилож № 3 программы'!Заголовки_для_печати</vt:lpstr>
      <vt:lpstr>'Приложение № 2'!Заголовки_для_печати</vt:lpstr>
      <vt:lpstr>'Прилож № 3 программы'!Область_печати</vt:lpstr>
      <vt:lpstr>'Приложение №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2021-02-09T06:34:21Z</dcterms:modified>
</cp:coreProperties>
</file>