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55" windowHeight="861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'ведомственная'!$E$9:$E$10</definedName>
    <definedName name="Z_04993339_5E37_4914_858F_AD9FAF76B3C3_.wvu.FilterData" localSheetId="0" hidden="1">'ведомственная'!$E$9:$E$10</definedName>
    <definedName name="Z_067F6ADF_79F5_4690_B004_EB533833A7C8_.wvu.FilterData" localSheetId="0" hidden="1">'ведомственная'!#REF!</definedName>
    <definedName name="Z_26F88C38_A5A9_4DC8_964F_9A691A4C38C1_.wvu.FilterData" localSheetId="0" hidden="1">'ведомственная'!$E$9:$E$10</definedName>
    <definedName name="Z_290A2DA1_DB58_455A_BE2A_E78A01F4E074_.wvu.FilterData" localSheetId="0" hidden="1">'ведомственная'!$E$9:$E$10</definedName>
    <definedName name="Z_2B391156_FB2A_4680_B6DB_A43F8449B473_.wvu.FilterData" localSheetId="0" hidden="1">'ведомственная'!$E$9:$E$10</definedName>
    <definedName name="Z_347AE766_9F12_4D25_8BDF_36BE6517CFDA_.wvu.FilterData" localSheetId="0" hidden="1">'ведомственная'!#REF!</definedName>
    <definedName name="Z_363B3729_E230_4697_93BD_9CE75AD564A4_.wvu.FilterData" localSheetId="0" hidden="1">'ведомственная'!$E$9:$E$10</definedName>
    <definedName name="Z_379389A7_0E72_4662_9492_EF7DA9CE8C1F_.wvu.FilterData" localSheetId="0" hidden="1">'ведомственная'!$E$9:$E$10</definedName>
    <definedName name="Z_38A8019D_F7EA_41CA_A313_9C5B9D618B23_.wvu.FilterData" localSheetId="0" hidden="1">'ведомственная'!$E$9:$E$10</definedName>
    <definedName name="Z_38DAD992_3957_4277_ACCB_EC6CC762D5D5_.wvu.FilterData" localSheetId="0" hidden="1">'ведомственная'!$E$9:$E$10</definedName>
    <definedName name="Z_3BE99707_F5A1_4E55_8DDB_C0239ADC4C98_.wvu.FilterData" localSheetId="0" hidden="1">'ведомственная'!$E$9:$E$10</definedName>
    <definedName name="Z_4B7EFD76_0B2D_4CBB_9CE2_C1A87786B8FD_.wvu.FilterData" localSheetId="0" hidden="1">'ведомственная'!$E$9:$E$10</definedName>
    <definedName name="Z_4D7A7110_392A_4484_9B1B_C70D8D752EFA_.wvu.FilterData" localSheetId="0" hidden="1">'ведомственная'!$E$9:$E$10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'ведомственная'!$E$9:$E$10</definedName>
    <definedName name="Z_50A91611_6C67_45BD_BD4A_6AFA4A029EDD_.wvu.FilterData" localSheetId="0" hidden="1">'ведомственная'!$E$9:$E$10</definedName>
    <definedName name="Z_52B1A979_9C58_4412_ACDB_6966BFCF7D47_.wvu.FilterData" localSheetId="0" hidden="1">'ведомственная'!$E$9:$E$10</definedName>
    <definedName name="Z_5BA3C75F_2BE9_4196_897F_8796335772FA_.wvu.FilterData" localSheetId="0" hidden="1">'ведомственная'!$E$9:$E$10</definedName>
    <definedName name="Z_5DE99D0B_16A2_4C77_A9F2_2F32E6F19120_.wvu.FilterData" localSheetId="0" hidden="1">'ведомственная'!$E$9:$E$10</definedName>
    <definedName name="Z_61532AD7_8475_4B9E_A9C1_2AF5E37FFF44_.wvu.FilterData" localSheetId="0" hidden="1">'ведомственная'!$E$9:$E$10</definedName>
    <definedName name="Z_6B99CF46_DBB1_4A22_B5B6_E531A998AB21_.wvu.FilterData" localSheetId="0" hidden="1">'ведомственная'!$E$9:$E$10</definedName>
    <definedName name="Z_6BD40141_54D5_446D_A6AC_E8E3B6FC23AD_.wvu.FilterData" localSheetId="0" hidden="1">'ведомственная'!#REF!</definedName>
    <definedName name="Z_6E5F5D33_2429_4DF7_AFA5_E0605C24C932_.wvu.FilterData" localSheetId="0" hidden="1">'ведомственная'!$E$9:$E$10</definedName>
    <definedName name="Z_745668DA_7EAE_40FC_BDE5_6E5B24099C2E_.wvu.FilterData" localSheetId="0" hidden="1">'ведомственная'!$E$9:$E$10</definedName>
    <definedName name="Z_8180E4C8_989C_4E96_A7DD_AFC831F8741D_.wvu.FilterData" localSheetId="0" hidden="1">'ведомственная'!$E$9:$E$10</definedName>
    <definedName name="Z_894A5CE0_4BC5_4B0E_979C_48039A59415B_.wvu.FilterData" localSheetId="0" hidden="1">'ведомственная'!$E$9:$E$10</definedName>
    <definedName name="Z_933F2D6F_8178_48DF_86B0_8B593FC9FF62_.wvu.FilterData" localSheetId="0" hidden="1">'ведомственная'!$E$9:$E$10</definedName>
    <definedName name="Z_9A50CC09_1AEB_40F5_B9E3_1031AEFBF680_.wvu.FilterData" localSheetId="0" hidden="1">'ведомственная'!$E$9:$E$10</definedName>
    <definedName name="Z_A3C3838E_E3CC_4E27_8B8C_945FD0FA461A_.wvu.FilterData" localSheetId="0" hidden="1">'ведомственная'!$E$9:$E$10</definedName>
    <definedName name="Z_A434FA91_5BCB_4EA8_9111_8CAA80E64CBC_.wvu.FilterData" localSheetId="0" hidden="1">'ведомственная'!$E$9:$E$10</definedName>
    <definedName name="Z_A707A2BE_3045_4302_9C20_6E42AB31EAFF_.wvu.FilterData" localSheetId="0" hidden="1">'ведомственная'!$E$9:$E$10</definedName>
    <definedName name="Z_AF53F382_CD51_47F0_BE2C_806C4CF70ADD_.wvu.PrintTitles" localSheetId="0" hidden="1">'ведомственная'!$10:$10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'ведомственная'!$E$9:$E$10</definedName>
    <definedName name="Z_AFAA24A5_B54F_40C9_9D6F_D4A87D90AFE2_.wvu.PrintArea" localSheetId="0" hidden="1">'ведомственная'!$A$9:$E$10</definedName>
    <definedName name="Z_AFAA24A5_B54F_40C9_9D6F_D4A87D90AFE2_.wvu.PrintTitles" localSheetId="0" hidden="1">'ведомственная'!$9:$10</definedName>
    <definedName name="Z_B978C0E0_BA0D_4ECF_A684_E7950C96BA4D_.wvu.FilterData" localSheetId="0" hidden="1">'ведомственная'!$E$9:$E$10</definedName>
    <definedName name="Z_C01AF835_6616_41ED_9906_8C6A95B0DB53_.wvu.FilterData" localSheetId="0" hidden="1">'ведомственная'!$E$9:$E$10</definedName>
    <definedName name="Z_C819BBC0_576F_4857_A6DE_C7E4354159E5_.wvu.FilterData" localSheetId="0" hidden="1">'ведомственная'!$E$9:$E$10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'ведомственная'!$E$9:$E$10</definedName>
    <definedName name="Z_D1F502E2_5131_411C_9E8E_378CED927489_.wvu.FilterData" localSheetId="0" hidden="1">'ведомственная'!$E$9:$E$10</definedName>
    <definedName name="Z_DBDE1A38_EFF0_4158_B945_2C0E96A53B6E_.wvu.FilterData" localSheetId="0" hidden="1">'ведомственная'!$E$9:$E$10</definedName>
    <definedName name="Z_DCF4D08F_FB90_4C57_9649_2DF44D893F09_.wvu.FilterData" localSheetId="0" hidden="1">'ведомственная'!$E$9:$E$10</definedName>
    <definedName name="Z_E141AC46_44C7_4E5C_AF93_9D20C0DEB400_.wvu.FilterData" localSheetId="0" hidden="1">'ведомственная'!#REF!</definedName>
    <definedName name="Z_E27ABCB8_176E_4D46_A57F_8AB156C9D5A1_.wvu.FilterData" localSheetId="0" hidden="1">'ведомственная'!$E$9:$E$10</definedName>
    <definedName name="Z_E31B5852_F6F9_4AFA_A6D3_80121041449E_.wvu.FilterData" localSheetId="0" hidden="1">'ведомственная'!$E$9:$E$10</definedName>
    <definedName name="Z_E5D1DF5E_DDCC_445C_A369_8F5E795BF45C_.wvu.FilterData" localSheetId="0" hidden="1">'ведомственная'!$E$9:$E$10</definedName>
    <definedName name="Z_E82A3278_DCC3_4405_8222_DCCE7092ACC7_.wvu.FilterData" localSheetId="0" hidden="1">'ведомственная'!$E$9:$E$10</definedName>
    <definedName name="Z_E9523752_B05C_4843_A627_1E3C9C75F558_.wvu.FilterData" localSheetId="0" hidden="1">'ведомственная'!$E$9:$E$10</definedName>
    <definedName name="Z_EA87F52B_29D4_4A11_9A40_3D5CBBE0B798_.wvu.PrintTitles" localSheetId="0" hidden="1">'ведомственная'!$10:$10</definedName>
    <definedName name="Z_EBE8766F_E7E2_4345_A25B_0E3CF662E7B7_.wvu.FilterData" localSheetId="0" hidden="1">'ведомственная'!$E$9:$E$10</definedName>
    <definedName name="Z_F399CD2D_9566_454F_B0D4_4503A0F8F2CB_.wvu.FilterData" localSheetId="0" hidden="1">'ведомственная'!$E$9:$E$10</definedName>
    <definedName name="Z_F65AA4FC_5B89_4684_8B36_BA70B4E74CA1_.wvu.FilterData" localSheetId="0" hidden="1">'ведомственная'!$E$9:$E$10</definedName>
    <definedName name="Z_F6B47D43_C3D8_4CEB_AE3D_4D583A92F905_.wvu.FilterData" localSheetId="0" hidden="1">'ведомственная'!$E$9:$E$10</definedName>
    <definedName name="_xlnm.Print_Titles" localSheetId="0">'ведомственная'!$9:$10</definedName>
    <definedName name="CRITERIA" localSheetId="0">'ведомственная'!#REF!</definedName>
    <definedName name="_xlnm.Print_Area" localSheetId="0">'ведомственная'!$A$1:$E$25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фот+есн</t>
        </r>
      </text>
    </comment>
    <comment ref="E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вода, эл.эн, отопление, газ, мусор</t>
        </r>
      </text>
    </comment>
  </commentList>
</comments>
</file>

<file path=xl/sharedStrings.xml><?xml version="1.0" encoding="utf-8"?>
<sst xmlns="http://schemas.openxmlformats.org/spreadsheetml/2006/main" count="42" uniqueCount="30">
  <si>
    <t>Наименование</t>
  </si>
  <si>
    <t>ИТОГО</t>
  </si>
  <si>
    <t>Глава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</si>
  <si>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</si>
  <si>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</si>
  <si>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</si>
  <si>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к решению Совета депутатов</t>
  </si>
  <si>
    <t>МО «Приводинское»</t>
  </si>
  <si>
    <t>313</t>
  </si>
  <si>
    <t>31301020110080010121.</t>
  </si>
  <si>
    <t>31301020110080010129.</t>
  </si>
  <si>
    <t>31301040110080010121.</t>
  </si>
  <si>
    <t>31301040110080010129.</t>
  </si>
  <si>
    <t>31308010900080220611.</t>
  </si>
  <si>
    <t xml:space="preserve">ВСЕГО МО "Приводинское" </t>
  </si>
  <si>
    <t>глава</t>
  </si>
  <si>
    <t>мсо</t>
  </si>
  <si>
    <t>фот + есн Культура</t>
  </si>
  <si>
    <t>Приложение №   15</t>
  </si>
  <si>
    <t>ком.услуги</t>
  </si>
  <si>
    <t>31301040110080010244.</t>
  </si>
  <si>
    <t>в бюджете 13395,9</t>
  </si>
  <si>
    <t xml:space="preserve">остаток на связь, </t>
  </si>
  <si>
    <t>31305030800080070244</t>
  </si>
  <si>
    <t>31304096900080050244</t>
  </si>
  <si>
    <t>31304090400080050244</t>
  </si>
  <si>
    <t xml:space="preserve"> </t>
  </si>
  <si>
    <t>Объем средств, направляемых в 2020 году:</t>
  </si>
  <si>
    <t>Распределение отдельных видов расходов бюджета муниципального образования                                                        "Приводинское" на 2020 год  в разрезе ведомственной структуры расходов</t>
  </si>
  <si>
    <t xml:space="preserve"> от  24.12.2019 г.  № 160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</si>
</sst>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85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2" fontId="6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29"/>
  <sheetViews>
    <sheetView tabSelected="1" view="pageBreakPreview" zoomScaleNormal="75" zoomScaleSheetLayoutView="100" zoomScalePageLayoutView="0" workbookViewId="0" topLeftCell="A16">
      <selection activeCell="L10" sqref="L10"/>
    </sheetView>
  </sheetViews>
  <sheetFormatPr defaultColWidth="9.00390625" defaultRowHeight="12.75"/>
  <cols>
    <col min="1" max="1" width="42.625" style="7" customWidth="1"/>
    <col min="2" max="2" width="8.25390625" style="8" customWidth="1"/>
    <col min="3" max="3" width="18.00390625" style="8" customWidth="1"/>
    <col min="4" max="4" width="19.375" style="8" customWidth="1"/>
    <col min="5" max="5" width="17.00390625" style="8" customWidth="1"/>
    <col min="6" max="6" width="17.00390625" style="2" customWidth="1"/>
    <col min="7" max="7" width="12.875" style="5" customWidth="1"/>
    <col min="8" max="8" width="13.00390625" style="5" customWidth="1"/>
    <col min="9" max="15" width="9.125" style="5" customWidth="1"/>
    <col min="16" max="16" width="9.125" style="33" customWidth="1"/>
    <col min="17" max="16384" width="9.125" style="5" customWidth="1"/>
  </cols>
  <sheetData>
    <row r="1" spans="1:6" ht="15.75">
      <c r="A1" s="1"/>
      <c r="B1" s="2"/>
      <c r="C1" s="2"/>
      <c r="D1" s="39" t="s">
        <v>18</v>
      </c>
      <c r="E1" s="40"/>
      <c r="F1" s="23"/>
    </row>
    <row r="2" spans="1:6" ht="15.75">
      <c r="A2" s="1"/>
      <c r="B2" s="2"/>
      <c r="C2" s="2"/>
      <c r="D2" s="39" t="s">
        <v>6</v>
      </c>
      <c r="E2" s="40"/>
      <c r="F2" s="23"/>
    </row>
    <row r="3" spans="1:6" ht="15.75">
      <c r="A3" s="1"/>
      <c r="B3" s="2"/>
      <c r="C3" s="2"/>
      <c r="D3" s="39" t="s">
        <v>7</v>
      </c>
      <c r="E3" s="40"/>
      <c r="F3" s="23"/>
    </row>
    <row r="4" spans="1:6" ht="15.75">
      <c r="A4" s="1"/>
      <c r="B4" s="2"/>
      <c r="C4" s="2"/>
      <c r="D4" s="39" t="s">
        <v>29</v>
      </c>
      <c r="E4" s="40"/>
      <c r="F4" s="23"/>
    </row>
    <row r="5" spans="1:5" ht="15.75">
      <c r="A5" s="1"/>
      <c r="B5" s="2"/>
      <c r="C5" s="2"/>
      <c r="D5" s="2"/>
      <c r="E5" s="2"/>
    </row>
    <row r="6" spans="1:6" ht="41.25" customHeight="1">
      <c r="A6" s="41" t="s">
        <v>28</v>
      </c>
      <c r="B6" s="41"/>
      <c r="C6" s="41"/>
      <c r="D6" s="41"/>
      <c r="E6" s="41"/>
      <c r="F6" s="22"/>
    </row>
    <row r="7" spans="1:6" ht="15.75">
      <c r="A7" s="3"/>
      <c r="B7" s="3"/>
      <c r="C7" s="3"/>
      <c r="D7" s="3"/>
      <c r="E7" s="3"/>
      <c r="F7" s="3"/>
    </row>
    <row r="8" spans="1:5" ht="22.5" customHeight="1">
      <c r="A8" s="42" t="s">
        <v>0</v>
      </c>
      <c r="B8" s="42" t="s">
        <v>2</v>
      </c>
      <c r="C8" s="43" t="s">
        <v>27</v>
      </c>
      <c r="D8" s="43"/>
      <c r="E8" s="43"/>
    </row>
    <row r="9" spans="1:16" s="4" customFormat="1" ht="205.5" customHeight="1">
      <c r="A9" s="42"/>
      <c r="B9" s="42"/>
      <c r="C9" s="14" t="s">
        <v>4</v>
      </c>
      <c r="D9" s="14" t="s">
        <v>5</v>
      </c>
      <c r="E9" s="14" t="s">
        <v>3</v>
      </c>
      <c r="F9" s="27"/>
      <c r="P9" s="33"/>
    </row>
    <row r="10" spans="1:16" s="6" customFormat="1" ht="12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28"/>
      <c r="P10" s="34"/>
    </row>
    <row r="11" spans="1:16" s="6" customFormat="1" ht="20.25" customHeight="1">
      <c r="A11" s="19" t="s">
        <v>9</v>
      </c>
      <c r="B11" s="9" t="s">
        <v>8</v>
      </c>
      <c r="C11" s="17">
        <v>1025.6</v>
      </c>
      <c r="D11" s="17">
        <v>0</v>
      </c>
      <c r="E11" s="17">
        <v>0</v>
      </c>
      <c r="F11" s="29"/>
      <c r="G11" s="6" t="s">
        <v>15</v>
      </c>
      <c r="P11" s="34"/>
    </row>
    <row r="12" spans="1:16" s="6" customFormat="1" ht="20.25" customHeight="1">
      <c r="A12" s="19" t="s">
        <v>10</v>
      </c>
      <c r="B12" s="9" t="s">
        <v>8</v>
      </c>
      <c r="C12" s="17">
        <v>309.7</v>
      </c>
      <c r="D12" s="17">
        <v>0</v>
      </c>
      <c r="E12" s="17">
        <v>0</v>
      </c>
      <c r="F12" s="29"/>
      <c r="P12" s="34"/>
    </row>
    <row r="13" spans="1:16" s="6" customFormat="1" ht="18" customHeight="1">
      <c r="A13" s="16" t="s">
        <v>1</v>
      </c>
      <c r="B13" s="9"/>
      <c r="C13" s="18">
        <f>C12+C11</f>
        <v>1335.3</v>
      </c>
      <c r="D13" s="18">
        <f>D12+D11</f>
        <v>0</v>
      </c>
      <c r="E13" s="18">
        <f>E12+E11</f>
        <v>0</v>
      </c>
      <c r="F13" s="30"/>
      <c r="P13" s="34"/>
    </row>
    <row r="14" spans="1:16" s="6" customFormat="1" ht="21" customHeight="1">
      <c r="A14" s="19" t="s">
        <v>11</v>
      </c>
      <c r="B14" s="9" t="s">
        <v>8</v>
      </c>
      <c r="C14" s="17">
        <f>10389</f>
        <v>10389</v>
      </c>
      <c r="D14" s="17">
        <v>0</v>
      </c>
      <c r="E14" s="17">
        <v>0</v>
      </c>
      <c r="F14" s="29"/>
      <c r="G14" s="20" t="s">
        <v>16</v>
      </c>
      <c r="H14" s="20"/>
      <c r="I14" s="20"/>
      <c r="J14" s="20"/>
      <c r="K14" s="20"/>
      <c r="L14" s="20"/>
      <c r="M14" s="20"/>
      <c r="N14" s="20"/>
      <c r="O14" s="20"/>
      <c r="P14" s="34"/>
    </row>
    <row r="15" spans="1:16" s="6" customFormat="1" ht="17.25" customHeight="1">
      <c r="A15" s="19" t="s">
        <v>12</v>
      </c>
      <c r="B15" s="9" t="s">
        <v>8</v>
      </c>
      <c r="C15" s="17">
        <v>3137.5</v>
      </c>
      <c r="D15" s="17">
        <v>0</v>
      </c>
      <c r="E15" s="17">
        <v>0</v>
      </c>
      <c r="F15" s="29"/>
      <c r="G15" s="20"/>
      <c r="H15" s="20"/>
      <c r="I15" s="20"/>
      <c r="J15" s="20"/>
      <c r="K15" s="20"/>
      <c r="L15" s="20"/>
      <c r="M15" s="20"/>
      <c r="N15" s="20"/>
      <c r="O15" s="20"/>
      <c r="P15" s="34"/>
    </row>
    <row r="16" spans="1:16" s="6" customFormat="1" ht="17.25" customHeight="1">
      <c r="A16" s="19" t="s">
        <v>20</v>
      </c>
      <c r="B16" s="9" t="s">
        <v>8</v>
      </c>
      <c r="C16" s="17">
        <v>0</v>
      </c>
      <c r="D16" s="17">
        <v>0</v>
      </c>
      <c r="E16" s="17">
        <v>866.2</v>
      </c>
      <c r="F16" s="29">
        <v>602.3</v>
      </c>
      <c r="G16" s="20" t="s">
        <v>19</v>
      </c>
      <c r="H16" s="20"/>
      <c r="I16" s="20"/>
      <c r="J16" s="20"/>
      <c r="K16" s="20"/>
      <c r="L16" s="20"/>
      <c r="M16" s="20"/>
      <c r="N16" s="20"/>
      <c r="O16" s="20"/>
      <c r="P16" s="34"/>
    </row>
    <row r="17" spans="1:16" s="6" customFormat="1" ht="16.5" customHeight="1">
      <c r="A17" s="16" t="s">
        <v>1</v>
      </c>
      <c r="B17" s="9"/>
      <c r="C17" s="18">
        <f>C15+C14+C16</f>
        <v>13526.5</v>
      </c>
      <c r="D17" s="18">
        <f>D15+D14+D16</f>
        <v>0</v>
      </c>
      <c r="E17" s="18">
        <f>E15+E14+E16</f>
        <v>866.2</v>
      </c>
      <c r="F17" s="30"/>
      <c r="G17" s="20"/>
      <c r="H17" s="20"/>
      <c r="I17" s="20"/>
      <c r="J17" s="20"/>
      <c r="K17" s="20"/>
      <c r="L17" s="20"/>
      <c r="M17" s="20"/>
      <c r="N17" s="20"/>
      <c r="O17" s="20"/>
      <c r="P17" s="34"/>
    </row>
    <row r="18" spans="1:16" s="6" customFormat="1" ht="16.5" customHeight="1">
      <c r="A18" s="15" t="s">
        <v>23</v>
      </c>
      <c r="B18" s="9" t="s">
        <v>8</v>
      </c>
      <c r="C18" s="17">
        <v>0</v>
      </c>
      <c r="D18" s="17">
        <v>0</v>
      </c>
      <c r="E18" s="17">
        <v>750</v>
      </c>
      <c r="F18" s="31">
        <v>1000</v>
      </c>
      <c r="G18" s="20"/>
      <c r="H18" s="20"/>
      <c r="I18" s="20"/>
      <c r="J18" s="20"/>
      <c r="K18" s="20"/>
      <c r="L18" s="20"/>
      <c r="M18" s="20"/>
      <c r="N18" s="20"/>
      <c r="O18" s="20"/>
      <c r="P18" s="34"/>
    </row>
    <row r="19" spans="1:16" s="6" customFormat="1" ht="16.5" customHeight="1">
      <c r="A19" s="16" t="s">
        <v>1</v>
      </c>
      <c r="B19" s="9"/>
      <c r="C19" s="18">
        <v>0</v>
      </c>
      <c r="D19" s="18">
        <v>0</v>
      </c>
      <c r="E19" s="18">
        <f>E18</f>
        <v>750</v>
      </c>
      <c r="F19" s="30"/>
      <c r="G19" s="20"/>
      <c r="H19" s="20"/>
      <c r="I19" s="20"/>
      <c r="J19" s="20"/>
      <c r="K19" s="20"/>
      <c r="L19" s="20"/>
      <c r="M19" s="20"/>
      <c r="N19" s="20"/>
      <c r="O19" s="20"/>
      <c r="P19" s="34"/>
    </row>
    <row r="20" spans="1:16" s="6" customFormat="1" ht="16.5" customHeight="1">
      <c r="A20" s="15" t="s">
        <v>24</v>
      </c>
      <c r="B20" s="9" t="s">
        <v>8</v>
      </c>
      <c r="C20" s="17">
        <v>0</v>
      </c>
      <c r="D20" s="17">
        <v>0</v>
      </c>
      <c r="E20" s="17">
        <v>0</v>
      </c>
      <c r="F20" s="31">
        <v>1671.8</v>
      </c>
      <c r="G20" s="20"/>
      <c r="H20" s="20"/>
      <c r="I20" s="20"/>
      <c r="J20" s="20"/>
      <c r="K20" s="20"/>
      <c r="L20" s="20"/>
      <c r="M20" s="20"/>
      <c r="N20" s="20"/>
      <c r="O20" s="20"/>
      <c r="P20" s="34"/>
    </row>
    <row r="21" spans="1:16" s="6" customFormat="1" ht="16.5" customHeight="1">
      <c r="A21" s="15" t="s">
        <v>25</v>
      </c>
      <c r="B21" s="9" t="s">
        <v>8</v>
      </c>
      <c r="C21" s="17">
        <v>0</v>
      </c>
      <c r="D21" s="17">
        <v>0</v>
      </c>
      <c r="E21" s="17">
        <v>1671.1</v>
      </c>
      <c r="F21" s="31">
        <v>1031.8</v>
      </c>
      <c r="G21" s="20"/>
      <c r="H21" s="20"/>
      <c r="I21" s="20"/>
      <c r="J21" s="20"/>
      <c r="K21" s="20"/>
      <c r="L21" s="20"/>
      <c r="M21" s="20"/>
      <c r="N21" s="20"/>
      <c r="O21" s="20"/>
      <c r="P21" s="34"/>
    </row>
    <row r="22" spans="1:16" s="6" customFormat="1" ht="16.5" customHeight="1">
      <c r="A22" s="16" t="s">
        <v>1</v>
      </c>
      <c r="B22" s="9"/>
      <c r="C22" s="18">
        <v>0</v>
      </c>
      <c r="D22" s="18">
        <v>0</v>
      </c>
      <c r="E22" s="18">
        <f>E21+E20</f>
        <v>1671.1</v>
      </c>
      <c r="F22" s="30"/>
      <c r="G22" s="20"/>
      <c r="H22" s="20"/>
      <c r="I22" s="20"/>
      <c r="J22" s="20"/>
      <c r="K22" s="20"/>
      <c r="L22" s="20"/>
      <c r="M22" s="20"/>
      <c r="N22" s="20"/>
      <c r="O22" s="20"/>
      <c r="P22" s="34"/>
    </row>
    <row r="23" spans="1:16" s="6" customFormat="1" ht="21.75" customHeight="1">
      <c r="A23" s="15" t="s">
        <v>13</v>
      </c>
      <c r="B23" s="9" t="s">
        <v>8</v>
      </c>
      <c r="C23" s="17">
        <v>0</v>
      </c>
      <c r="D23" s="17">
        <f>8598.6+2596.8</f>
        <v>11195.400000000001</v>
      </c>
      <c r="E23" s="17">
        <v>2056.3</v>
      </c>
      <c r="F23" s="29">
        <v>1886.3</v>
      </c>
      <c r="G23" s="20" t="s">
        <v>17</v>
      </c>
      <c r="H23" s="20"/>
      <c r="I23" s="20" t="s">
        <v>21</v>
      </c>
      <c r="J23" s="20"/>
      <c r="K23" s="20"/>
      <c r="L23" s="20">
        <f>13395.9-D23-E23</f>
        <v>144.199999999998</v>
      </c>
      <c r="M23" s="20" t="s">
        <v>22</v>
      </c>
      <c r="N23" s="20"/>
      <c r="O23" s="20"/>
      <c r="P23" s="34"/>
    </row>
    <row r="24" spans="1:16" s="26" customFormat="1" ht="23.25" customHeight="1">
      <c r="A24" s="16" t="s">
        <v>1</v>
      </c>
      <c r="B24" s="24"/>
      <c r="C24" s="18">
        <f>C23</f>
        <v>0</v>
      </c>
      <c r="D24" s="18">
        <f>D23</f>
        <v>11195.400000000001</v>
      </c>
      <c r="E24" s="18">
        <f>E23</f>
        <v>2056.3</v>
      </c>
      <c r="F24" s="30"/>
      <c r="G24" s="25"/>
      <c r="H24" s="25"/>
      <c r="I24" s="25"/>
      <c r="J24" s="25"/>
      <c r="K24" s="25"/>
      <c r="L24" s="25"/>
      <c r="M24" s="25"/>
      <c r="N24" s="25"/>
      <c r="O24" s="25"/>
      <c r="P24" s="35"/>
    </row>
    <row r="25" spans="1:16" s="10" customFormat="1" ht="25.5" customHeight="1">
      <c r="A25" s="12" t="s">
        <v>14</v>
      </c>
      <c r="B25" s="13"/>
      <c r="C25" s="11">
        <f>C24+C22+C19+C17+C13</f>
        <v>14861.8</v>
      </c>
      <c r="D25" s="11">
        <f>D24+D22+D19+D17+D13</f>
        <v>11195.400000000001</v>
      </c>
      <c r="E25" s="11">
        <f>E24+E22+E19+E17+E13</f>
        <v>5343.599999999999</v>
      </c>
      <c r="F25" s="32">
        <f>SUM(F16:F24)</f>
        <v>6192.2</v>
      </c>
      <c r="G25" s="21">
        <v>6192.2</v>
      </c>
      <c r="H25" s="21">
        <f>E25-G25</f>
        <v>-848.6000000000004</v>
      </c>
      <c r="I25" s="21"/>
      <c r="J25" s="21"/>
      <c r="K25" s="21"/>
      <c r="L25" s="21"/>
      <c r="M25" s="21"/>
      <c r="N25" s="21"/>
      <c r="O25" s="21"/>
      <c r="P25" s="36"/>
    </row>
    <row r="26" ht="26.25" customHeight="1">
      <c r="E26" s="37">
        <f>E25-E22</f>
        <v>3672.4999999999995</v>
      </c>
    </row>
    <row r="28" ht="15.75">
      <c r="F28" s="38">
        <f>E24+E16</f>
        <v>2922.5</v>
      </c>
    </row>
    <row r="29" ht="15.75">
      <c r="V29" s="5" t="s">
        <v>26</v>
      </c>
    </row>
  </sheetData>
  <sheetProtection/>
  <mergeCells count="8">
    <mergeCell ref="D1:E1"/>
    <mergeCell ref="D2:E2"/>
    <mergeCell ref="D3:E3"/>
    <mergeCell ref="D4:E4"/>
    <mergeCell ref="A6:E6"/>
    <mergeCell ref="A8:A9"/>
    <mergeCell ref="C8:E8"/>
    <mergeCell ref="B8:B9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USER</cp:lastModifiedBy>
  <cp:lastPrinted>2019-11-18T07:31:21Z</cp:lastPrinted>
  <dcterms:created xsi:type="dcterms:W3CDTF">2007-08-13T07:10:11Z</dcterms:created>
  <dcterms:modified xsi:type="dcterms:W3CDTF">2020-01-08T07:22:19Z</dcterms:modified>
  <cp:category/>
  <cp:version/>
  <cp:contentType/>
  <cp:contentStatus/>
</cp:coreProperties>
</file>