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55" windowHeight="8610" activeTab="0"/>
  </bookViews>
  <sheets>
    <sheet name="ведомственная" sheetId="1" r:id="rId1"/>
  </sheets>
  <definedNames>
    <definedName name="Z_01BC8EC9_D926_4CD5_BB57_626227D6EF06_.wvu.FilterData" localSheetId="0" hidden="1">'ведомственная'!$E$9:$E$10</definedName>
    <definedName name="Z_04993339_5E37_4914_858F_AD9FAF76B3C3_.wvu.FilterData" localSheetId="0" hidden="1">'ведомственная'!$E$9:$E$10</definedName>
    <definedName name="Z_067F6ADF_79F5_4690_B004_EB533833A7C8_.wvu.FilterData" localSheetId="0" hidden="1">'ведомственная'!#REF!</definedName>
    <definedName name="Z_26F88C38_A5A9_4DC8_964F_9A691A4C38C1_.wvu.FilterData" localSheetId="0" hidden="1">'ведомственная'!$E$9:$E$10</definedName>
    <definedName name="Z_290A2DA1_DB58_455A_BE2A_E78A01F4E074_.wvu.FilterData" localSheetId="0" hidden="1">'ведомственная'!$E$9:$E$10</definedName>
    <definedName name="Z_2B391156_FB2A_4680_B6DB_A43F8449B473_.wvu.FilterData" localSheetId="0" hidden="1">'ведомственная'!$E$9:$E$10</definedName>
    <definedName name="Z_347AE766_9F12_4D25_8BDF_36BE6517CFDA_.wvu.FilterData" localSheetId="0" hidden="1">'ведомственная'!#REF!</definedName>
    <definedName name="Z_363B3729_E230_4697_93BD_9CE75AD564A4_.wvu.FilterData" localSheetId="0" hidden="1">'ведомственная'!$E$9:$E$10</definedName>
    <definedName name="Z_379389A7_0E72_4662_9492_EF7DA9CE8C1F_.wvu.FilterData" localSheetId="0" hidden="1">'ведомственная'!$E$9:$E$10</definedName>
    <definedName name="Z_38A8019D_F7EA_41CA_A313_9C5B9D618B23_.wvu.FilterData" localSheetId="0" hidden="1">'ведомственная'!$E$9:$E$10</definedName>
    <definedName name="Z_38DAD992_3957_4277_ACCB_EC6CC762D5D5_.wvu.FilterData" localSheetId="0" hidden="1">'ведомственная'!$E$9:$E$10</definedName>
    <definedName name="Z_3BE99707_F5A1_4E55_8DDB_C0239ADC4C98_.wvu.FilterData" localSheetId="0" hidden="1">'ведомственная'!$E$9:$E$10</definedName>
    <definedName name="Z_4B7EFD76_0B2D_4CBB_9CE2_C1A87786B8FD_.wvu.FilterData" localSheetId="0" hidden="1">'ведомственная'!$E$9:$E$10</definedName>
    <definedName name="Z_4D7A7110_392A_4484_9B1B_C70D8D752EFA_.wvu.FilterData" localSheetId="0" hidden="1">'ведомственная'!$E$9:$E$10</definedName>
    <definedName name="Z_4FE9A5CB_84A2_4307_9903_109DA66D4E2E_.wvu.Cols" localSheetId="0" hidden="1">'ведомственная'!#REF!</definedName>
    <definedName name="Z_4FE9A5CB_84A2_4307_9903_109DA66D4E2E_.wvu.FilterData" localSheetId="0" hidden="1">'ведомственная'!$E$9:$E$10</definedName>
    <definedName name="Z_50A91611_6C67_45BD_BD4A_6AFA4A029EDD_.wvu.FilterData" localSheetId="0" hidden="1">'ведомственная'!$E$9:$E$10</definedName>
    <definedName name="Z_52B1A979_9C58_4412_ACDB_6966BFCF7D47_.wvu.FilterData" localSheetId="0" hidden="1">'ведомственная'!$E$9:$E$10</definedName>
    <definedName name="Z_5BA3C75F_2BE9_4196_897F_8796335772FA_.wvu.FilterData" localSheetId="0" hidden="1">'ведомственная'!$E$9:$E$10</definedName>
    <definedName name="Z_5DE99D0B_16A2_4C77_A9F2_2F32E6F19120_.wvu.FilterData" localSheetId="0" hidden="1">'ведомственная'!$E$9:$E$10</definedName>
    <definedName name="Z_61532AD7_8475_4B9E_A9C1_2AF5E37FFF44_.wvu.FilterData" localSheetId="0" hidden="1">'ведомственная'!$E$9:$E$10</definedName>
    <definedName name="Z_6B99CF46_DBB1_4A22_B5B6_E531A998AB21_.wvu.FilterData" localSheetId="0" hidden="1">'ведомственная'!$E$9:$E$10</definedName>
    <definedName name="Z_6BD40141_54D5_446D_A6AC_E8E3B6FC23AD_.wvu.FilterData" localSheetId="0" hidden="1">'ведомственная'!#REF!</definedName>
    <definedName name="Z_6E5F5D33_2429_4DF7_AFA5_E0605C24C932_.wvu.FilterData" localSheetId="0" hidden="1">'ведомственная'!$E$9:$E$10</definedName>
    <definedName name="Z_745668DA_7EAE_40FC_BDE5_6E5B24099C2E_.wvu.FilterData" localSheetId="0" hidden="1">'ведомственная'!$E$9:$E$10</definedName>
    <definedName name="Z_8180E4C8_989C_4E96_A7DD_AFC831F8741D_.wvu.FilterData" localSheetId="0" hidden="1">'ведомственная'!$E$9:$E$10</definedName>
    <definedName name="Z_894A5CE0_4BC5_4B0E_979C_48039A59415B_.wvu.FilterData" localSheetId="0" hidden="1">'ведомственная'!$E$9:$E$10</definedName>
    <definedName name="Z_933F2D6F_8178_48DF_86B0_8B593FC9FF62_.wvu.FilterData" localSheetId="0" hidden="1">'ведомственная'!$E$9:$E$10</definedName>
    <definedName name="Z_9A50CC09_1AEB_40F5_B9E3_1031AEFBF680_.wvu.FilterData" localSheetId="0" hidden="1">'ведомственная'!$E$9:$E$10</definedName>
    <definedName name="Z_A3C3838E_E3CC_4E27_8B8C_945FD0FA461A_.wvu.FilterData" localSheetId="0" hidden="1">'ведомственная'!$E$9:$E$10</definedName>
    <definedName name="Z_A434FA91_5BCB_4EA8_9111_8CAA80E64CBC_.wvu.FilterData" localSheetId="0" hidden="1">'ведомственная'!$E$9:$E$10</definedName>
    <definedName name="Z_A707A2BE_3045_4302_9C20_6E42AB31EAFF_.wvu.FilterData" localSheetId="0" hidden="1">'ведомственная'!$E$9:$E$10</definedName>
    <definedName name="Z_AF53F382_CD51_47F0_BE2C_806C4CF70ADD_.wvu.PrintTitles" localSheetId="0" hidden="1">'ведомственная'!$10:$10</definedName>
    <definedName name="Z_AFAA24A5_B54F_40C9_9D6F_D4A87D90AFE2_.wvu.Cols" localSheetId="0" hidden="1">'ведомственная'!#REF!</definedName>
    <definedName name="Z_AFAA24A5_B54F_40C9_9D6F_D4A87D90AFE2_.wvu.FilterData" localSheetId="0" hidden="1">'ведомственная'!$E$9:$E$10</definedName>
    <definedName name="Z_AFAA24A5_B54F_40C9_9D6F_D4A87D90AFE2_.wvu.PrintArea" localSheetId="0" hidden="1">'ведомственная'!$A$9:$E$10</definedName>
    <definedName name="Z_AFAA24A5_B54F_40C9_9D6F_D4A87D90AFE2_.wvu.PrintTitles" localSheetId="0" hidden="1">'ведомственная'!$9:$10</definedName>
    <definedName name="Z_B978C0E0_BA0D_4ECF_A684_E7950C96BA4D_.wvu.FilterData" localSheetId="0" hidden="1">'ведомственная'!$E$9:$E$10</definedName>
    <definedName name="Z_C01AF835_6616_41ED_9906_8C6A95B0DB53_.wvu.FilterData" localSheetId="0" hidden="1">'ведомственная'!$E$9:$E$10</definedName>
    <definedName name="Z_C819BBC0_576F_4857_A6DE_C7E4354159E5_.wvu.FilterData" localSheetId="0" hidden="1">'ведомственная'!$E$9:$E$10</definedName>
    <definedName name="Z_C8707976_6AA1_46D3_983C_C10C547FE6D0_.wvu.Rows" localSheetId="0" hidden="1">'ведомственная'!#REF!,'ведомственная'!#REF!,'ведомственная'!#REF!,'ведомственная'!#REF!,'ведомственная'!#REF!,'ведомственная'!#REF!,'ведомственная'!#REF!,'ведомственная'!#REF!,'ведомственная'!#REF!</definedName>
    <definedName name="Z_D0CF71BB_3BFA_4FB1_8743_D7EAB21CE1FE_.wvu.FilterData" localSheetId="0" hidden="1">'ведомственная'!$E$9:$E$10</definedName>
    <definedName name="Z_D1F502E2_5131_411C_9E8E_378CED927489_.wvu.FilterData" localSheetId="0" hidden="1">'ведомственная'!$E$9:$E$10</definedName>
    <definedName name="Z_DBDE1A38_EFF0_4158_B945_2C0E96A53B6E_.wvu.FilterData" localSheetId="0" hidden="1">'ведомственная'!$E$9:$E$10</definedName>
    <definedName name="Z_DCF4D08F_FB90_4C57_9649_2DF44D893F09_.wvu.FilterData" localSheetId="0" hidden="1">'ведомственная'!$E$9:$E$10</definedName>
    <definedName name="Z_E141AC46_44C7_4E5C_AF93_9D20C0DEB400_.wvu.FilterData" localSheetId="0" hidden="1">'ведомственная'!#REF!</definedName>
    <definedName name="Z_E27ABCB8_176E_4D46_A57F_8AB156C9D5A1_.wvu.FilterData" localSheetId="0" hidden="1">'ведомственная'!$E$9:$E$10</definedName>
    <definedName name="Z_E31B5852_F6F9_4AFA_A6D3_80121041449E_.wvu.FilterData" localSheetId="0" hidden="1">'ведомственная'!$E$9:$E$10</definedName>
    <definedName name="Z_E5D1DF5E_DDCC_445C_A369_8F5E795BF45C_.wvu.FilterData" localSheetId="0" hidden="1">'ведомственная'!$E$9:$E$10</definedName>
    <definedName name="Z_E82A3278_DCC3_4405_8222_DCCE7092ACC7_.wvu.FilterData" localSheetId="0" hidden="1">'ведомственная'!$E$9:$E$10</definedName>
    <definedName name="Z_E9523752_B05C_4843_A627_1E3C9C75F558_.wvu.FilterData" localSheetId="0" hidden="1">'ведомственная'!$E$9:$E$10</definedName>
    <definedName name="Z_EA87F52B_29D4_4A11_9A40_3D5CBBE0B798_.wvu.PrintTitles" localSheetId="0" hidden="1">'ведомственная'!$10:$10</definedName>
    <definedName name="Z_EBE8766F_E7E2_4345_A25B_0E3CF662E7B7_.wvu.FilterData" localSheetId="0" hidden="1">'ведомственная'!$E$9:$E$10</definedName>
    <definedName name="Z_F399CD2D_9566_454F_B0D4_4503A0F8F2CB_.wvu.FilterData" localSheetId="0" hidden="1">'ведомственная'!$E$9:$E$10</definedName>
    <definedName name="Z_F65AA4FC_5B89_4684_8B36_BA70B4E74CA1_.wvu.FilterData" localSheetId="0" hidden="1">'ведомственная'!$E$9:$E$10</definedName>
    <definedName name="Z_F6B47D43_C3D8_4CEB_AE3D_4D583A92F905_.wvu.FilterData" localSheetId="0" hidden="1">'ведомственная'!$E$9:$E$10</definedName>
    <definedName name="_xlnm.Print_Titles" localSheetId="0">'ведомственная'!$9:$10</definedName>
    <definedName name="CRITERIA" localSheetId="0">'ведомственная'!#REF!</definedName>
    <definedName name="_xlnm.Print_Area" localSheetId="0">'ведомственная'!$A$1:$E$26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2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фот+есн</t>
        </r>
      </text>
    </comment>
    <comment ref="E2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вода, эл.эн, отопление, газ, мусор</t>
        </r>
      </text>
    </comment>
  </commentList>
</comments>
</file>

<file path=xl/sharedStrings.xml><?xml version="1.0" encoding="utf-8"?>
<sst xmlns="http://schemas.openxmlformats.org/spreadsheetml/2006/main" count="51" uniqueCount="38">
  <si>
    <t>Наименование</t>
  </si>
  <si>
    <t>ИТОГО</t>
  </si>
  <si>
    <t>Глава</t>
  </si>
  <si>
    <t xml:space="preserve">на оплату коммунальных услуг </t>
  </si>
  <si>
    <t>на заработную плату органов местного самоуправления муниципального образования 
с начислением 
на нее страховых взносов во внебюджетные фонды</t>
  </si>
  <si>
    <t>на заработную плату работников муниципальных учреждений 
с начислением 
на нее страховых взносов во внебюджетные фонды (с учетом финансового обеспечения муниципального задания)</t>
  </si>
  <si>
    <t>к решению Совета депутатов</t>
  </si>
  <si>
    <t>МО «Приводинское»</t>
  </si>
  <si>
    <t>313</t>
  </si>
  <si>
    <t>31301020110080010121.</t>
  </si>
  <si>
    <t>31301020110080010129.</t>
  </si>
  <si>
    <t>31301040110080010121.</t>
  </si>
  <si>
    <t>31301040110080010129.</t>
  </si>
  <si>
    <t>31308010900080220611.</t>
  </si>
  <si>
    <t xml:space="preserve">ВСЕГО МО "Приводинское" </t>
  </si>
  <si>
    <t>глава</t>
  </si>
  <si>
    <t>мсо</t>
  </si>
  <si>
    <t>фот + есн Культура</t>
  </si>
  <si>
    <t>Приложение №   15</t>
  </si>
  <si>
    <t>ком.услуги</t>
  </si>
  <si>
    <t>31301040110080010244.</t>
  </si>
  <si>
    <t>в бюджете 13395,9</t>
  </si>
  <si>
    <t>31305030800080070244</t>
  </si>
  <si>
    <t>31304096900080050244</t>
  </si>
  <si>
    <t>31304090400080050244</t>
  </si>
  <si>
    <t>Объем средств, направляемых в 2020 году:</t>
  </si>
  <si>
    <t>Распределение отдельных видов расходов бюджета муниципального образования                                                        "Приводинское" на 2020 год  в разрезе ведомственной структуры расходов</t>
  </si>
  <si>
    <t>за счет остатков 2019</t>
  </si>
  <si>
    <t>убрали оплату ээн</t>
  </si>
  <si>
    <t>Коммунальные услуги: КОСГУ 223</t>
  </si>
  <si>
    <t>Электрическая энергия</t>
  </si>
  <si>
    <t>Отопление центральное (гараж)</t>
  </si>
  <si>
    <t>Отопление газовое (адм. Приводино, адм.Куимиха)</t>
  </si>
  <si>
    <t>Отопление здания адм. п.Удимский</t>
  </si>
  <si>
    <t>за счет увелич.возвр остатков</t>
  </si>
  <si>
    <t>313080109000S8310611.</t>
  </si>
  <si>
    <t>=</t>
  </si>
  <si>
    <t xml:space="preserve">к решению МО "Приводинское" от 03.12.2020 №203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</si>
</sst>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"/>
    <numFmt numFmtId="186" formatCode="_-* #,##0.0_р_._-;\-* #,##0.0_р_._-;_-* &quot;-&quot;??_р_._-;_-@_-"/>
    <numFmt numFmtId="187" formatCode="0.0%"/>
    <numFmt numFmtId="188" formatCode="[$-FC19]d\ mmmm\ yyyy\ &quot;г.&quot;"/>
    <numFmt numFmtId="189" formatCode="0.0"/>
    <numFmt numFmtId="190" formatCode="#,##0.0_ ;\-#,##0.0\ "/>
    <numFmt numFmtId="191" formatCode="[$€-2]\ ###,000_);[Red]\([$€-2]\ ###,000\)"/>
    <numFmt numFmtId="192" formatCode="#,##0.000"/>
    <numFmt numFmtId="193" formatCode="_-* #,##0.00_р_._-;\-* #,##0.00_р_._-;_-* &quot;-&quot;?_р_._-;_-@_-"/>
    <numFmt numFmtId="194" formatCode="0.000%"/>
    <numFmt numFmtId="195" formatCode="0.0000%"/>
    <numFmt numFmtId="196" formatCode="_(* #,##0.0_);_(* \(#,##0.0\);_(* &quot;-&quot;??_);_(@_)"/>
    <numFmt numFmtId="197" formatCode="0000000"/>
    <numFmt numFmtId="198" formatCode="#,##0.0,;[Red]\-#,##0.0,"/>
    <numFmt numFmtId="199" formatCode="0.0,;[Red]\-0.0,"/>
    <numFmt numFmtId="200" formatCode="0.0_ ;[Red]\-0.0\ 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3"/>
      <name val="Arial Cyr"/>
      <family val="0"/>
    </font>
    <font>
      <sz val="12"/>
      <color indexed="23"/>
      <name val="Times New Roman"/>
      <family val="1"/>
    </font>
    <font>
      <b/>
      <sz val="12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4999699890613556"/>
      <name val="Arial Cyr"/>
      <family val="0"/>
    </font>
    <font>
      <sz val="12"/>
      <color theme="0" tint="-0.4999699890613556"/>
      <name val="Times New Roman"/>
      <family val="1"/>
    </font>
    <font>
      <b/>
      <sz val="12"/>
      <color theme="0" tint="-0.4999699890613556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185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wrapText="1"/>
    </xf>
    <xf numFmtId="2" fontId="6" fillId="0" borderId="12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/>
    </xf>
    <xf numFmtId="49" fontId="3" fillId="0" borderId="12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center" vertical="center"/>
    </xf>
    <xf numFmtId="189" fontId="6" fillId="0" borderId="12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wrapText="1"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/>
    </xf>
    <xf numFmtId="49" fontId="51" fillId="0" borderId="0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Alignment="1">
      <alignment/>
    </xf>
    <xf numFmtId="2" fontId="51" fillId="0" borderId="0" xfId="0" applyNumberFormat="1" applyFont="1" applyFill="1" applyBorder="1" applyAlignment="1">
      <alignment horizontal="center" vertical="center"/>
    </xf>
    <xf numFmtId="2" fontId="52" fillId="0" borderId="0" xfId="0" applyNumberFormat="1" applyFont="1" applyFill="1" applyBorder="1" applyAlignment="1">
      <alignment horizontal="center" vertical="center"/>
    </xf>
    <xf numFmtId="2" fontId="51" fillId="0" borderId="0" xfId="0" applyNumberFormat="1" applyFont="1" applyFill="1" applyAlignment="1">
      <alignment/>
    </xf>
    <xf numFmtId="2" fontId="51" fillId="33" borderId="0" xfId="0" applyNumberFormat="1" applyFont="1" applyFill="1" applyBorder="1" applyAlignment="1">
      <alignment horizontal="center" vertical="center"/>
    </xf>
    <xf numFmtId="2" fontId="52" fillId="0" borderId="0" xfId="0" applyNumberFormat="1" applyFont="1" applyFill="1" applyAlignment="1">
      <alignment/>
    </xf>
    <xf numFmtId="185" fontId="52" fillId="0" borderId="0" xfId="0" applyNumberFormat="1" applyFont="1" applyFill="1" applyBorder="1" applyAlignment="1">
      <alignment horizontal="center" vertical="center"/>
    </xf>
    <xf numFmtId="4" fontId="51" fillId="0" borderId="0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/>
    </xf>
    <xf numFmtId="198" fontId="3" fillId="0" borderId="12" xfId="0" applyNumberFormat="1" applyFont="1" applyBorder="1" applyAlignment="1">
      <alignment horizontal="center"/>
    </xf>
    <xf numFmtId="199" fontId="3" fillId="0" borderId="12" xfId="0" applyNumberFormat="1" applyFont="1" applyBorder="1" applyAlignment="1">
      <alignment horizontal="center"/>
    </xf>
    <xf numFmtId="2" fontId="6" fillId="0" borderId="13" xfId="0" applyNumberFormat="1" applyFont="1" applyFill="1" applyBorder="1" applyAlignment="1">
      <alignment horizontal="center" vertical="center"/>
    </xf>
    <xf numFmtId="198" fontId="12" fillId="0" borderId="12" xfId="0" applyNumberFormat="1" applyFont="1" applyBorder="1" applyAlignment="1">
      <alignment/>
    </xf>
    <xf numFmtId="199" fontId="12" fillId="0" borderId="12" xfId="0" applyNumberFormat="1" applyFont="1" applyBorder="1" applyAlignment="1">
      <alignment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M32"/>
  <sheetViews>
    <sheetView tabSelected="1" view="pageBreakPreview" zoomScaleNormal="75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42.625" style="7" customWidth="1"/>
    <col min="2" max="2" width="8.25390625" style="8" customWidth="1"/>
    <col min="3" max="3" width="18.00390625" style="8" customWidth="1"/>
    <col min="4" max="4" width="19.375" style="8" customWidth="1"/>
    <col min="5" max="5" width="17.00390625" style="8" customWidth="1"/>
    <col min="6" max="6" width="26.25390625" style="27" customWidth="1"/>
    <col min="7" max="7" width="17.00390625" style="27" customWidth="1"/>
    <col min="8" max="8" width="12.875" style="26" customWidth="1"/>
    <col min="9" max="9" width="13.00390625" style="26" customWidth="1"/>
    <col min="10" max="12" width="9.125" style="26" customWidth="1"/>
    <col min="13" max="16384" width="9.125" style="5" customWidth="1"/>
  </cols>
  <sheetData>
    <row r="1" spans="1:7" ht="15.75">
      <c r="A1" s="1"/>
      <c r="B1" s="2"/>
      <c r="C1" s="2"/>
      <c r="D1" s="47" t="s">
        <v>18</v>
      </c>
      <c r="E1" s="48"/>
      <c r="F1" s="25"/>
      <c r="G1" s="25"/>
    </row>
    <row r="2" spans="1:7" ht="15.75">
      <c r="A2" s="1"/>
      <c r="B2" s="2"/>
      <c r="C2" s="2"/>
      <c r="D2" s="47" t="s">
        <v>6</v>
      </c>
      <c r="E2" s="48"/>
      <c r="F2" s="25"/>
      <c r="G2" s="25"/>
    </row>
    <row r="3" spans="1:7" ht="15.75">
      <c r="A3" s="1"/>
      <c r="B3" s="2"/>
      <c r="C3" s="2"/>
      <c r="D3" s="47" t="s">
        <v>7</v>
      </c>
      <c r="E3" s="48"/>
      <c r="F3" s="25"/>
      <c r="G3" s="25"/>
    </row>
    <row r="4" spans="1:7" ht="15.75" customHeight="1">
      <c r="A4" s="1"/>
      <c r="B4" s="2"/>
      <c r="C4" s="52" t="s">
        <v>37</v>
      </c>
      <c r="D4" s="52"/>
      <c r="E4" s="52"/>
      <c r="F4" s="25"/>
      <c r="G4" s="25"/>
    </row>
    <row r="5" spans="1:5" ht="15.75">
      <c r="A5" s="1"/>
      <c r="B5" s="2"/>
      <c r="C5" s="2"/>
      <c r="D5" s="2"/>
      <c r="E5" s="2"/>
    </row>
    <row r="6" spans="1:7" ht="41.25" customHeight="1">
      <c r="A6" s="49" t="s">
        <v>26</v>
      </c>
      <c r="B6" s="49"/>
      <c r="C6" s="49"/>
      <c r="D6" s="49"/>
      <c r="E6" s="49"/>
      <c r="F6" s="28"/>
      <c r="G6" s="28"/>
    </row>
    <row r="7" spans="1:7" ht="15.75">
      <c r="A7" s="3"/>
      <c r="B7" s="3"/>
      <c r="C7" s="3"/>
      <c r="D7" s="3"/>
      <c r="E7" s="3"/>
      <c r="F7" s="29"/>
      <c r="G7" s="29"/>
    </row>
    <row r="8" spans="1:5" ht="22.5" customHeight="1">
      <c r="A8" s="50" t="s">
        <v>0</v>
      </c>
      <c r="B8" s="50" t="s">
        <v>2</v>
      </c>
      <c r="C8" s="51" t="s">
        <v>25</v>
      </c>
      <c r="D8" s="51"/>
      <c r="E8" s="51"/>
    </row>
    <row r="9" spans="1:12" s="4" customFormat="1" ht="205.5" customHeight="1">
      <c r="A9" s="50"/>
      <c r="B9" s="50"/>
      <c r="C9" s="14" t="s">
        <v>4</v>
      </c>
      <c r="D9" s="14" t="s">
        <v>5</v>
      </c>
      <c r="E9" s="14" t="s">
        <v>3</v>
      </c>
      <c r="F9" s="30"/>
      <c r="G9" s="30"/>
      <c r="H9" s="31"/>
      <c r="I9" s="31"/>
      <c r="J9" s="31"/>
      <c r="K9" s="31"/>
      <c r="L9" s="31"/>
    </row>
    <row r="10" spans="1:12" s="6" customFormat="1" ht="12.75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32"/>
      <c r="G10" s="32"/>
      <c r="H10" s="33"/>
      <c r="I10" s="33"/>
      <c r="J10" s="33"/>
      <c r="K10" s="33"/>
      <c r="L10" s="33"/>
    </row>
    <row r="11" spans="1:13" s="6" customFormat="1" ht="20.25" customHeight="1">
      <c r="A11" s="19" t="s">
        <v>9</v>
      </c>
      <c r="B11" s="9" t="s">
        <v>8</v>
      </c>
      <c r="C11" s="42">
        <v>1071400</v>
      </c>
      <c r="D11" s="45"/>
      <c r="E11" s="44">
        <v>0</v>
      </c>
      <c r="F11" s="33" t="s">
        <v>15</v>
      </c>
      <c r="G11" s="34"/>
      <c r="I11" s="22" t="s">
        <v>29</v>
      </c>
      <c r="J11" s="22"/>
      <c r="K11" s="22"/>
      <c r="L11" s="22"/>
      <c r="M11" s="22">
        <v>923092.06</v>
      </c>
    </row>
    <row r="12" spans="1:13" s="6" customFormat="1" ht="20.25" customHeight="1">
      <c r="A12" s="19" t="s">
        <v>10</v>
      </c>
      <c r="B12" s="9" t="s">
        <v>8</v>
      </c>
      <c r="C12" s="43">
        <v>323500</v>
      </c>
      <c r="D12" s="46"/>
      <c r="E12" s="44">
        <v>0</v>
      </c>
      <c r="F12" s="33"/>
      <c r="G12" s="34"/>
      <c r="I12" s="22" t="s">
        <v>30</v>
      </c>
      <c r="J12" s="22"/>
      <c r="K12" s="22"/>
      <c r="L12" s="22"/>
      <c r="M12" s="22">
        <v>113647.85</v>
      </c>
    </row>
    <row r="13" spans="1:13" s="6" customFormat="1" ht="18" customHeight="1">
      <c r="A13" s="16" t="s">
        <v>1</v>
      </c>
      <c r="B13" s="9"/>
      <c r="C13" s="18">
        <f>(C12+C11)/1000</f>
        <v>1394.9</v>
      </c>
      <c r="D13" s="18">
        <f>D12+D11</f>
        <v>0</v>
      </c>
      <c r="E13" s="18">
        <f>E12+E11</f>
        <v>0</v>
      </c>
      <c r="F13" s="33"/>
      <c r="G13" s="35"/>
      <c r="I13" s="22"/>
      <c r="J13" s="22"/>
      <c r="K13" s="22"/>
      <c r="L13" s="22"/>
      <c r="M13" s="22">
        <v>0</v>
      </c>
    </row>
    <row r="14" spans="1:13" s="6" customFormat="1" ht="21" customHeight="1">
      <c r="A14" s="19" t="s">
        <v>11</v>
      </c>
      <c r="B14" s="9" t="s">
        <v>8</v>
      </c>
      <c r="C14" s="17">
        <v>10334</v>
      </c>
      <c r="D14" s="17">
        <v>0</v>
      </c>
      <c r="E14" s="17">
        <v>0</v>
      </c>
      <c r="F14" s="36" t="s">
        <v>16</v>
      </c>
      <c r="G14" s="34"/>
      <c r="I14" s="41"/>
      <c r="J14" s="41"/>
      <c r="K14" s="41"/>
      <c r="L14" s="41"/>
      <c r="M14" s="22"/>
    </row>
    <row r="15" spans="1:13" s="6" customFormat="1" ht="17.25" customHeight="1">
      <c r="A15" s="19" t="s">
        <v>12</v>
      </c>
      <c r="B15" s="9" t="s">
        <v>8</v>
      </c>
      <c r="C15" s="17">
        <v>3120.9</v>
      </c>
      <c r="D15" s="17">
        <v>0</v>
      </c>
      <c r="E15" s="17">
        <v>0</v>
      </c>
      <c r="F15" s="36"/>
      <c r="G15" s="34"/>
      <c r="I15" s="41" t="s">
        <v>31</v>
      </c>
      <c r="J15" s="41"/>
      <c r="K15" s="41"/>
      <c r="L15" s="41"/>
      <c r="M15" s="22">
        <v>9461.94</v>
      </c>
    </row>
    <row r="16" spans="1:13" s="6" customFormat="1" ht="17.25" customHeight="1">
      <c r="A16" s="19" t="s">
        <v>20</v>
      </c>
      <c r="B16" s="9" t="s">
        <v>8</v>
      </c>
      <c r="C16" s="17">
        <v>0</v>
      </c>
      <c r="D16" s="17">
        <v>0</v>
      </c>
      <c r="E16" s="17">
        <v>923.1</v>
      </c>
      <c r="F16" s="36" t="s">
        <v>19</v>
      </c>
      <c r="G16" s="34">
        <v>602.3</v>
      </c>
      <c r="I16" s="41" t="s">
        <v>32</v>
      </c>
      <c r="J16" s="41"/>
      <c r="K16" s="41"/>
      <c r="L16" s="41"/>
      <c r="M16" s="22">
        <v>150522.9</v>
      </c>
    </row>
    <row r="17" spans="1:13" s="6" customFormat="1" ht="16.5" customHeight="1">
      <c r="A17" s="16" t="s">
        <v>1</v>
      </c>
      <c r="B17" s="9"/>
      <c r="C17" s="18">
        <f>C15+C14+C16</f>
        <v>13454.9</v>
      </c>
      <c r="D17" s="18">
        <f>D15+D14+D16</f>
        <v>0</v>
      </c>
      <c r="E17" s="18">
        <f>E15+E14+E16</f>
        <v>923.1</v>
      </c>
      <c r="F17" s="36"/>
      <c r="G17" s="35"/>
      <c r="I17" s="41" t="s">
        <v>33</v>
      </c>
      <c r="J17" s="41"/>
      <c r="K17" s="41"/>
      <c r="L17" s="41"/>
      <c r="M17" s="22">
        <v>649459.37</v>
      </c>
    </row>
    <row r="18" spans="1:13" s="6" customFormat="1" ht="16.5" customHeight="1">
      <c r="A18" s="15" t="s">
        <v>22</v>
      </c>
      <c r="B18" s="9" t="s">
        <v>8</v>
      </c>
      <c r="C18" s="17">
        <v>0</v>
      </c>
      <c r="D18" s="17">
        <v>0</v>
      </c>
      <c r="E18" s="17">
        <f>282.5+150</f>
        <v>432.5</v>
      </c>
      <c r="F18" s="34" t="s">
        <v>28</v>
      </c>
      <c r="G18" s="37">
        <v>1000</v>
      </c>
      <c r="H18" s="36"/>
      <c r="I18" s="41"/>
      <c r="J18" s="41"/>
      <c r="K18" s="41"/>
      <c r="L18" s="41"/>
      <c r="M18" s="22"/>
    </row>
    <row r="19" spans="1:12" s="6" customFormat="1" ht="16.5" customHeight="1">
      <c r="A19" s="16" t="s">
        <v>1</v>
      </c>
      <c r="B19" s="9"/>
      <c r="C19" s="18">
        <v>0</v>
      </c>
      <c r="D19" s="18">
        <v>0</v>
      </c>
      <c r="E19" s="18">
        <f>E18</f>
        <v>432.5</v>
      </c>
      <c r="F19" s="35"/>
      <c r="G19" s="35"/>
      <c r="H19" s="36"/>
      <c r="I19" s="36"/>
      <c r="J19" s="36"/>
      <c r="K19" s="36"/>
      <c r="L19" s="36"/>
    </row>
    <row r="20" spans="1:12" s="6" customFormat="1" ht="16.5" customHeight="1">
      <c r="A20" s="15" t="s">
        <v>23</v>
      </c>
      <c r="B20" s="9" t="s">
        <v>8</v>
      </c>
      <c r="C20" s="17">
        <v>0</v>
      </c>
      <c r="D20" s="17">
        <v>0</v>
      </c>
      <c r="E20" s="17">
        <v>1284.2</v>
      </c>
      <c r="F20" s="34" t="s">
        <v>27</v>
      </c>
      <c r="G20" s="37">
        <v>1671.8</v>
      </c>
      <c r="H20" s="36"/>
      <c r="I20" s="36"/>
      <c r="J20" s="36"/>
      <c r="K20" s="36"/>
      <c r="L20" s="36"/>
    </row>
    <row r="21" spans="1:12" s="6" customFormat="1" ht="16.5" customHeight="1">
      <c r="A21" s="15" t="s">
        <v>24</v>
      </c>
      <c r="B21" s="9" t="s">
        <v>8</v>
      </c>
      <c r="C21" s="17">
        <v>0</v>
      </c>
      <c r="D21" s="17">
        <v>0</v>
      </c>
      <c r="E21" s="17">
        <f>1671.7+373.9+800</f>
        <v>2845.6</v>
      </c>
      <c r="F21" s="34" t="s">
        <v>34</v>
      </c>
      <c r="G21" s="37">
        <v>1031.8</v>
      </c>
      <c r="H21" s="36"/>
      <c r="I21" s="36"/>
      <c r="J21" s="36"/>
      <c r="K21" s="36"/>
      <c r="L21" s="36"/>
    </row>
    <row r="22" spans="1:12" s="6" customFormat="1" ht="16.5" customHeight="1">
      <c r="A22" s="16" t="s">
        <v>1</v>
      </c>
      <c r="B22" s="9"/>
      <c r="C22" s="18">
        <v>0</v>
      </c>
      <c r="D22" s="18">
        <v>0</v>
      </c>
      <c r="E22" s="18">
        <f>E21+E20</f>
        <v>4129.8</v>
      </c>
      <c r="F22" s="35"/>
      <c r="G22" s="35"/>
      <c r="H22" s="36"/>
      <c r="I22" s="36"/>
      <c r="J22" s="36"/>
      <c r="K22" s="36"/>
      <c r="L22" s="36"/>
    </row>
    <row r="23" spans="1:12" s="6" customFormat="1" ht="21.75" customHeight="1">
      <c r="A23" s="15" t="s">
        <v>13</v>
      </c>
      <c r="B23" s="9" t="s">
        <v>8</v>
      </c>
      <c r="C23" s="17">
        <v>0</v>
      </c>
      <c r="D23" s="24">
        <v>13022.26</v>
      </c>
      <c r="E23" s="17">
        <f>2056.3-135.3</f>
        <v>1921.0000000000002</v>
      </c>
      <c r="F23" s="34"/>
      <c r="G23" s="34">
        <v>1886.3</v>
      </c>
      <c r="H23" s="36" t="s">
        <v>17</v>
      </c>
      <c r="I23" s="36"/>
      <c r="J23" s="36" t="s">
        <v>21</v>
      </c>
      <c r="K23" s="36"/>
      <c r="L23" s="36"/>
    </row>
    <row r="24" spans="1:12" s="6" customFormat="1" ht="21.75" customHeight="1">
      <c r="A24" s="15" t="s">
        <v>35</v>
      </c>
      <c r="B24" s="9" t="s">
        <v>8</v>
      </c>
      <c r="C24" s="17">
        <v>0</v>
      </c>
      <c r="D24" s="24">
        <v>566.8</v>
      </c>
      <c r="E24" s="17">
        <v>0</v>
      </c>
      <c r="F24" s="34"/>
      <c r="G24" s="34"/>
      <c r="H24" s="36"/>
      <c r="I24" s="36"/>
      <c r="J24" s="36"/>
      <c r="K24" s="36"/>
      <c r="L24" s="36"/>
    </row>
    <row r="25" spans="1:12" s="21" customFormat="1" ht="23.25" customHeight="1">
      <c r="A25" s="16" t="s">
        <v>1</v>
      </c>
      <c r="B25" s="20"/>
      <c r="C25" s="18">
        <f>C23</f>
        <v>0</v>
      </c>
      <c r="D25" s="18">
        <f>D23+D24</f>
        <v>13589.06</v>
      </c>
      <c r="E25" s="18">
        <f>E23</f>
        <v>1921.0000000000002</v>
      </c>
      <c r="F25" s="35"/>
      <c r="G25" s="35"/>
      <c r="H25" s="38"/>
      <c r="I25" s="38"/>
      <c r="J25" s="38"/>
      <c r="K25" s="38"/>
      <c r="L25" s="38"/>
    </row>
    <row r="26" spans="1:12" s="10" customFormat="1" ht="25.5" customHeight="1">
      <c r="A26" s="12" t="s">
        <v>14</v>
      </c>
      <c r="B26" s="13"/>
      <c r="C26" s="11">
        <f>C25+C22+C19+C17+C13</f>
        <v>14849.8</v>
      </c>
      <c r="D26" s="11">
        <f>D25+D22+D19+D17+D13</f>
        <v>13589.06</v>
      </c>
      <c r="E26" s="11">
        <f>E25+E22+E19+E17+E13</f>
        <v>7406.400000000001</v>
      </c>
      <c r="F26" s="39"/>
      <c r="G26" s="39">
        <f>SUM(G16:G25)</f>
        <v>6192.2</v>
      </c>
      <c r="H26" s="36">
        <v>6192.2</v>
      </c>
      <c r="I26" s="36">
        <f>E26-H26</f>
        <v>1214.2000000000007</v>
      </c>
      <c r="J26" s="36"/>
      <c r="K26" s="36"/>
      <c r="L26" s="36"/>
    </row>
    <row r="27" spans="5:6" ht="26.25" customHeight="1">
      <c r="E27" s="23">
        <f>E26-E22</f>
        <v>3276.6000000000004</v>
      </c>
      <c r="F27" s="40">
        <f>E26-E25</f>
        <v>5485.400000000001</v>
      </c>
    </row>
    <row r="29" ht="15.75">
      <c r="G29" s="34">
        <f>E25+E16</f>
        <v>2844.1000000000004</v>
      </c>
    </row>
    <row r="32" ht="15.75">
      <c r="E32" s="8" t="s">
        <v>36</v>
      </c>
    </row>
  </sheetData>
  <sheetProtection/>
  <mergeCells count="8">
    <mergeCell ref="D1:E1"/>
    <mergeCell ref="D2:E2"/>
    <mergeCell ref="D3:E3"/>
    <mergeCell ref="A6:E6"/>
    <mergeCell ref="A8:A9"/>
    <mergeCell ref="C8:E8"/>
    <mergeCell ref="B8:B9"/>
    <mergeCell ref="C4:E4"/>
  </mergeCells>
  <printOptions/>
  <pageMargins left="0.984251968503937" right="0.3937007874015748" top="0.5905511811023623" bottom="0.3937007874015748" header="0.15748031496062992" footer="0.5118110236220472"/>
  <pageSetup fitToHeight="9" fitToWidth="1"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User</cp:lastModifiedBy>
  <cp:lastPrinted>2020-12-02T05:12:58Z</cp:lastPrinted>
  <dcterms:created xsi:type="dcterms:W3CDTF">2007-08-13T07:10:11Z</dcterms:created>
  <dcterms:modified xsi:type="dcterms:W3CDTF">2020-12-06T07:00:09Z</dcterms:modified>
  <cp:category/>
  <cp:version/>
  <cp:contentType/>
  <cp:contentStatus/>
</cp:coreProperties>
</file>