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23" i="3"/>
  <c r="E24"/>
  <c r="E25"/>
  <c r="E19"/>
  <c r="E20"/>
  <c r="E21"/>
  <c r="E17" l="1"/>
  <c r="E12" s="1"/>
  <c r="F12" s="1"/>
  <c r="D12"/>
  <c r="D16"/>
  <c r="D17"/>
  <c r="F17" l="1"/>
  <c r="E16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<sst xmlns="http://schemas.openxmlformats.org/spreadsheetml/2006/main" count="801" uniqueCount="452">
  <si>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</si>
  <si>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</si>
  <si>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</si>
  <si>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</si>
  <si>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</si>
  <si>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</si>
  <si>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</si>
  <si>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</si>
  <si>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</si>
  <si>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</si>
  <si>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</si>
  <si>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</si>
  <si>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</si>
  <si>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</si>
  <si>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</si>
  <si>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</si>
  <si>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</si>
  <si>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</si>
  <si>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</si>
  <si>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</si>
  <si>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</si>
  <si>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</si>
  <si>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</si>
  <si>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</si>
  <si>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</si>
  <si>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</si>
  <si>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</si>
  <si>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</si>
  <si>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</si>
  <si>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</si>
  <si>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</si>
  <si>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</si>
  <si>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</si>
  <si>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</si>
  <si>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</si>
  <si>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</si>
  <si>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</si>
  <si>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</si>
  <si>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</si>
  <si>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</si>
  <si>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</si>
  <si>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</si>
  <si>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</si>
  <si>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</si>
  <si>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</si>
  <si>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</si>
  <si>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</si>
  <si>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</si>
  <si>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</si>
  <si>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</si>
  <si>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</si>
  <si>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</si>
  <si>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</si>
  <si>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</si>
  <si>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</si>
  <si>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</si>
  <si>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</si>
  <si>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</si>
  <si>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</si>
  <si>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</si>
  <si>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</si>
  <si>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</si>
  <si>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</si>
  <si>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</si>
  <si>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</si>
  <si>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</si>
  <si>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</si>
  <si>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</si>
  <si>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</si>
  <si>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</si>
  <si>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</si>
  <si>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</si>
  <si>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</si>
  <si>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</si>
  <si>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</si>
  <si>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</si>
  <si>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</si>
  <si>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</si>
  <si>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</si>
  <si>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</si>
  <si>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</si>
  <si>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</si>
  <si>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</si>
  <si>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</si>
  <si>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</si>
  <si>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</si>
  <si>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</si>
  <si>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</si>
  <si>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</si>
  <si>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</si>
  <si>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</si>
  <si>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</si>
  <si>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</si>
  <si>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</si>
  <si>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</si>
  <si>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</si>
  <si>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</si>
  <si>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</si>
  <si>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</si>
  <si>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</si>
  <si>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</si>
  <si>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</si>
  <si>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</si>
  <si>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</si>
  <si>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</si>
  <si>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</si>
  <si>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</si>
  <si>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</si>
  <si>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</si>
  <si>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</si>
  <si>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</si>
  <si>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</si>
  <si>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</si>
  <si>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</si>
  <si>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</si>
  <si>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</si>
  <si>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</si>
  <si>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</si>
  <si>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</si>
  <si>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</si>
  <si>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</si>
  <si>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</si>
  <si>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</si>
  <si>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</si>
  <si>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</si>
  <si>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</si>
  <si>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</si>
  <si>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</si>
  <si>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</si>
  <si>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</si>
  <si>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</si>
  <si>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</si>
  <si>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</si>
  <si>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</si>
  <si>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</si>
  <si>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</si>
  <si>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</si>
  <si>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</si>
  <si>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</si>
  <si>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</si>
  <si>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</si>
  <si>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</si>
  <si>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</si>
  <si>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</si>
  <si>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</si>
  <si>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</si>
  <si>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</si>
  <si>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</si>
  <si>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</si>
  <si>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</si>
  <si>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</si>
  <si>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</si>
  <si>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</si>
  <si>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</si>
  <si>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</si>
  <si>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</si>
  <si>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</si>
  <si>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</si>
  <si>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</si>
  <si>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</si>
  <si>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</si>
  <si>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</si>
  <si>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</si>
  <si>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</si>
  <si>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</si>
  <si>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</si>
  <si>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</si>
  <si>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</si>
  <si>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</si>
  <si>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</si>
  <si>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</si>
  <si>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</si>
  <si>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</si>
  <si>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</si>
  <si>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</si>
  <si>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</si>
  <si>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</si>
  <si>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</si>
  <si>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</si>
  <si>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</si>
  <si>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</si>
  <si>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</si>
  <si>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</si>
  <si>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</si>
  <si>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</si>
  <si>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</si>
  <si>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</si>
  <si>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</si>
  <si>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</si>
  <si>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</si>
  <si>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</si>
  <si>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</si>
  <si>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</si>
  <si>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</si>
  <si>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</si>
  <si>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</si>
  <si>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</si>
  <si>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</si>
  <si>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</si>
  <si>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</si>
  <si>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</si>
  <si>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</si>
  <si>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</si>
  <si>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</si>
  <si>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</si>
  <si>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</si>
  <si>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</si>
  <si>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</si>
  <si>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</si>
  <si>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</si>
  <si>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</si>
  <si>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</si>
  <si>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</si>
  <si>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</si>
  <si>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</si>
  <si>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</si>
  <si>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</si>
  <si>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</si>
  <si>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</si>
  <si>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</si>
  <si>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</si>
  <si>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</si>
  <si>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</si>
  <si>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</si>
  <si>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</si>
  <si>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</si>
  <si>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</si>
  <si>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</si>
  <si>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</si>
  <si>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</si>
  <si>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</si>
  <si>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</si>
  <si>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</si>
  <si>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</si>
  <si>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</si>
  <si>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</si>
  <si>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</si>
  <si>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</si>
  <si>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</si>
  <si>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</si>
  <si>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</si>
  <si>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</si>
  <si>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</si>
  <si>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</si>
  <si>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</si>
  <si>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</si>
  <si>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</si>
  <si>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</si>
  <si>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</si>
  <si>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</si>
  <si>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</si>
  <si>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</si>
  <si>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</si>
  <si>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</si>
  <si>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</si>
  <si>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</si>
  <si>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</si>
  <si>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</si>
  <si>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</si>
  <si>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</si>
  <si>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</si>
  <si>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</si>
  <si>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</si>
  <si>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</si>
  <si>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</si>
  <si>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</si>
  <si>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</si>
  <si>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</si>
  <si>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</si>
  <si>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</si>
  <si>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</si>
  <si>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</si>
  <si>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</si>
  <si>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</si>
  <si>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</si>
  <si>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</si>
  <si>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</si>
  <si>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</si>
  <si>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</si>
  <si>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</si>
  <si>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</si>
  <si>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</si>
  <si>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</si>
  <si>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</si>
  <si>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</si>
  <si>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</si>
  <si>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</si>
  <si>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</si>
  <si>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</si>
  <si>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</si>
  <si>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</si>
  <si>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</si>
  <si>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</si>
  <si>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</si>
  <si>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</si>
  <si>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</si>
  <si>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</si>
  <si>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</si>
  <si>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</si>
  <si>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</si>
  <si>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</si>
  <si>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</si>
  <si>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</si>
  <si>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</si>
  <si>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</si>
  <si>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</si>
  <si>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</si>
  <si>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</si>
  <si>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</si>
  <si>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</si>
  <si>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</si>
  <si>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</si>
  <si>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</si>
  <si>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</si>
  <si>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</si>
  <si>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</si>
  <si>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</si>
  <si>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</si>
  <si>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</si>
  <si>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</si>
  <si>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</si>
  <si>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</si>
  <si>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</si>
  <si>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</si>
  <si>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</si>
  <si>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</si>
  <si>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</si>
  <si>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</si>
  <si>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</si>
  <si>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</si>
  <si>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</si>
  <si>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</si>
  <si>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</si>
  <si>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</si>
  <si>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</si>
  <si>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</si>
  <si>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</si>
  <si>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</si>
  <si>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</si>
  <si>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</si>
  <si>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</si>
  <si>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</si>
  <si>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</si>
  <si>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</si>
  <si>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</si>
  <si>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</si>
  <si>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</si>
  <si>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</si>
  <si>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</si>
  <si>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</si>
  <si>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</si>
  <si>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</si>
  <si>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</si>
  <si>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</si>
  <si>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</si>
  <si>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</si>
  <si>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</si>
  <si>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</si>
  <si>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</si>
  <si>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</si>
  <si>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</si>
  <si>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</si>
  <si>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</si>
  <si>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</si>
  <si>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</si>
  <si>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</si>
  <si>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</si>
  <si>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</si>
  <si>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</si>
  <si>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</si>
  <si>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</si>
  <si>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</si>
  <si>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</si>
  <si>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</si>
  <si>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</si>
  <si>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</si>
  <si>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</si>
  <si>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</si>
  <si>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</si>
  <si>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</si>
  <si>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</si>
  <si>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</si>
  <si>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</si>
  <si>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</si>
  <si>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</si>
  <si>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</si>
  <si>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</si>
  <si>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</si>
  <si>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</si>
  <si>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</si>
  <si>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</si>
  <si>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</si>
  <si>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</si>
  <si>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</si>
  <si>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</si>
  <si>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</si>
  <si>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</si>
  <si>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</si>
  <si>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</si>
  <si>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</si>
  <si>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</si>
  <si>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</si>
  <si>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</si>
  <si>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</si>
  <si>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</si>
  <si>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</si>
  <si>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</si>
  <si>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</si>
  <si>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</si>
  <si>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</si>
  <si>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</si>
  <si>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</si>
  <si>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</si>
  <si>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</si>
  <si>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</si>
  <si>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</si>
  <si>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</si>
  <si>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</si>
  <si>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</si>
  <si>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</si>
  <si>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</si>
  <si>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</si>
  <si>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</si>
  <si>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</si>
  <si>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</si>
  <si>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</si>
  <si>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</si>
  <si>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</si>
  <si>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</si>
  <si>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</si>
  <si>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</si>
  <si>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</si>
  <si>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</si>
  <si>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</si>
  <si>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</si>
  <si>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</si>
  <si>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</si>
  <si>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</si>
  <si>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</rPr>
      <t xml:space="preserve">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</si>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</sst>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5</v>
      </c>
      <c r="B4" s="129"/>
      <c r="C4" s="129"/>
      <c r="D4" s="12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30" t="s">
        <v>14</v>
      </c>
      <c r="C6" s="131"/>
      <c r="D6" s="131"/>
      <c r="E6" s="3" t="s">
        <v>9</v>
      </c>
      <c r="F6" s="10" t="s">
        <v>439</v>
      </c>
    </row>
    <row r="7" spans="1:6" ht="23.25" customHeight="1">
      <c r="A7" s="11" t="s">
        <v>10</v>
      </c>
      <c r="B7" s="132" t="s">
        <v>437</v>
      </c>
      <c r="C7" s="132"/>
      <c r="D7" s="132"/>
      <c r="E7" s="3" t="s">
        <v>11</v>
      </c>
      <c r="F7" s="12" t="s">
        <v>17</v>
      </c>
    </row>
    <row r="8" spans="1:6">
      <c r="A8" s="11" t="s">
        <v>438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8" t="s">
        <v>18</v>
      </c>
      <c r="B10" s="128"/>
      <c r="C10" s="128"/>
      <c r="D10" s="128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24704691.350000001</v>
      </c>
      <c r="E19" s="28">
        <v>12001245.91</v>
      </c>
      <c r="F19" s="27">
        <f>IF(OR(D19="-",IF(E19="-",0,E19)&gt;=IF(D19="-",0,D19)),"-",IF(D19="-",0,D19)-IF(E19="-",0,E19))</f>
        <v>12703445.440000001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5011890</v>
      </c>
      <c r="E21" s="37">
        <v>2614556.4700000002</v>
      </c>
      <c r="F21" s="38">
        <f t="shared" ref="F21:F52" si="0">IF(OR(D21="-",IF(E21="-",0,E21)&gt;=IF(D21="-",0,D21)),"-",IF(D21="-",0,D21)-IF(E21="-",0,E21))</f>
        <v>2397333.5299999998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313663.99</v>
      </c>
      <c r="F22" s="38">
        <f t="shared" si="0"/>
        <v>319166.01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313663.99</v>
      </c>
      <c r="F23" s="38">
        <f t="shared" si="0"/>
        <v>319166.01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308967.39</v>
      </c>
      <c r="F24" s="38">
        <f t="shared" si="0"/>
        <v>304032.61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234518.67</v>
      </c>
      <c r="F25" s="38">
        <f t="shared" si="0"/>
        <v>378481.32999999996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11036.48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3727.3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3627.3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628532.76</v>
      </c>
      <c r="F33" s="38">
        <f t="shared" si="0"/>
        <v>532917.24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628532.76</v>
      </c>
      <c r="F34" s="38">
        <f t="shared" si="0"/>
        <v>532917.24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285327.45</v>
      </c>
      <c r="F35" s="38">
        <f t="shared" si="0"/>
        <v>105022.54999999999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285327.45</v>
      </c>
      <c r="F36" s="38">
        <f t="shared" si="0"/>
        <v>105022.54999999999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2164.8000000000002</v>
      </c>
      <c r="F37" s="38">
        <f t="shared" si="0"/>
        <v>4135.2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2164.8000000000002</v>
      </c>
      <c r="F38" s="38">
        <f t="shared" si="0"/>
        <v>4135.2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395388.97</v>
      </c>
      <c r="F39" s="38">
        <f t="shared" si="0"/>
        <v>369411.03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395388.97</v>
      </c>
      <c r="F40" s="38">
        <f t="shared" si="0"/>
        <v>369411.03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-54348.46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-54348.46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1403450</v>
      </c>
      <c r="E43" s="37">
        <v>685269.42</v>
      </c>
      <c r="F43" s="38">
        <f t="shared" si="0"/>
        <v>718180.58</v>
      </c>
    </row>
    <row r="44" spans="1:6">
      <c r="A44" s="34" t="s">
        <v>79</v>
      </c>
      <c r="B44" s="35" t="s">
        <v>29</v>
      </c>
      <c r="C44" s="36" t="s">
        <v>80</v>
      </c>
      <c r="D44" s="37">
        <v>143750</v>
      </c>
      <c r="E44" s="37">
        <v>3806.46</v>
      </c>
      <c r="F44" s="38">
        <f t="shared" si="0"/>
        <v>139943.54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3806.46</v>
      </c>
      <c r="F45" s="38">
        <f t="shared" si="0"/>
        <v>139943.54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3517.52</v>
      </c>
      <c r="F46" s="38">
        <f t="shared" si="0"/>
        <v>140232.48000000001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288.94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1259700</v>
      </c>
      <c r="E48" s="37">
        <v>681462.96</v>
      </c>
      <c r="F48" s="38">
        <f t="shared" si="0"/>
        <v>578237.04</v>
      </c>
    </row>
    <row r="49" spans="1:6">
      <c r="A49" s="34" t="s">
        <v>89</v>
      </c>
      <c r="B49" s="35" t="s">
        <v>29</v>
      </c>
      <c r="C49" s="36" t="s">
        <v>90</v>
      </c>
      <c r="D49" s="37">
        <v>688500</v>
      </c>
      <c r="E49" s="37">
        <v>623853.04</v>
      </c>
      <c r="F49" s="38">
        <f t="shared" si="0"/>
        <v>64646.959999999963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623853.04</v>
      </c>
      <c r="F50" s="38">
        <f t="shared" si="0"/>
        <v>64646.959999999963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623853.04</v>
      </c>
      <c r="F51" s="38">
        <f t="shared" si="0"/>
        <v>64646.959999999963</v>
      </c>
    </row>
    <row r="52" spans="1:6">
      <c r="A52" s="34" t="s">
        <v>95</v>
      </c>
      <c r="B52" s="35" t="s">
        <v>29</v>
      </c>
      <c r="C52" s="36" t="s">
        <v>96</v>
      </c>
      <c r="D52" s="37">
        <v>571200</v>
      </c>
      <c r="E52" s="37">
        <v>57609.919999999998</v>
      </c>
      <c r="F52" s="38">
        <f t="shared" si="0"/>
        <v>513590.08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57609.919999999998</v>
      </c>
      <c r="F53" s="38">
        <f t="shared" ref="F53:F84" si="1">IF(OR(D53="-",IF(E53="-",0,E53)&gt;=IF(D53="-",0,D53)),"-",IF(D53="-",0,D53)-IF(E53="-",0,E53))</f>
        <v>513590.08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53924.17</v>
      </c>
      <c r="F54" s="38">
        <f t="shared" si="1"/>
        <v>517275.83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3685.75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5050</v>
      </c>
      <c r="E56" s="37">
        <v>1900</v>
      </c>
      <c r="F56" s="38">
        <f t="shared" si="1"/>
        <v>3150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1900</v>
      </c>
      <c r="F57" s="38">
        <f t="shared" si="1"/>
        <v>3150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1900</v>
      </c>
      <c r="F58" s="38">
        <f t="shared" si="1"/>
        <v>3150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1900</v>
      </c>
      <c r="F59" s="38">
        <f t="shared" si="1"/>
        <v>3150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1809110</v>
      </c>
      <c r="E60" s="37">
        <v>985190.3</v>
      </c>
      <c r="F60" s="38">
        <f t="shared" si="1"/>
        <v>823919.7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1571360</v>
      </c>
      <c r="E61" s="37">
        <v>869631.7</v>
      </c>
      <c r="F61" s="38">
        <f t="shared" si="1"/>
        <v>701728.3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1297590</v>
      </c>
      <c r="E62" s="37">
        <v>732745.78</v>
      </c>
      <c r="F62" s="38">
        <f t="shared" si="1"/>
        <v>564844.22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1297590</v>
      </c>
      <c r="E63" s="37">
        <v>732745.78</v>
      </c>
      <c r="F63" s="38">
        <f t="shared" si="1"/>
        <v>564844.22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855100</v>
      </c>
      <c r="E64" s="37">
        <v>520000</v>
      </c>
      <c r="F64" s="38">
        <f t="shared" si="1"/>
        <v>335100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212745.78</v>
      </c>
      <c r="F65" s="38">
        <f t="shared" si="1"/>
        <v>229744.22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136885.92000000001</v>
      </c>
      <c r="F66" s="38">
        <f t="shared" si="1"/>
        <v>136884.07999999999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136885.92000000001</v>
      </c>
      <c r="F67" s="38">
        <f t="shared" si="1"/>
        <v>136884.07999999999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115558.6</v>
      </c>
      <c r="F68" s="38">
        <f t="shared" si="1"/>
        <v>122191.4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115558.6</v>
      </c>
      <c r="F69" s="38">
        <f t="shared" si="1"/>
        <v>122191.4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115558.6</v>
      </c>
      <c r="F70" s="38">
        <f t="shared" si="1"/>
        <v>122191.4</v>
      </c>
    </row>
    <row r="71" spans="1:6">
      <c r="A71" s="34" t="s">
        <v>132</v>
      </c>
      <c r="B71" s="35" t="s">
        <v>29</v>
      </c>
      <c r="C71" s="36" t="s">
        <v>133</v>
      </c>
      <c r="D71" s="37">
        <v>19692801.350000001</v>
      </c>
      <c r="E71" s="37">
        <v>9386689.4399999995</v>
      </c>
      <c r="F71" s="38">
        <f t="shared" si="1"/>
        <v>10306111.910000002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19740016.699999999</v>
      </c>
      <c r="E72" s="37">
        <v>9433904.7899999991</v>
      </c>
      <c r="F72" s="38">
        <f t="shared" si="1"/>
        <v>10306111.91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3690450</v>
      </c>
      <c r="F73" s="38">
        <f t="shared" si="1"/>
        <v>2678900</v>
      </c>
    </row>
    <row r="74" spans="1:6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3690450</v>
      </c>
      <c r="F74" s="38">
        <f t="shared" si="1"/>
        <v>2678900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3690450</v>
      </c>
      <c r="F75" s="38">
        <f t="shared" si="1"/>
        <v>2678900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3034650</v>
      </c>
      <c r="F76" s="38">
        <f t="shared" si="1"/>
        <v>2023100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655800</v>
      </c>
      <c r="F77" s="38">
        <f t="shared" si="1"/>
        <v>655800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75120</v>
      </c>
      <c r="F83" s="38">
        <f t="shared" si="1"/>
        <v>71600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101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71600</v>
      </c>
      <c r="F86" s="38">
        <f t="shared" si="2"/>
        <v>71600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71600</v>
      </c>
      <c r="F87" s="38">
        <f t="shared" si="2"/>
        <v>71600</v>
      </c>
    </row>
    <row r="88" spans="1:6">
      <c r="A88" s="34" t="s">
        <v>166</v>
      </c>
      <c r="B88" s="35" t="s">
        <v>29</v>
      </c>
      <c r="C88" s="36" t="s">
        <v>167</v>
      </c>
      <c r="D88" s="37">
        <v>11170721.699999999</v>
      </c>
      <c r="E88" s="37">
        <v>5668334.79</v>
      </c>
      <c r="F88" s="38">
        <f t="shared" si="2"/>
        <v>5502386.9099999992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>
        <v>577585</v>
      </c>
      <c r="F89" s="38">
        <f t="shared" si="2"/>
        <v>1182415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>
        <v>577585</v>
      </c>
      <c r="F90" s="38">
        <f t="shared" si="2"/>
        <v>1182415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9410721.6999999993</v>
      </c>
      <c r="E91" s="37">
        <v>5090749.79</v>
      </c>
      <c r="F91" s="38">
        <f t="shared" si="2"/>
        <v>4319971.9099999992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9410721.6999999993</v>
      </c>
      <c r="E92" s="37">
        <v>5090749.79</v>
      </c>
      <c r="F92" s="38">
        <f t="shared" si="2"/>
        <v>4319971.9099999992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4500000</v>
      </c>
      <c r="F93" s="38">
        <f t="shared" si="2"/>
        <v>1870700</v>
      </c>
    </row>
    <row r="94" spans="1:6" ht="146.25">
      <c r="A94" s="39" t="s">
        <v>178</v>
      </c>
      <c r="B94" s="35" t="s">
        <v>29</v>
      </c>
      <c r="C94" s="36" t="s">
        <v>179</v>
      </c>
      <c r="D94" s="37">
        <v>3040021.7</v>
      </c>
      <c r="E94" s="37">
        <v>590749.79</v>
      </c>
      <c r="F94" s="38">
        <f t="shared" si="2"/>
        <v>2449271.91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topLeftCell="A110" workbookViewId="0">
      <selection activeCell="A142" sqref="A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8" t="s">
        <v>194</v>
      </c>
      <c r="B2" s="128"/>
      <c r="C2" s="128"/>
      <c r="D2" s="128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5" t="s">
        <v>19</v>
      </c>
      <c r="B4" s="116" t="s">
        <v>20</v>
      </c>
      <c r="C4" s="133" t="s">
        <v>196</v>
      </c>
      <c r="D4" s="119" t="s">
        <v>22</v>
      </c>
      <c r="E4" s="138" t="s">
        <v>23</v>
      </c>
      <c r="F4" s="125" t="s">
        <v>24</v>
      </c>
    </row>
    <row r="5" spans="1:6" ht="5.45" customHeight="1">
      <c r="A5" s="136"/>
      <c r="B5" s="117"/>
      <c r="C5" s="134"/>
      <c r="D5" s="120"/>
      <c r="E5" s="139"/>
      <c r="F5" s="126"/>
    </row>
    <row r="6" spans="1:6" ht="9.6" customHeight="1">
      <c r="A6" s="136"/>
      <c r="B6" s="117"/>
      <c r="C6" s="134"/>
      <c r="D6" s="120"/>
      <c r="E6" s="139"/>
      <c r="F6" s="126"/>
    </row>
    <row r="7" spans="1:6" ht="6" customHeight="1">
      <c r="A7" s="136"/>
      <c r="B7" s="117"/>
      <c r="C7" s="134"/>
      <c r="D7" s="120"/>
      <c r="E7" s="139"/>
      <c r="F7" s="126"/>
    </row>
    <row r="8" spans="1:6" ht="6.6" customHeight="1">
      <c r="A8" s="136"/>
      <c r="B8" s="117"/>
      <c r="C8" s="134"/>
      <c r="D8" s="120"/>
      <c r="E8" s="139"/>
      <c r="F8" s="126"/>
    </row>
    <row r="9" spans="1:6" ht="10.9" customHeight="1">
      <c r="A9" s="136"/>
      <c r="B9" s="117"/>
      <c r="C9" s="134"/>
      <c r="D9" s="120"/>
      <c r="E9" s="139"/>
      <c r="F9" s="126"/>
    </row>
    <row r="10" spans="1:6" ht="4.1500000000000004" hidden="1" customHeight="1">
      <c r="A10" s="136"/>
      <c r="B10" s="117"/>
      <c r="C10" s="44"/>
      <c r="D10" s="120"/>
      <c r="E10" s="45"/>
      <c r="F10" s="46"/>
    </row>
    <row r="11" spans="1:6" ht="13.15" hidden="1" customHeight="1">
      <c r="A11" s="137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27497438.280000001</v>
      </c>
      <c r="E13" s="55">
        <v>8806899.0700000003</v>
      </c>
      <c r="F13" s="56">
        <f>IF(OR(D13="-",IF(E13="-",0,E13)&gt;=IF(D13="-",0,D13)),"-",IF(D13="-",0,D13)-IF(E13="-",0,E13))</f>
        <v>18690539.210000001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27497438.280000001</v>
      </c>
      <c r="E15" s="55">
        <v>8806899.0700000003</v>
      </c>
      <c r="F15" s="56">
        <f t="shared" ref="F15:F46" si="0">IF(OR(D15="-",IF(E15="-",0,E15)&gt;=IF(D15="-",0,D15)),"-",IF(D15="-",0,D15)-IF(E15="-",0,E15))</f>
        <v>18690539.210000001</v>
      </c>
    </row>
    <row r="16" spans="1:6">
      <c r="A16" s="24" t="s">
        <v>202</v>
      </c>
      <c r="B16" s="63" t="s">
        <v>198</v>
      </c>
      <c r="C16" s="26" t="s">
        <v>203</v>
      </c>
      <c r="D16" s="27">
        <v>27265955.5</v>
      </c>
      <c r="E16" s="64">
        <v>8575416.2899999991</v>
      </c>
      <c r="F16" s="65">
        <f t="shared" si="0"/>
        <v>18690539.210000001</v>
      </c>
    </row>
    <row r="17" spans="1:6">
      <c r="A17" s="24" t="s">
        <v>204</v>
      </c>
      <c r="B17" s="63" t="s">
        <v>198</v>
      </c>
      <c r="C17" s="26" t="s">
        <v>205</v>
      </c>
      <c r="D17" s="27">
        <v>6234141.0599999996</v>
      </c>
      <c r="E17" s="64">
        <v>2911330.85</v>
      </c>
      <c r="F17" s="65">
        <f t="shared" si="0"/>
        <v>3322810.2099999995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5267666.82</v>
      </c>
      <c r="E18" s="64">
        <v>2352676.63</v>
      </c>
      <c r="F18" s="65">
        <f t="shared" si="0"/>
        <v>2914990.1900000004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5128236.82</v>
      </c>
      <c r="E19" s="64">
        <v>2282961.61</v>
      </c>
      <c r="F19" s="65">
        <f t="shared" si="0"/>
        <v>2845275.2100000004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1631315.82</v>
      </c>
      <c r="F20" s="65">
        <f t="shared" si="0"/>
        <v>2057944.5399999998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496379.89</v>
      </c>
      <c r="F21" s="65">
        <f t="shared" si="0"/>
        <v>526417.59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180069.48</v>
      </c>
      <c r="E22" s="64">
        <v>50309.13</v>
      </c>
      <c r="F22" s="65">
        <f t="shared" si="0"/>
        <v>129760.35</v>
      </c>
    </row>
    <row r="23" spans="1:6">
      <c r="A23" s="24" t="s">
        <v>216</v>
      </c>
      <c r="B23" s="63" t="s">
        <v>198</v>
      </c>
      <c r="C23" s="26" t="s">
        <v>217</v>
      </c>
      <c r="D23" s="27">
        <v>227781.5</v>
      </c>
      <c r="E23" s="64">
        <v>100236.77</v>
      </c>
      <c r="F23" s="65">
        <f t="shared" si="0"/>
        <v>127544.73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69715.02</v>
      </c>
      <c r="F26" s="65">
        <f t="shared" si="0"/>
        <v>69714.98</v>
      </c>
    </row>
    <row r="27" spans="1:6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55470</v>
      </c>
      <c r="F27" s="65">
        <f t="shared" si="0"/>
        <v>55470</v>
      </c>
    </row>
    <row r="28" spans="1:6">
      <c r="A28" s="24" t="s">
        <v>166</v>
      </c>
      <c r="B28" s="63" t="s">
        <v>198</v>
      </c>
      <c r="C28" s="26" t="s">
        <v>224</v>
      </c>
      <c r="D28" s="27">
        <v>27740</v>
      </c>
      <c r="E28" s="64">
        <v>13870.02</v>
      </c>
      <c r="F28" s="65">
        <f t="shared" si="0"/>
        <v>13869.98</v>
      </c>
    </row>
    <row r="29" spans="1:6">
      <c r="A29" s="24" t="s">
        <v>166</v>
      </c>
      <c r="B29" s="63" t="s">
        <v>198</v>
      </c>
      <c r="C29" s="26" t="s">
        <v>225</v>
      </c>
      <c r="D29" s="27">
        <v>750</v>
      </c>
      <c r="E29" s="64">
        <v>375</v>
      </c>
      <c r="F29" s="65">
        <f t="shared" si="0"/>
        <v>375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517739.98</v>
      </c>
      <c r="F30" s="65">
        <f t="shared" si="0"/>
        <v>318740.02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517739.98</v>
      </c>
      <c r="F31" s="65">
        <f t="shared" si="0"/>
        <v>318740.02</v>
      </c>
    </row>
    <row r="32" spans="1:6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318739.98</v>
      </c>
      <c r="F32" s="65">
        <f t="shared" si="0"/>
        <v>318740.02</v>
      </c>
    </row>
    <row r="33" spans="1:6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237</v>
      </c>
      <c r="B37" s="63" t="s">
        <v>198</v>
      </c>
      <c r="C37" s="26" t="s">
        <v>238</v>
      </c>
      <c r="D37" s="27">
        <v>79994.240000000005</v>
      </c>
      <c r="E37" s="64">
        <v>40914.239999999998</v>
      </c>
      <c r="F37" s="65">
        <f t="shared" si="0"/>
        <v>39080.000000000007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34848.239999999998</v>
      </c>
      <c r="E38" s="64">
        <v>27648.240000000002</v>
      </c>
      <c r="F38" s="65">
        <f t="shared" si="0"/>
        <v>7199.9999999999964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>
        <v>7200</v>
      </c>
      <c r="F39" s="65">
        <f t="shared" si="0"/>
        <v>7200</v>
      </c>
    </row>
    <row r="40" spans="1:6">
      <c r="A40" s="24" t="s">
        <v>216</v>
      </c>
      <c r="B40" s="63" t="s">
        <v>198</v>
      </c>
      <c r="C40" s="26" t="s">
        <v>241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10448.24</v>
      </c>
      <c r="E41" s="64">
        <v>10448.24</v>
      </c>
      <c r="F41" s="65" t="str">
        <f t="shared" si="0"/>
        <v>-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10000</v>
      </c>
      <c r="F44" s="65">
        <f t="shared" si="0"/>
        <v>14000</v>
      </c>
    </row>
    <row r="45" spans="1:6">
      <c r="A45" s="24" t="s">
        <v>216</v>
      </c>
      <c r="B45" s="63" t="s">
        <v>198</v>
      </c>
      <c r="C45" s="26" t="s">
        <v>249</v>
      </c>
      <c r="D45" s="27">
        <v>24000</v>
      </c>
      <c r="E45" s="64">
        <v>10000</v>
      </c>
      <c r="F45" s="65">
        <f t="shared" si="0"/>
        <v>14000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50754.85</v>
      </c>
      <c r="F48" s="65">
        <f t="shared" si="1"/>
        <v>92445.15</v>
      </c>
    </row>
    <row r="49" spans="1:6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50754.85</v>
      </c>
      <c r="F49" s="65">
        <f t="shared" si="1"/>
        <v>92445.15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50754.85</v>
      </c>
      <c r="F50" s="65">
        <f t="shared" si="1"/>
        <v>92445.15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39840</v>
      </c>
      <c r="F51" s="65">
        <f t="shared" si="1"/>
        <v>55776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10914.85</v>
      </c>
      <c r="F53" s="65">
        <f t="shared" si="1"/>
        <v>17961.150000000001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93300</v>
      </c>
      <c r="F56" s="65">
        <f t="shared" si="1"/>
        <v>93300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93300</v>
      </c>
      <c r="F57" s="65">
        <f t="shared" si="1"/>
        <v>93300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93300</v>
      </c>
      <c r="F58" s="65">
        <f t="shared" si="1"/>
        <v>93300</v>
      </c>
    </row>
    <row r="59" spans="1:6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93300</v>
      </c>
      <c r="F59" s="65">
        <f t="shared" si="1"/>
        <v>93300</v>
      </c>
    </row>
    <row r="60" spans="1:6">
      <c r="A60" s="24" t="s">
        <v>271</v>
      </c>
      <c r="B60" s="63" t="s">
        <v>198</v>
      </c>
      <c r="C60" s="26" t="s">
        <v>272</v>
      </c>
      <c r="D60" s="27">
        <v>7139792.04</v>
      </c>
      <c r="E60" s="64">
        <v>598875.62</v>
      </c>
      <c r="F60" s="65">
        <f t="shared" si="1"/>
        <v>6540916.4199999999</v>
      </c>
    </row>
    <row r="61" spans="1:6">
      <c r="A61" s="24" t="s">
        <v>273</v>
      </c>
      <c r="B61" s="63" t="s">
        <v>198</v>
      </c>
      <c r="C61" s="26" t="s">
        <v>274</v>
      </c>
      <c r="D61" s="27">
        <v>4680089.04</v>
      </c>
      <c r="E61" s="64">
        <v>279742.62</v>
      </c>
      <c r="F61" s="65">
        <f t="shared" si="1"/>
        <v>4400346.42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279612.03999999998</v>
      </c>
      <c r="E62" s="64">
        <v>269742.62</v>
      </c>
      <c r="F62" s="65">
        <f t="shared" si="1"/>
        <v>9869.4199999999837</v>
      </c>
    </row>
    <row r="63" spans="1:6">
      <c r="A63" s="24" t="s">
        <v>216</v>
      </c>
      <c r="B63" s="63" t="s">
        <v>198</v>
      </c>
      <c r="C63" s="26" t="s">
        <v>277</v>
      </c>
      <c r="D63" s="27">
        <v>279612.03999999998</v>
      </c>
      <c r="E63" s="64">
        <v>269742.62</v>
      </c>
      <c r="F63" s="65">
        <f t="shared" si="1"/>
        <v>9869.4199999999837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>
        <v>10000</v>
      </c>
      <c r="F64" s="65">
        <f t="shared" si="1"/>
        <v>1566592</v>
      </c>
    </row>
    <row r="65" spans="1:6">
      <c r="A65" s="24" t="s">
        <v>216</v>
      </c>
      <c r="B65" s="63" t="s">
        <v>198</v>
      </c>
      <c r="C65" s="26" t="s">
        <v>280</v>
      </c>
      <c r="D65" s="27">
        <v>712661</v>
      </c>
      <c r="E65" s="64">
        <v>10000</v>
      </c>
      <c r="F65" s="65">
        <f t="shared" si="1"/>
        <v>702661</v>
      </c>
    </row>
    <row r="66" spans="1:6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1740937</v>
      </c>
      <c r="E67" s="64" t="s">
        <v>44</v>
      </c>
      <c r="F67" s="65">
        <f t="shared" si="1"/>
        <v>1740937</v>
      </c>
    </row>
    <row r="68" spans="1:6">
      <c r="A68" s="24" t="s">
        <v>216</v>
      </c>
      <c r="B68" s="63" t="s">
        <v>198</v>
      </c>
      <c r="C68" s="26" t="s">
        <v>284</v>
      </c>
      <c r="D68" s="27">
        <v>1740937</v>
      </c>
      <c r="E68" s="64" t="s">
        <v>44</v>
      </c>
      <c r="F68" s="65">
        <f t="shared" si="1"/>
        <v>1740937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>
      <c r="A71" s="24" t="s">
        <v>288</v>
      </c>
      <c r="B71" s="63" t="s">
        <v>198</v>
      </c>
      <c r="C71" s="26" t="s">
        <v>289</v>
      </c>
      <c r="D71" s="27">
        <v>2459703</v>
      </c>
      <c r="E71" s="64">
        <v>319133</v>
      </c>
      <c r="F71" s="65">
        <f t="shared" si="1"/>
        <v>2140570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>
        <v>319133</v>
      </c>
      <c r="F74" s="65">
        <f t="shared" si="1"/>
        <v>1440867</v>
      </c>
    </row>
    <row r="75" spans="1:6">
      <c r="A75" s="24" t="s">
        <v>216</v>
      </c>
      <c r="B75" s="63" t="s">
        <v>198</v>
      </c>
      <c r="C75" s="26" t="s">
        <v>294</v>
      </c>
      <c r="D75" s="27">
        <v>1760000</v>
      </c>
      <c r="E75" s="64">
        <v>319133</v>
      </c>
      <c r="F75" s="65">
        <f t="shared" si="1"/>
        <v>1440867</v>
      </c>
    </row>
    <row r="76" spans="1:6">
      <c r="A76" s="24" t="s">
        <v>295</v>
      </c>
      <c r="B76" s="63" t="s">
        <v>198</v>
      </c>
      <c r="C76" s="26" t="s">
        <v>296</v>
      </c>
      <c r="D76" s="27">
        <v>7922570.4299999997</v>
      </c>
      <c r="E76" s="64">
        <v>2101328.7799999998</v>
      </c>
      <c r="F76" s="65">
        <f t="shared" si="1"/>
        <v>5821241.6500000004</v>
      </c>
    </row>
    <row r="77" spans="1:6">
      <c r="A77" s="24" t="s">
        <v>297</v>
      </c>
      <c r="B77" s="63" t="s">
        <v>198</v>
      </c>
      <c r="C77" s="26" t="s">
        <v>298</v>
      </c>
      <c r="D77" s="27">
        <v>1092884.82</v>
      </c>
      <c r="E77" s="64">
        <v>155593.1</v>
      </c>
      <c r="F77" s="65">
        <f t="shared" si="1"/>
        <v>937291.72000000009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 t="s">
        <v>44</v>
      </c>
      <c r="F79" s="65">
        <f t="shared" ref="F79:F110" si="2">IF(OR(D79="-",IF(E79="-",0,E79)&gt;=IF(D79="-",0,D79)),"-",IF(D79="-",0,D79)-IF(E79="-",0,E79))</f>
        <v>750580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>
        <v>155593.1</v>
      </c>
      <c r="F80" s="65">
        <f t="shared" si="2"/>
        <v>186711.72</v>
      </c>
    </row>
    <row r="81" spans="1:6">
      <c r="A81" s="24" t="s">
        <v>216</v>
      </c>
      <c r="B81" s="63" t="s">
        <v>198</v>
      </c>
      <c r="C81" s="26" t="s">
        <v>305</v>
      </c>
      <c r="D81" s="27">
        <v>342304.82</v>
      </c>
      <c r="E81" s="64">
        <v>155593.1</v>
      </c>
      <c r="F81" s="65">
        <f t="shared" si="2"/>
        <v>186711.72</v>
      </c>
    </row>
    <row r="82" spans="1:6">
      <c r="A82" s="24" t="s">
        <v>306</v>
      </c>
      <c r="B82" s="63" t="s">
        <v>198</v>
      </c>
      <c r="C82" s="26" t="s">
        <v>307</v>
      </c>
      <c r="D82" s="27">
        <v>2770520.48</v>
      </c>
      <c r="E82" s="64">
        <v>415924.51</v>
      </c>
      <c r="F82" s="65">
        <f t="shared" si="2"/>
        <v>2354595.9699999997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1859504.06</v>
      </c>
      <c r="E83" s="64">
        <v>213073.16</v>
      </c>
      <c r="F83" s="65">
        <f t="shared" si="2"/>
        <v>1646430.9000000001</v>
      </c>
    </row>
    <row r="84" spans="1:6">
      <c r="A84" s="24" t="s">
        <v>216</v>
      </c>
      <c r="B84" s="63" t="s">
        <v>198</v>
      </c>
      <c r="C84" s="26" t="s">
        <v>310</v>
      </c>
      <c r="D84" s="27">
        <v>855100</v>
      </c>
      <c r="E84" s="64" t="s">
        <v>44</v>
      </c>
      <c r="F84" s="65">
        <f t="shared" si="2"/>
        <v>855100</v>
      </c>
    </row>
    <row r="85" spans="1:6">
      <c r="A85" s="24" t="s">
        <v>216</v>
      </c>
      <c r="B85" s="63" t="s">
        <v>198</v>
      </c>
      <c r="C85" s="26" t="s">
        <v>311</v>
      </c>
      <c r="D85" s="27">
        <v>213073.16</v>
      </c>
      <c r="E85" s="64">
        <v>213073.16</v>
      </c>
      <c r="F85" s="65" t="str">
        <f t="shared" si="2"/>
        <v>-</v>
      </c>
    </row>
    <row r="86" spans="1:6">
      <c r="A86" s="24" t="s">
        <v>216</v>
      </c>
      <c r="B86" s="63" t="s">
        <v>198</v>
      </c>
      <c r="C86" s="26" t="s">
        <v>312</v>
      </c>
      <c r="D86" s="27">
        <v>394445.9</v>
      </c>
      <c r="E86" s="64" t="s">
        <v>44</v>
      </c>
      <c r="F86" s="65">
        <f t="shared" si="2"/>
        <v>394445.9</v>
      </c>
    </row>
    <row r="87" spans="1:6">
      <c r="A87" s="24" t="s">
        <v>216</v>
      </c>
      <c r="B87" s="63" t="s">
        <v>198</v>
      </c>
      <c r="C87" s="26" t="s">
        <v>313</v>
      </c>
      <c r="D87" s="27">
        <v>396885</v>
      </c>
      <c r="E87" s="64" t="s">
        <v>44</v>
      </c>
      <c r="F87" s="65">
        <f t="shared" si="2"/>
        <v>396885</v>
      </c>
    </row>
    <row r="88" spans="1:6" ht="45">
      <c r="A88" s="24" t="s">
        <v>314</v>
      </c>
      <c r="B88" s="63" t="s">
        <v>198</v>
      </c>
      <c r="C88" s="26" t="s">
        <v>315</v>
      </c>
      <c r="D88" s="27">
        <v>399082.23999999999</v>
      </c>
      <c r="E88" s="64">
        <v>1140</v>
      </c>
      <c r="F88" s="65">
        <f t="shared" si="2"/>
        <v>397942.24</v>
      </c>
    </row>
    <row r="89" spans="1:6">
      <c r="A89" s="24" t="s">
        <v>216</v>
      </c>
      <c r="B89" s="63" t="s">
        <v>198</v>
      </c>
      <c r="C89" s="26" t="s">
        <v>316</v>
      </c>
      <c r="D89" s="27">
        <v>49474</v>
      </c>
      <c r="E89" s="64">
        <v>1140</v>
      </c>
      <c r="F89" s="65">
        <f t="shared" si="2"/>
        <v>48334</v>
      </c>
    </row>
    <row r="90" spans="1:6">
      <c r="A90" s="24" t="s">
        <v>216</v>
      </c>
      <c r="B90" s="63" t="s">
        <v>198</v>
      </c>
      <c r="C90" s="26" t="s">
        <v>317</v>
      </c>
      <c r="D90" s="27">
        <v>349608.24</v>
      </c>
      <c r="E90" s="64" t="s">
        <v>44</v>
      </c>
      <c r="F90" s="65">
        <f t="shared" si="2"/>
        <v>349608.24</v>
      </c>
    </row>
    <row r="91" spans="1:6" ht="22.5">
      <c r="A91" s="24" t="s">
        <v>318</v>
      </c>
      <c r="B91" s="63" t="s">
        <v>198</v>
      </c>
      <c r="C91" s="26" t="s">
        <v>319</v>
      </c>
      <c r="D91" s="27">
        <v>337492.18</v>
      </c>
      <c r="E91" s="64">
        <v>201711.35</v>
      </c>
      <c r="F91" s="65">
        <f t="shared" si="2"/>
        <v>135780.82999999999</v>
      </c>
    </row>
    <row r="92" spans="1:6" ht="45">
      <c r="A92" s="24" t="s">
        <v>301</v>
      </c>
      <c r="B92" s="63" t="s">
        <v>198</v>
      </c>
      <c r="C92" s="26" t="s">
        <v>320</v>
      </c>
      <c r="D92" s="27">
        <v>337492.18</v>
      </c>
      <c r="E92" s="64">
        <v>201711.35</v>
      </c>
      <c r="F92" s="65">
        <f t="shared" si="2"/>
        <v>135780.82999999999</v>
      </c>
    </row>
    <row r="93" spans="1:6" ht="22.5">
      <c r="A93" s="24" t="s">
        <v>321</v>
      </c>
      <c r="B93" s="63" t="s">
        <v>198</v>
      </c>
      <c r="C93" s="26" t="s">
        <v>322</v>
      </c>
      <c r="D93" s="27">
        <v>174442</v>
      </c>
      <c r="E93" s="64" t="s">
        <v>44</v>
      </c>
      <c r="F93" s="65">
        <f t="shared" si="2"/>
        <v>174442</v>
      </c>
    </row>
    <row r="94" spans="1:6">
      <c r="A94" s="24" t="s">
        <v>216</v>
      </c>
      <c r="B94" s="63" t="s">
        <v>198</v>
      </c>
      <c r="C94" s="26" t="s">
        <v>323</v>
      </c>
      <c r="D94" s="27">
        <v>174442</v>
      </c>
      <c r="E94" s="64" t="s">
        <v>44</v>
      </c>
      <c r="F94" s="65">
        <f t="shared" si="2"/>
        <v>174442</v>
      </c>
    </row>
    <row r="95" spans="1:6">
      <c r="A95" s="24" t="s">
        <v>324</v>
      </c>
      <c r="B95" s="63" t="s">
        <v>198</v>
      </c>
      <c r="C95" s="26" t="s">
        <v>325</v>
      </c>
      <c r="D95" s="27">
        <v>4036068.03</v>
      </c>
      <c r="E95" s="64">
        <v>1518262.61</v>
      </c>
      <c r="F95" s="65">
        <f t="shared" si="2"/>
        <v>2517805.42</v>
      </c>
    </row>
    <row r="96" spans="1:6" ht="45">
      <c r="A96" s="24" t="s">
        <v>326</v>
      </c>
      <c r="B96" s="63" t="s">
        <v>198</v>
      </c>
      <c r="C96" s="26" t="s">
        <v>327</v>
      </c>
      <c r="D96" s="27">
        <v>1899720</v>
      </c>
      <c r="E96" s="64">
        <v>934463.03</v>
      </c>
      <c r="F96" s="65">
        <f t="shared" si="2"/>
        <v>965256.97</v>
      </c>
    </row>
    <row r="97" spans="1:6">
      <c r="A97" s="24" t="s">
        <v>216</v>
      </c>
      <c r="B97" s="63" t="s">
        <v>198</v>
      </c>
      <c r="C97" s="26" t="s">
        <v>328</v>
      </c>
      <c r="D97" s="27">
        <v>1899720</v>
      </c>
      <c r="E97" s="64">
        <v>934463.03</v>
      </c>
      <c r="F97" s="65">
        <f t="shared" si="2"/>
        <v>965256.97</v>
      </c>
    </row>
    <row r="98" spans="1:6" ht="22.5">
      <c r="A98" s="24" t="s">
        <v>329</v>
      </c>
      <c r="B98" s="63" t="s">
        <v>198</v>
      </c>
      <c r="C98" s="26" t="s">
        <v>330</v>
      </c>
      <c r="D98" s="27">
        <v>60000</v>
      </c>
      <c r="E98" s="64" t="s">
        <v>44</v>
      </c>
      <c r="F98" s="65">
        <f t="shared" si="2"/>
        <v>60000</v>
      </c>
    </row>
    <row r="99" spans="1:6">
      <c r="A99" s="24" t="s">
        <v>216</v>
      </c>
      <c r="B99" s="63" t="s">
        <v>198</v>
      </c>
      <c r="C99" s="26" t="s">
        <v>331</v>
      </c>
      <c r="D99" s="27">
        <v>60000</v>
      </c>
      <c r="E99" s="64" t="s">
        <v>44</v>
      </c>
      <c r="F99" s="65">
        <f t="shared" si="2"/>
        <v>60000</v>
      </c>
    </row>
    <row r="100" spans="1:6" ht="33.75">
      <c r="A100" s="24" t="s">
        <v>332</v>
      </c>
      <c r="B100" s="63" t="s">
        <v>198</v>
      </c>
      <c r="C100" s="26" t="s">
        <v>333</v>
      </c>
      <c r="D100" s="27">
        <v>492870.07</v>
      </c>
      <c r="E100" s="64">
        <v>246435.06</v>
      </c>
      <c r="F100" s="65">
        <f t="shared" si="2"/>
        <v>246435.01</v>
      </c>
    </row>
    <row r="101" spans="1:6">
      <c r="A101" s="24" t="s">
        <v>166</v>
      </c>
      <c r="B101" s="63" t="s">
        <v>198</v>
      </c>
      <c r="C101" s="26" t="s">
        <v>334</v>
      </c>
      <c r="D101" s="27">
        <v>492870.07</v>
      </c>
      <c r="E101" s="64">
        <v>246435.06</v>
      </c>
      <c r="F101" s="65">
        <f t="shared" si="2"/>
        <v>246435.01</v>
      </c>
    </row>
    <row r="102" spans="1:6" ht="33.75">
      <c r="A102" s="24" t="s">
        <v>335</v>
      </c>
      <c r="B102" s="63" t="s">
        <v>198</v>
      </c>
      <c r="C102" s="26" t="s">
        <v>336</v>
      </c>
      <c r="D102" s="27">
        <v>5000</v>
      </c>
      <c r="E102" s="64">
        <v>5000</v>
      </c>
      <c r="F102" s="65" t="str">
        <f t="shared" si="2"/>
        <v>-</v>
      </c>
    </row>
    <row r="103" spans="1:6">
      <c r="A103" s="24" t="s">
        <v>216</v>
      </c>
      <c r="B103" s="63" t="s">
        <v>198</v>
      </c>
      <c r="C103" s="26" t="s">
        <v>337</v>
      </c>
      <c r="D103" s="27">
        <v>5000</v>
      </c>
      <c r="E103" s="64">
        <v>5000</v>
      </c>
      <c r="F103" s="65" t="str">
        <f t="shared" si="2"/>
        <v>-</v>
      </c>
    </row>
    <row r="104" spans="1:6" ht="22.5">
      <c r="A104" s="24" t="s">
        <v>338</v>
      </c>
      <c r="B104" s="63" t="s">
        <v>198</v>
      </c>
      <c r="C104" s="26" t="s">
        <v>339</v>
      </c>
      <c r="D104" s="27">
        <v>74738.080000000002</v>
      </c>
      <c r="E104" s="64">
        <v>74735.259999999995</v>
      </c>
      <c r="F104" s="65">
        <f t="shared" si="2"/>
        <v>2.8200000000069849</v>
      </c>
    </row>
    <row r="105" spans="1:6">
      <c r="A105" s="24" t="s">
        <v>216</v>
      </c>
      <c r="B105" s="63" t="s">
        <v>198</v>
      </c>
      <c r="C105" s="26" t="s">
        <v>340</v>
      </c>
      <c r="D105" s="27">
        <v>74738.080000000002</v>
      </c>
      <c r="E105" s="64">
        <v>74735.259999999995</v>
      </c>
      <c r="F105" s="65">
        <f t="shared" si="2"/>
        <v>2.8200000000069849</v>
      </c>
    </row>
    <row r="106" spans="1:6" ht="33.75">
      <c r="A106" s="24" t="s">
        <v>341</v>
      </c>
      <c r="B106" s="63" t="s">
        <v>198</v>
      </c>
      <c r="C106" s="26" t="s">
        <v>342</v>
      </c>
      <c r="D106" s="27">
        <v>414207.84</v>
      </c>
      <c r="E106" s="64">
        <v>257629.26</v>
      </c>
      <c r="F106" s="65">
        <f t="shared" si="2"/>
        <v>156578.58000000002</v>
      </c>
    </row>
    <row r="107" spans="1:6">
      <c r="A107" s="24" t="s">
        <v>216</v>
      </c>
      <c r="B107" s="63" t="s">
        <v>198</v>
      </c>
      <c r="C107" s="26" t="s">
        <v>343</v>
      </c>
      <c r="D107" s="27">
        <v>263277.31</v>
      </c>
      <c r="E107" s="64">
        <v>195579.56</v>
      </c>
      <c r="F107" s="65">
        <f t="shared" si="2"/>
        <v>67697.75</v>
      </c>
    </row>
    <row r="108" spans="1:6">
      <c r="A108" s="24" t="s">
        <v>216</v>
      </c>
      <c r="B108" s="63" t="s">
        <v>198</v>
      </c>
      <c r="C108" s="26" t="s">
        <v>344</v>
      </c>
      <c r="D108" s="27">
        <v>150930.53</v>
      </c>
      <c r="E108" s="64">
        <v>62049.7</v>
      </c>
      <c r="F108" s="65">
        <f t="shared" si="2"/>
        <v>88880.83</v>
      </c>
    </row>
    <row r="109" spans="1:6" ht="33.75">
      <c r="A109" s="24" t="s">
        <v>345</v>
      </c>
      <c r="B109" s="63" t="s">
        <v>198</v>
      </c>
      <c r="C109" s="26" t="s">
        <v>346</v>
      </c>
      <c r="D109" s="27">
        <v>373331.04</v>
      </c>
      <c r="E109" s="64" t="s">
        <v>44</v>
      </c>
      <c r="F109" s="65">
        <f t="shared" si="2"/>
        <v>373331.04</v>
      </c>
    </row>
    <row r="110" spans="1:6">
      <c r="A110" s="24" t="s">
        <v>216</v>
      </c>
      <c r="B110" s="63" t="s">
        <v>198</v>
      </c>
      <c r="C110" s="26" t="s">
        <v>347</v>
      </c>
      <c r="D110" s="27">
        <v>373331.04</v>
      </c>
      <c r="E110" s="64" t="s">
        <v>44</v>
      </c>
      <c r="F110" s="65">
        <f t="shared" si="2"/>
        <v>373331.04</v>
      </c>
    </row>
    <row r="111" spans="1:6" ht="45">
      <c r="A111" s="24" t="s">
        <v>348</v>
      </c>
      <c r="B111" s="63" t="s">
        <v>198</v>
      </c>
      <c r="C111" s="26" t="s">
        <v>349</v>
      </c>
      <c r="D111" s="27">
        <v>91232</v>
      </c>
      <c r="E111" s="64" t="s">
        <v>44</v>
      </c>
      <c r="F111" s="65">
        <f t="shared" ref="F111:F138" si="3">IF(OR(D111="-",IF(E111="-",0,E111)&gt;=IF(D111="-",0,D111)),"-",IF(D111="-",0,D111)-IF(E111="-",0,E111))</f>
        <v>91232</v>
      </c>
    </row>
    <row r="112" spans="1:6">
      <c r="A112" s="24" t="s">
        <v>216</v>
      </c>
      <c r="B112" s="63" t="s">
        <v>198</v>
      </c>
      <c r="C112" s="26" t="s">
        <v>350</v>
      </c>
      <c r="D112" s="27">
        <v>91232</v>
      </c>
      <c r="E112" s="64" t="s">
        <v>44</v>
      </c>
      <c r="F112" s="65">
        <f t="shared" si="3"/>
        <v>91232</v>
      </c>
    </row>
    <row r="113" spans="1:6" ht="22.5">
      <c r="A113" s="24" t="s">
        <v>351</v>
      </c>
      <c r="B113" s="63" t="s">
        <v>198</v>
      </c>
      <c r="C113" s="26" t="s">
        <v>352</v>
      </c>
      <c r="D113" s="27">
        <v>455558</v>
      </c>
      <c r="E113" s="64" t="s">
        <v>44</v>
      </c>
      <c r="F113" s="65">
        <f t="shared" si="3"/>
        <v>455558</v>
      </c>
    </row>
    <row r="114" spans="1:6">
      <c r="A114" s="24" t="s">
        <v>216</v>
      </c>
      <c r="B114" s="63" t="s">
        <v>198</v>
      </c>
      <c r="C114" s="26" t="s">
        <v>353</v>
      </c>
      <c r="D114" s="27">
        <v>455558</v>
      </c>
      <c r="E114" s="64" t="s">
        <v>44</v>
      </c>
      <c r="F114" s="65">
        <f t="shared" si="3"/>
        <v>455558</v>
      </c>
    </row>
    <row r="115" spans="1:6" ht="22.5">
      <c r="A115" s="24" t="s">
        <v>354</v>
      </c>
      <c r="B115" s="63" t="s">
        <v>198</v>
      </c>
      <c r="C115" s="26" t="s">
        <v>355</v>
      </c>
      <c r="D115" s="27">
        <v>169411</v>
      </c>
      <c r="E115" s="64" t="s">
        <v>44</v>
      </c>
      <c r="F115" s="65">
        <f t="shared" si="3"/>
        <v>169411</v>
      </c>
    </row>
    <row r="116" spans="1:6">
      <c r="A116" s="24" t="s">
        <v>216</v>
      </c>
      <c r="B116" s="63" t="s">
        <v>198</v>
      </c>
      <c r="C116" s="26" t="s">
        <v>356</v>
      </c>
      <c r="D116" s="27">
        <v>169411</v>
      </c>
      <c r="E116" s="64" t="s">
        <v>44</v>
      </c>
      <c r="F116" s="65">
        <f t="shared" si="3"/>
        <v>169411</v>
      </c>
    </row>
    <row r="117" spans="1:6" ht="22.5">
      <c r="A117" s="24" t="s">
        <v>357</v>
      </c>
      <c r="B117" s="63" t="s">
        <v>198</v>
      </c>
      <c r="C117" s="26" t="s">
        <v>358</v>
      </c>
      <c r="D117" s="27">
        <v>23097.1</v>
      </c>
      <c r="E117" s="64">
        <v>11548.56</v>
      </c>
      <c r="F117" s="65">
        <f t="shared" si="3"/>
        <v>11548.539999999999</v>
      </c>
    </row>
    <row r="118" spans="1:6" ht="22.5">
      <c r="A118" s="24" t="s">
        <v>359</v>
      </c>
      <c r="B118" s="63" t="s">
        <v>198</v>
      </c>
      <c r="C118" s="26" t="s">
        <v>360</v>
      </c>
      <c r="D118" s="27">
        <v>23097.1</v>
      </c>
      <c r="E118" s="64">
        <v>11548.56</v>
      </c>
      <c r="F118" s="65">
        <f t="shared" si="3"/>
        <v>11548.539999999999</v>
      </c>
    </row>
    <row r="119" spans="1:6">
      <c r="A119" s="24" t="s">
        <v>166</v>
      </c>
      <c r="B119" s="63" t="s">
        <v>198</v>
      </c>
      <c r="C119" s="26" t="s">
        <v>361</v>
      </c>
      <c r="D119" s="27">
        <v>23097.1</v>
      </c>
      <c r="E119" s="64">
        <v>11548.56</v>
      </c>
      <c r="F119" s="65">
        <f t="shared" si="3"/>
        <v>11548.539999999999</v>
      </c>
    </row>
    <row r="120" spans="1:6">
      <c r="A120" s="24" t="s">
        <v>362</v>
      </c>
      <c r="B120" s="63" t="s">
        <v>198</v>
      </c>
      <c r="C120" s="26" t="s">
        <v>363</v>
      </c>
      <c r="D120" s="27">
        <v>5304769.7300000004</v>
      </c>
      <c r="E120" s="64">
        <v>2652385.13</v>
      </c>
      <c r="F120" s="65">
        <f t="shared" si="3"/>
        <v>2652384.6000000006</v>
      </c>
    </row>
    <row r="121" spans="1:6">
      <c r="A121" s="24" t="s">
        <v>364</v>
      </c>
      <c r="B121" s="63" t="s">
        <v>198</v>
      </c>
      <c r="C121" s="26" t="s">
        <v>365</v>
      </c>
      <c r="D121" s="27">
        <v>5304769.7300000004</v>
      </c>
      <c r="E121" s="64">
        <v>2652385.13</v>
      </c>
      <c r="F121" s="65">
        <f t="shared" si="3"/>
        <v>2652384.6000000006</v>
      </c>
    </row>
    <row r="122" spans="1:6" ht="33.75">
      <c r="A122" s="24" t="s">
        <v>366</v>
      </c>
      <c r="B122" s="63" t="s">
        <v>198</v>
      </c>
      <c r="C122" s="26" t="s">
        <v>367</v>
      </c>
      <c r="D122" s="27">
        <v>4295838.1500000004</v>
      </c>
      <c r="E122" s="64">
        <v>2147919.2999999998</v>
      </c>
      <c r="F122" s="65">
        <f t="shared" si="3"/>
        <v>2147918.8500000006</v>
      </c>
    </row>
    <row r="123" spans="1:6">
      <c r="A123" s="24" t="s">
        <v>166</v>
      </c>
      <c r="B123" s="63" t="s">
        <v>198</v>
      </c>
      <c r="C123" s="26" t="s">
        <v>368</v>
      </c>
      <c r="D123" s="27">
        <v>4295838.1500000004</v>
      </c>
      <c r="E123" s="64">
        <v>2147919.2999999998</v>
      </c>
      <c r="F123" s="65">
        <f t="shared" si="3"/>
        <v>2147918.8500000006</v>
      </c>
    </row>
    <row r="124" spans="1:6" ht="33.75">
      <c r="A124" s="24" t="s">
        <v>369</v>
      </c>
      <c r="B124" s="63" t="s">
        <v>198</v>
      </c>
      <c r="C124" s="26" t="s">
        <v>370</v>
      </c>
      <c r="D124" s="27">
        <v>1008931.58</v>
      </c>
      <c r="E124" s="64">
        <v>504465.83</v>
      </c>
      <c r="F124" s="65">
        <f t="shared" si="3"/>
        <v>504465.74999999994</v>
      </c>
    </row>
    <row r="125" spans="1:6">
      <c r="A125" s="24" t="s">
        <v>166</v>
      </c>
      <c r="B125" s="63" t="s">
        <v>198</v>
      </c>
      <c r="C125" s="26" t="s">
        <v>371</v>
      </c>
      <c r="D125" s="27">
        <v>1008931.58</v>
      </c>
      <c r="E125" s="64">
        <v>504465.83</v>
      </c>
      <c r="F125" s="65">
        <f t="shared" si="3"/>
        <v>504465.74999999994</v>
      </c>
    </row>
    <row r="126" spans="1:6">
      <c r="A126" s="24" t="s">
        <v>372</v>
      </c>
      <c r="B126" s="63" t="s">
        <v>198</v>
      </c>
      <c r="C126" s="26" t="s">
        <v>373</v>
      </c>
      <c r="D126" s="27">
        <v>230682.23999999999</v>
      </c>
      <c r="E126" s="64">
        <v>115341.12</v>
      </c>
      <c r="F126" s="65">
        <f t="shared" si="3"/>
        <v>115341.12</v>
      </c>
    </row>
    <row r="127" spans="1:6">
      <c r="A127" s="24" t="s">
        <v>374</v>
      </c>
      <c r="B127" s="63" t="s">
        <v>198</v>
      </c>
      <c r="C127" s="26" t="s">
        <v>375</v>
      </c>
      <c r="D127" s="27">
        <v>230682.23999999999</v>
      </c>
      <c r="E127" s="64">
        <v>115341.12</v>
      </c>
      <c r="F127" s="65">
        <f t="shared" si="3"/>
        <v>115341.12</v>
      </c>
    </row>
    <row r="128" spans="1:6" ht="33.75">
      <c r="A128" s="24" t="s">
        <v>233</v>
      </c>
      <c r="B128" s="63" t="s">
        <v>198</v>
      </c>
      <c r="C128" s="26" t="s">
        <v>376</v>
      </c>
      <c r="D128" s="27">
        <v>230682.23999999999</v>
      </c>
      <c r="E128" s="64">
        <v>115341.12</v>
      </c>
      <c r="F128" s="65">
        <f t="shared" si="3"/>
        <v>115341.12</v>
      </c>
    </row>
    <row r="129" spans="1:6" ht="22.5">
      <c r="A129" s="24" t="s">
        <v>377</v>
      </c>
      <c r="B129" s="63" t="s">
        <v>198</v>
      </c>
      <c r="C129" s="26" t="s">
        <v>378</v>
      </c>
      <c r="D129" s="27">
        <v>230682.23999999999</v>
      </c>
      <c r="E129" s="64">
        <v>115341.12</v>
      </c>
      <c r="F129" s="65">
        <f t="shared" si="3"/>
        <v>115341.12</v>
      </c>
    </row>
    <row r="130" spans="1:6">
      <c r="A130" s="24" t="s">
        <v>379</v>
      </c>
      <c r="B130" s="63" t="s">
        <v>198</v>
      </c>
      <c r="C130" s="26" t="s">
        <v>380</v>
      </c>
      <c r="D130" s="27">
        <v>104200</v>
      </c>
      <c r="E130" s="64">
        <v>52099.94</v>
      </c>
      <c r="F130" s="65">
        <f t="shared" si="3"/>
        <v>52100.06</v>
      </c>
    </row>
    <row r="131" spans="1:6">
      <c r="A131" s="24" t="s">
        <v>381</v>
      </c>
      <c r="B131" s="63" t="s">
        <v>198</v>
      </c>
      <c r="C131" s="26" t="s">
        <v>382</v>
      </c>
      <c r="D131" s="27">
        <v>104200</v>
      </c>
      <c r="E131" s="64">
        <v>52099.94</v>
      </c>
      <c r="F131" s="65">
        <f t="shared" si="3"/>
        <v>52100.06</v>
      </c>
    </row>
    <row r="132" spans="1:6" ht="33.75">
      <c r="A132" s="24" t="s">
        <v>383</v>
      </c>
      <c r="B132" s="63" t="s">
        <v>198</v>
      </c>
      <c r="C132" s="26" t="s">
        <v>384</v>
      </c>
      <c r="D132" s="27">
        <v>104200</v>
      </c>
      <c r="E132" s="64">
        <v>52099.94</v>
      </c>
      <c r="F132" s="65">
        <f t="shared" si="3"/>
        <v>52100.06</v>
      </c>
    </row>
    <row r="133" spans="1:6">
      <c r="A133" s="24" t="s">
        <v>216</v>
      </c>
      <c r="B133" s="63" t="s">
        <v>198</v>
      </c>
      <c r="C133" s="26" t="s">
        <v>385</v>
      </c>
      <c r="D133" s="27">
        <v>104200</v>
      </c>
      <c r="E133" s="64">
        <v>52099.94</v>
      </c>
      <c r="F133" s="65">
        <f t="shared" si="3"/>
        <v>52100.06</v>
      </c>
    </row>
    <row r="134" spans="1:6" ht="22.5">
      <c r="A134" s="24" t="s">
        <v>386</v>
      </c>
      <c r="B134" s="63" t="s">
        <v>198</v>
      </c>
      <c r="C134" s="26" t="s">
        <v>387</v>
      </c>
      <c r="D134" s="27">
        <v>231482.78</v>
      </c>
      <c r="E134" s="64">
        <v>231482.78</v>
      </c>
      <c r="F134" s="65" t="str">
        <f t="shared" si="3"/>
        <v>-</v>
      </c>
    </row>
    <row r="135" spans="1:6">
      <c r="A135" s="24" t="s">
        <v>204</v>
      </c>
      <c r="B135" s="63" t="s">
        <v>198</v>
      </c>
      <c r="C135" s="26" t="s">
        <v>388</v>
      </c>
      <c r="D135" s="27">
        <v>231482.78</v>
      </c>
      <c r="E135" s="64">
        <v>231482.78</v>
      </c>
      <c r="F135" s="65" t="str">
        <f t="shared" si="3"/>
        <v>-</v>
      </c>
    </row>
    <row r="136" spans="1:6">
      <c r="A136" s="24" t="s">
        <v>389</v>
      </c>
      <c r="B136" s="63" t="s">
        <v>198</v>
      </c>
      <c r="C136" s="26" t="s">
        <v>390</v>
      </c>
      <c r="D136" s="27">
        <v>231482.78</v>
      </c>
      <c r="E136" s="64">
        <v>231482.78</v>
      </c>
      <c r="F136" s="65" t="str">
        <f t="shared" si="3"/>
        <v>-</v>
      </c>
    </row>
    <row r="137" spans="1:6" ht="33.75">
      <c r="A137" s="24" t="s">
        <v>233</v>
      </c>
      <c r="B137" s="63" t="s">
        <v>198</v>
      </c>
      <c r="C137" s="26" t="s">
        <v>391</v>
      </c>
      <c r="D137" s="27">
        <v>231482.78</v>
      </c>
      <c r="E137" s="64">
        <v>231482.78</v>
      </c>
      <c r="F137" s="65" t="str">
        <f t="shared" si="3"/>
        <v>-</v>
      </c>
    </row>
    <row r="138" spans="1:6">
      <c r="A138" s="24" t="s">
        <v>392</v>
      </c>
      <c r="B138" s="63" t="s">
        <v>198</v>
      </c>
      <c r="C138" s="26" t="s">
        <v>393</v>
      </c>
      <c r="D138" s="27">
        <v>231482.78</v>
      </c>
      <c r="E138" s="64">
        <v>231482.78</v>
      </c>
      <c r="F138" s="65" t="str">
        <f t="shared" si="3"/>
        <v>-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394</v>
      </c>
      <c r="B140" s="71" t="s">
        <v>395</v>
      </c>
      <c r="C140" s="72" t="s">
        <v>199</v>
      </c>
      <c r="D140" s="73">
        <v>-292746.93</v>
      </c>
      <c r="E140" s="73">
        <v>3194346.84</v>
      </c>
      <c r="F140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>
      <selection activeCell="A28" sqref="A28:F5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397</v>
      </c>
      <c r="B1" s="140"/>
      <c r="C1" s="140"/>
      <c r="D1" s="140"/>
      <c r="E1" s="140"/>
      <c r="F1" s="140"/>
    </row>
    <row r="2" spans="1:6" ht="13.15" customHeight="1">
      <c r="A2" s="128" t="s">
        <v>398</v>
      </c>
      <c r="B2" s="128"/>
      <c r="C2" s="128"/>
      <c r="D2" s="128"/>
      <c r="E2" s="128"/>
      <c r="F2" s="12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33" t="s">
        <v>399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34"/>
      <c r="D5" s="120"/>
      <c r="E5" s="120"/>
      <c r="F5" s="126"/>
    </row>
    <row r="6" spans="1:6" ht="6" customHeight="1">
      <c r="A6" s="123"/>
      <c r="B6" s="117"/>
      <c r="C6" s="134"/>
      <c r="D6" s="120"/>
      <c r="E6" s="120"/>
      <c r="F6" s="126"/>
    </row>
    <row r="7" spans="1:6" ht="4.9000000000000004" customHeight="1">
      <c r="A7" s="123"/>
      <c r="B7" s="117"/>
      <c r="C7" s="134"/>
      <c r="D7" s="120"/>
      <c r="E7" s="120"/>
      <c r="F7" s="126"/>
    </row>
    <row r="8" spans="1:6" ht="6" customHeight="1">
      <c r="A8" s="123"/>
      <c r="B8" s="117"/>
      <c r="C8" s="134"/>
      <c r="D8" s="120"/>
      <c r="E8" s="120"/>
      <c r="F8" s="126"/>
    </row>
    <row r="9" spans="1:6" ht="6" customHeight="1">
      <c r="A9" s="123"/>
      <c r="B9" s="117"/>
      <c r="C9" s="134"/>
      <c r="D9" s="120"/>
      <c r="E9" s="120"/>
      <c r="F9" s="126"/>
    </row>
    <row r="10" spans="1:6" ht="18" customHeight="1">
      <c r="A10" s="124"/>
      <c r="B10" s="118"/>
      <c r="C10" s="141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400</v>
      </c>
      <c r="B12" s="79" t="s">
        <v>401</v>
      </c>
      <c r="C12" s="80" t="s">
        <v>199</v>
      </c>
      <c r="D12" s="91">
        <f>D17</f>
        <v>292746.9299999997</v>
      </c>
      <c r="E12" s="91">
        <f>E17</f>
        <v>-3194346.84</v>
      </c>
      <c r="F12" s="92">
        <f>D12-E12</f>
        <v>3487093.7699999996</v>
      </c>
    </row>
    <row r="13" spans="1:6">
      <c r="A13" s="81" t="s">
        <v>31</v>
      </c>
      <c r="B13" s="82"/>
      <c r="C13" s="83"/>
      <c r="D13" s="95"/>
      <c r="E13" s="95"/>
      <c r="F13" s="96"/>
    </row>
    <row r="14" spans="1:6" ht="22.5">
      <c r="A14" s="84" t="s">
        <v>402</v>
      </c>
      <c r="B14" s="85" t="s">
        <v>403</v>
      </c>
      <c r="C14" s="86" t="s">
        <v>199</v>
      </c>
      <c r="D14" s="97" t="s">
        <v>44</v>
      </c>
      <c r="E14" s="97" t="s">
        <v>44</v>
      </c>
      <c r="F14" s="98" t="s">
        <v>44</v>
      </c>
    </row>
    <row r="15" spans="1:6">
      <c r="A15" s="84" t="s">
        <v>404</v>
      </c>
      <c r="B15" s="85" t="s">
        <v>405</v>
      </c>
      <c r="C15" s="86" t="s">
        <v>199</v>
      </c>
      <c r="D15" s="99"/>
      <c r="E15" s="99"/>
      <c r="F15" s="100"/>
    </row>
    <row r="16" spans="1:6">
      <c r="A16" s="78" t="s">
        <v>406</v>
      </c>
      <c r="B16" s="79" t="s">
        <v>407</v>
      </c>
      <c r="C16" s="80" t="s">
        <v>408</v>
      </c>
      <c r="D16" s="97">
        <f>D17</f>
        <v>292746.9299999997</v>
      </c>
      <c r="E16" s="97">
        <f>E17</f>
        <v>-3194346.84</v>
      </c>
      <c r="F16" s="98">
        <f>D16-E16</f>
        <v>3487093.7699999996</v>
      </c>
    </row>
    <row r="17" spans="1:6" ht="22.5">
      <c r="A17" s="78" t="s">
        <v>409</v>
      </c>
      <c r="B17" s="79" t="s">
        <v>407</v>
      </c>
      <c r="C17" s="80" t="s">
        <v>410</v>
      </c>
      <c r="D17" s="101">
        <f>D22+D26</f>
        <v>292746.9299999997</v>
      </c>
      <c r="E17" s="101">
        <f>E22+E26</f>
        <v>-3194346.84</v>
      </c>
      <c r="F17" s="102">
        <f>D17-E17</f>
        <v>3487093.7699999996</v>
      </c>
    </row>
    <row r="18" spans="1:6" ht="45">
      <c r="A18" s="78" t="s">
        <v>440</v>
      </c>
      <c r="B18" s="79" t="s">
        <v>407</v>
      </c>
      <c r="C18" s="80" t="s">
        <v>441</v>
      </c>
      <c r="D18" s="76"/>
      <c r="E18" s="76"/>
      <c r="F18" s="77"/>
    </row>
    <row r="19" spans="1:6">
      <c r="A19" s="78" t="s">
        <v>442</v>
      </c>
      <c r="B19" s="79" t="s">
        <v>411</v>
      </c>
      <c r="C19" s="80" t="s">
        <v>412</v>
      </c>
      <c r="D19" s="91">
        <v>-24704691.350000001</v>
      </c>
      <c r="E19" s="91">
        <f>E22</f>
        <v>-12115911.109999999</v>
      </c>
      <c r="F19" s="92" t="s">
        <v>396</v>
      </c>
    </row>
    <row r="20" spans="1:6">
      <c r="A20" s="87" t="s">
        <v>443</v>
      </c>
      <c r="B20" s="88" t="s">
        <v>411</v>
      </c>
      <c r="C20" s="89" t="s">
        <v>444</v>
      </c>
      <c r="D20" s="93">
        <v>-24704691.350000001</v>
      </c>
      <c r="E20" s="93">
        <f>E22</f>
        <v>-12115911.109999999</v>
      </c>
      <c r="F20" s="94" t="s">
        <v>396</v>
      </c>
    </row>
    <row r="21" spans="1:6" ht="22.5">
      <c r="A21" s="87" t="s">
        <v>445</v>
      </c>
      <c r="B21" s="88" t="s">
        <v>411</v>
      </c>
      <c r="C21" s="89" t="s">
        <v>446</v>
      </c>
      <c r="D21" s="93">
        <v>-24704691.350000001</v>
      </c>
      <c r="E21" s="93">
        <f>E22</f>
        <v>-12115911.109999999</v>
      </c>
      <c r="F21" s="94" t="s">
        <v>396</v>
      </c>
    </row>
    <row r="22" spans="1:6" ht="22.5">
      <c r="A22" s="87" t="s">
        <v>413</v>
      </c>
      <c r="B22" s="88" t="s">
        <v>411</v>
      </c>
      <c r="C22" s="89" t="s">
        <v>414</v>
      </c>
      <c r="D22" s="93">
        <v>-24704691.350000001</v>
      </c>
      <c r="E22" s="93">
        <v>-12115911.109999999</v>
      </c>
      <c r="F22" s="94" t="s">
        <v>396</v>
      </c>
    </row>
    <row r="23" spans="1:6">
      <c r="A23" s="90" t="s">
        <v>447</v>
      </c>
      <c r="B23" s="88" t="s">
        <v>415</v>
      </c>
      <c r="C23" s="80" t="s">
        <v>416</v>
      </c>
      <c r="D23" s="91">
        <v>24997438.280000001</v>
      </c>
      <c r="E23" s="91">
        <f>E26</f>
        <v>8921564.2699999996</v>
      </c>
      <c r="F23" s="92" t="s">
        <v>396</v>
      </c>
    </row>
    <row r="24" spans="1:6" ht="12.75" customHeight="1">
      <c r="A24" s="87" t="s">
        <v>448</v>
      </c>
      <c r="B24" s="88" t="s">
        <v>415</v>
      </c>
      <c r="C24" s="89" t="s">
        <v>449</v>
      </c>
      <c r="D24" s="93">
        <v>24997438.280000001</v>
      </c>
      <c r="E24" s="93">
        <f>E26</f>
        <v>8921564.2699999996</v>
      </c>
      <c r="F24" s="94" t="s">
        <v>396</v>
      </c>
    </row>
    <row r="25" spans="1:6" ht="26.25" customHeight="1">
      <c r="A25" s="87" t="s">
        <v>450</v>
      </c>
      <c r="B25" s="88" t="s">
        <v>415</v>
      </c>
      <c r="C25" s="89" t="s">
        <v>451</v>
      </c>
      <c r="D25" s="93">
        <v>24997438.280000001</v>
      </c>
      <c r="E25" s="93">
        <f>E26</f>
        <v>8921564.2699999996</v>
      </c>
      <c r="F25" s="94" t="s">
        <v>396</v>
      </c>
    </row>
    <row r="26" spans="1:6" ht="26.25" customHeight="1">
      <c r="A26" s="87" t="s">
        <v>417</v>
      </c>
      <c r="B26" s="88" t="s">
        <v>415</v>
      </c>
      <c r="C26" s="89" t="s">
        <v>418</v>
      </c>
      <c r="D26" s="93">
        <v>24997438.280000001</v>
      </c>
      <c r="E26" s="93">
        <v>8921564.2699999996</v>
      </c>
      <c r="F26" s="94" t="s">
        <v>396</v>
      </c>
    </row>
    <row r="28" spans="1:6" ht="12.75" customHeight="1">
      <c r="A28" s="103"/>
      <c r="B28" s="104"/>
      <c r="C28" s="104"/>
      <c r="D28" s="105"/>
      <c r="E28" s="142"/>
      <c r="F28" s="143"/>
    </row>
    <row r="29" spans="1:6" ht="12.75" customHeight="1">
      <c r="A29" s="106"/>
      <c r="B29" s="144"/>
      <c r="C29" s="144"/>
      <c r="D29" s="144"/>
      <c r="E29" s="144"/>
      <c r="F29" s="107"/>
    </row>
    <row r="30" spans="1:6" ht="12.75" customHeight="1">
      <c r="A30" s="108"/>
      <c r="B30" s="108"/>
      <c r="C30" s="108"/>
      <c r="D30" s="108"/>
      <c r="E30" s="108"/>
      <c r="F30" s="108"/>
    </row>
    <row r="31" spans="1:6" ht="12.75" customHeight="1">
      <c r="A31" s="108"/>
      <c r="B31" s="108"/>
      <c r="C31" s="108"/>
      <c r="D31" s="108"/>
      <c r="E31" s="108"/>
      <c r="F31" s="108"/>
    </row>
    <row r="32" spans="1:6" ht="12.75" customHeight="1">
      <c r="A32" s="109"/>
      <c r="B32" s="110"/>
      <c r="C32" s="110"/>
      <c r="D32" s="111"/>
      <c r="E32" s="145"/>
      <c r="F32" s="143"/>
    </row>
    <row r="33" spans="1:6" ht="12.75" customHeight="1">
      <c r="A33" s="112"/>
      <c r="B33" s="144"/>
      <c r="C33" s="144"/>
      <c r="D33" s="144"/>
      <c r="E33" s="144"/>
      <c r="F33" s="113"/>
    </row>
    <row r="36" spans="1:6" ht="12.75" customHeight="1">
      <c r="A36" s="114"/>
    </row>
    <row r="37" spans="1:6" ht="12.75" customHeight="1">
      <c r="A37" s="114"/>
    </row>
    <row r="38" spans="1:6" ht="12.75" customHeight="1">
      <c r="A38" s="114"/>
    </row>
    <row r="39" spans="1:6" ht="12.75" customHeight="1">
      <c r="A39" s="114"/>
      <c r="D39" s="115"/>
    </row>
    <row r="40" spans="1:6" ht="12.75" customHeight="1">
      <c r="A40" s="114"/>
    </row>
    <row r="41" spans="1:6" ht="12.75" customHeight="1">
      <c r="A41" s="114"/>
      <c r="D41" s="115"/>
    </row>
    <row r="42" spans="1:6" ht="12.75" customHeight="1">
      <c r="A42" s="114"/>
      <c r="D42" s="115"/>
    </row>
    <row r="43" spans="1:6" ht="12.75" customHeight="1">
      <c r="A43" s="114"/>
      <c r="D43" s="115"/>
    </row>
    <row r="45" spans="1:6" ht="12.75" customHeight="1">
      <c r="A45" s="114"/>
      <c r="D45" s="115"/>
    </row>
  </sheetData>
  <mergeCells count="14">
    <mergeCell ref="E28:F28"/>
    <mergeCell ref="B29:C29"/>
    <mergeCell ref="D29:E29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419</v>
      </c>
      <c r="B1" t="s">
        <v>420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6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420</v>
      </c>
    </row>
    <row r="7" spans="1:2">
      <c r="A7" t="s">
        <v>429</v>
      </c>
      <c r="B7" t="s">
        <v>430</v>
      </c>
    </row>
    <row r="8" spans="1:2">
      <c r="A8" t="s">
        <v>431</v>
      </c>
      <c r="B8" t="s">
        <v>430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435</v>
      </c>
    </row>
    <row r="11" spans="1:2">
      <c r="A11" t="s">
        <v>436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rep:2.48.0.67</dc:description>
  <cp:lastModifiedBy>Татьяна Игнатьева</cp:lastModifiedBy>
  <cp:lastPrinted>2019-07-09T06:26:06Z</cp:lastPrinted>
  <dcterms:created xsi:type="dcterms:W3CDTF">2019-07-08T13:00:42Z</dcterms:created>
  <dcterms:modified xsi:type="dcterms:W3CDTF">2019-07-12T06:47:13Z</dcterms:modified>
</cp:coreProperties>
</file>