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70" firstSheet="1" activeTab="9"/>
  </bookViews>
  <sheets>
    <sheet name="источники" sheetId="1" r:id="rId1"/>
    <sheet name="доходы" sheetId="2" r:id="rId2"/>
    <sheet name="администраторы 3.1" sheetId="3" r:id="rId3"/>
    <sheet name="администраторы 3.2" sheetId="4" r:id="rId4"/>
    <sheet name="прил 4" sheetId="5" r:id="rId5"/>
    <sheet name="прил 5" sheetId="6" r:id="rId6"/>
    <sheet name="прил 6" sheetId="7" r:id="rId7"/>
    <sheet name="прил 7" sheetId="8" r:id="rId8"/>
    <sheet name="прил 8 " sheetId="9" r:id="rId9"/>
    <sheet name="прил 9" sheetId="10" r:id="rId10"/>
    <sheet name="Лист2" sheetId="11" r:id="rId11"/>
  </sheets>
  <definedNames>
    <definedName name="_xlnm.Print_Area" localSheetId="0">источники!$A$1:$E$12</definedName>
    <definedName name="_xlnm.Print_Area" localSheetId="5">'прил 5'!$A$1:$H$102</definedName>
    <definedName name="_xlnm.Print_Area" localSheetId="6">'прил 6'!$A$1:$I$104</definedName>
    <definedName name="_xlnm.Print_Area" localSheetId="7">'прил 7'!$A$1:$J$29</definedName>
    <definedName name="_xlnm.Print_Area" localSheetId="8">'прил 8 '!$A$1:$D$9</definedName>
  </definedNames>
  <calcPr calcId="124519"/>
</workbook>
</file>

<file path=xl/calcChain.xml><?xml version="1.0" encoding="utf-8"?>
<calcChain xmlns="http://schemas.openxmlformats.org/spreadsheetml/2006/main">
  <c r="H88" i="7"/>
  <c r="I88"/>
  <c r="G87" i="6"/>
  <c r="G86" s="1"/>
  <c r="H87"/>
  <c r="H86" s="1"/>
  <c r="E19" i="5"/>
  <c r="E28"/>
  <c r="F19"/>
  <c r="D19"/>
  <c r="D9" i="9"/>
  <c r="C9"/>
  <c r="B9"/>
  <c r="H57" i="6"/>
  <c r="G59"/>
  <c r="H59"/>
  <c r="G58"/>
  <c r="G57" s="1"/>
  <c r="H58"/>
  <c r="F59"/>
  <c r="F58" s="1"/>
  <c r="F57" s="1"/>
  <c r="H23" i="8"/>
  <c r="H22" s="1"/>
  <c r="I23"/>
  <c r="G23"/>
  <c r="G22" s="1"/>
  <c r="H25"/>
  <c r="I25"/>
  <c r="I22" s="1"/>
  <c r="G25"/>
  <c r="G82" i="6"/>
  <c r="G81" s="1"/>
  <c r="G80" s="1"/>
  <c r="G79" s="1"/>
  <c r="H82"/>
  <c r="H81"/>
  <c r="H80" s="1"/>
  <c r="H79" s="1"/>
  <c r="F82"/>
  <c r="F81" s="1"/>
  <c r="F80" s="1"/>
  <c r="F79" s="1"/>
  <c r="H81" i="7"/>
  <c r="I81"/>
  <c r="H80"/>
  <c r="I80"/>
  <c r="G81"/>
  <c r="G80" s="1"/>
  <c r="D41" i="2"/>
  <c r="D40"/>
  <c r="E41"/>
  <c r="E40"/>
  <c r="C41"/>
  <c r="C40"/>
  <c r="E8" i="5"/>
  <c r="E33" s="1"/>
  <c r="E35" s="1"/>
  <c r="F8"/>
  <c r="D8"/>
  <c r="D33" s="1"/>
  <c r="D35" s="1"/>
  <c r="I72" i="7"/>
  <c r="H72"/>
  <c r="G72"/>
  <c r="H14" i="8"/>
  <c r="I14"/>
  <c r="G14"/>
  <c r="H16"/>
  <c r="I16"/>
  <c r="G16"/>
  <c r="G12" i="7"/>
  <c r="G11" s="1"/>
  <c r="G17"/>
  <c r="G25"/>
  <c r="G16"/>
  <c r="G30"/>
  <c r="G28"/>
  <c r="G38"/>
  <c r="G37"/>
  <c r="G36" s="1"/>
  <c r="G41"/>
  <c r="G40" s="1"/>
  <c r="G34"/>
  <c r="G33" s="1"/>
  <c r="G32" s="1"/>
  <c r="I34"/>
  <c r="H34"/>
  <c r="I33"/>
  <c r="H33"/>
  <c r="I32"/>
  <c r="H32"/>
  <c r="F12" i="6"/>
  <c r="F11" s="1"/>
  <c r="F10" s="1"/>
  <c r="F9" s="1"/>
  <c r="F15"/>
  <c r="F14" s="1"/>
  <c r="F28"/>
  <c r="F27" s="1"/>
  <c r="F26" s="1"/>
  <c r="F36"/>
  <c r="F35"/>
  <c r="F34" s="1"/>
  <c r="F39"/>
  <c r="F38" s="1"/>
  <c r="F32"/>
  <c r="F31" s="1"/>
  <c r="F30" s="1"/>
  <c r="G32"/>
  <c r="H32"/>
  <c r="G31"/>
  <c r="H31"/>
  <c r="G30"/>
  <c r="H30"/>
  <c r="H12" i="7"/>
  <c r="H11" s="1"/>
  <c r="H17"/>
  <c r="H25"/>
  <c r="H16"/>
  <c r="H30"/>
  <c r="H28"/>
  <c r="H38"/>
  <c r="H37"/>
  <c r="H36" s="1"/>
  <c r="H41"/>
  <c r="H40" s="1"/>
  <c r="I12"/>
  <c r="I11"/>
  <c r="I17"/>
  <c r="I25"/>
  <c r="I16" s="1"/>
  <c r="I30"/>
  <c r="I28" s="1"/>
  <c r="I38"/>
  <c r="I37" s="1"/>
  <c r="I36" s="1"/>
  <c r="I41"/>
  <c r="I40"/>
  <c r="G15" i="6"/>
  <c r="G14" s="1"/>
  <c r="G12"/>
  <c r="G11" s="1"/>
  <c r="G10" s="1"/>
  <c r="G9" s="1"/>
  <c r="G28"/>
  <c r="G27" s="1"/>
  <c r="G26" s="1"/>
  <c r="G36"/>
  <c r="G35"/>
  <c r="G34" s="1"/>
  <c r="G39"/>
  <c r="G38" s="1"/>
  <c r="H15"/>
  <c r="H14"/>
  <c r="H12"/>
  <c r="H11"/>
  <c r="H10" s="1"/>
  <c r="H9" s="1"/>
  <c r="H28"/>
  <c r="H27"/>
  <c r="H26" s="1"/>
  <c r="H36"/>
  <c r="H35" s="1"/>
  <c r="H34" s="1"/>
  <c r="H39"/>
  <c r="H38"/>
  <c r="F26" i="5"/>
  <c r="H20" i="8"/>
  <c r="I20"/>
  <c r="H19"/>
  <c r="I19"/>
  <c r="H18"/>
  <c r="I18"/>
  <c r="G20"/>
  <c r="G19"/>
  <c r="G18" s="1"/>
  <c r="E12" i="10"/>
  <c r="D12"/>
  <c r="C12"/>
  <c r="I10" i="8"/>
  <c r="I9" s="1"/>
  <c r="I8" s="1"/>
  <c r="I7" s="1"/>
  <c r="I27" s="1"/>
  <c r="I12"/>
  <c r="H10"/>
  <c r="H9" s="1"/>
  <c r="H8" s="1"/>
  <c r="H7" s="1"/>
  <c r="H27" s="1"/>
  <c r="H12"/>
  <c r="G10"/>
  <c r="G9" s="1"/>
  <c r="G8" s="1"/>
  <c r="G7" s="1"/>
  <c r="G27" s="1"/>
  <c r="G12"/>
  <c r="I64" i="7"/>
  <c r="I63"/>
  <c r="I62" s="1"/>
  <c r="I60"/>
  <c r="I58"/>
  <c r="I57"/>
  <c r="I56" s="1"/>
  <c r="I55" s="1"/>
  <c r="I68"/>
  <c r="I67"/>
  <c r="I43"/>
  <c r="I49"/>
  <c r="I93"/>
  <c r="I87" s="1"/>
  <c r="I97"/>
  <c r="H64"/>
  <c r="H63" s="1"/>
  <c r="H62" s="1"/>
  <c r="H60"/>
  <c r="H58"/>
  <c r="H57" s="1"/>
  <c r="H56" s="1"/>
  <c r="H55" s="1"/>
  <c r="H68"/>
  <c r="H67" s="1"/>
  <c r="H66" s="1"/>
  <c r="H43"/>
  <c r="H49"/>
  <c r="H93"/>
  <c r="H87" s="1"/>
  <c r="H97"/>
  <c r="G64"/>
  <c r="G63"/>
  <c r="G62" s="1"/>
  <c r="G60"/>
  <c r="G58"/>
  <c r="G57"/>
  <c r="G56" s="1"/>
  <c r="G68"/>
  <c r="G67"/>
  <c r="G43"/>
  <c r="G49"/>
  <c r="G88"/>
  <c r="G93"/>
  <c r="G87"/>
  <c r="G97"/>
  <c r="I100"/>
  <c r="H100"/>
  <c r="G100"/>
  <c r="I99"/>
  <c r="H99"/>
  <c r="G99"/>
  <c r="I98"/>
  <c r="H98"/>
  <c r="G98"/>
  <c r="I95"/>
  <c r="H95"/>
  <c r="G95"/>
  <c r="I94"/>
  <c r="H94"/>
  <c r="G94"/>
  <c r="I90"/>
  <c r="H90"/>
  <c r="G90"/>
  <c r="I89"/>
  <c r="H89"/>
  <c r="G89"/>
  <c r="I83"/>
  <c r="I82" s="1"/>
  <c r="H83"/>
  <c r="H82" s="1"/>
  <c r="G83"/>
  <c r="G82" s="1"/>
  <c r="I78"/>
  <c r="H78"/>
  <c r="G78"/>
  <c r="I76"/>
  <c r="H76"/>
  <c r="G76"/>
  <c r="I74"/>
  <c r="I71" s="1"/>
  <c r="I70" s="1"/>
  <c r="H74"/>
  <c r="H71" s="1"/>
  <c r="H70" s="1"/>
  <c r="G74"/>
  <c r="G71" s="1"/>
  <c r="G70" s="1"/>
  <c r="I52"/>
  <c r="H52"/>
  <c r="G52"/>
  <c r="I51"/>
  <c r="H51"/>
  <c r="G51"/>
  <c r="I50"/>
  <c r="H50"/>
  <c r="G50"/>
  <c r="I46"/>
  <c r="H46"/>
  <c r="H45" s="1"/>
  <c r="G46"/>
  <c r="I45"/>
  <c r="G45"/>
  <c r="I44"/>
  <c r="H44"/>
  <c r="G44"/>
  <c r="I29"/>
  <c r="H29"/>
  <c r="G29"/>
  <c r="I26"/>
  <c r="H26"/>
  <c r="G26"/>
  <c r="I18"/>
  <c r="H18"/>
  <c r="G18"/>
  <c r="I14"/>
  <c r="H14"/>
  <c r="G14"/>
  <c r="I13"/>
  <c r="H13"/>
  <c r="G13"/>
  <c r="H63" i="6"/>
  <c r="H62" s="1"/>
  <c r="H61" s="1"/>
  <c r="H71"/>
  <c r="H77"/>
  <c r="H73"/>
  <c r="H75"/>
  <c r="H70"/>
  <c r="H69" s="1"/>
  <c r="H67"/>
  <c r="H66" s="1"/>
  <c r="H41"/>
  <c r="H47"/>
  <c r="H91"/>
  <c r="H95"/>
  <c r="G63"/>
  <c r="G62"/>
  <c r="G61" s="1"/>
  <c r="G71"/>
  <c r="G77"/>
  <c r="G73"/>
  <c r="G75"/>
  <c r="G70" s="1"/>
  <c r="G69" s="1"/>
  <c r="G67"/>
  <c r="G66"/>
  <c r="G65" s="1"/>
  <c r="G41"/>
  <c r="G47"/>
  <c r="G91"/>
  <c r="G95"/>
  <c r="F63"/>
  <c r="F62" s="1"/>
  <c r="F61" s="1"/>
  <c r="F77"/>
  <c r="F71"/>
  <c r="F70" s="1"/>
  <c r="F69" s="1"/>
  <c r="F73"/>
  <c r="F75"/>
  <c r="F67"/>
  <c r="F66"/>
  <c r="F65" s="1"/>
  <c r="F41"/>
  <c r="F95"/>
  <c r="F91"/>
  <c r="F87"/>
  <c r="F86"/>
  <c r="F47"/>
  <c r="H98"/>
  <c r="G98"/>
  <c r="F98"/>
  <c r="H97"/>
  <c r="G97"/>
  <c r="F97"/>
  <c r="H96"/>
  <c r="G96"/>
  <c r="F96"/>
  <c r="H93"/>
  <c r="G93"/>
  <c r="F93"/>
  <c r="H92"/>
  <c r="G92"/>
  <c r="F92"/>
  <c r="H89"/>
  <c r="G89"/>
  <c r="F89"/>
  <c r="H88"/>
  <c r="G88"/>
  <c r="F88"/>
  <c r="H55"/>
  <c r="H54" s="1"/>
  <c r="H53" s="1"/>
  <c r="H52" s="1"/>
  <c r="G55"/>
  <c r="G54" s="1"/>
  <c r="G53" s="1"/>
  <c r="G52" s="1"/>
  <c r="F55"/>
  <c r="F54" s="1"/>
  <c r="F53" s="1"/>
  <c r="F52" s="1"/>
  <c r="H50"/>
  <c r="G50"/>
  <c r="F50"/>
  <c r="H49"/>
  <c r="G49"/>
  <c r="F49"/>
  <c r="H48"/>
  <c r="G48"/>
  <c r="F48"/>
  <c r="H44"/>
  <c r="G44"/>
  <c r="F44"/>
  <c r="H43"/>
  <c r="G43"/>
  <c r="G42" s="1"/>
  <c r="F43"/>
  <c r="H42"/>
  <c r="F42"/>
  <c r="H24"/>
  <c r="G24"/>
  <c r="G23" s="1"/>
  <c r="F24"/>
  <c r="H23"/>
  <c r="F23"/>
  <c r="H16"/>
  <c r="G16"/>
  <c r="F16"/>
  <c r="F23" i="5"/>
  <c r="F15"/>
  <c r="F33" s="1"/>
  <c r="F35" s="1"/>
  <c r="F17"/>
  <c r="F28"/>
  <c r="F31"/>
  <c r="E26"/>
  <c r="E23"/>
  <c r="E15"/>
  <c r="E17"/>
  <c r="E31"/>
  <c r="D23"/>
  <c r="D15"/>
  <c r="D17"/>
  <c r="D26"/>
  <c r="D28"/>
  <c r="D31"/>
  <c r="E30" i="2"/>
  <c r="E29" s="1"/>
  <c r="E36"/>
  <c r="E35" s="1"/>
  <c r="E38"/>
  <c r="E33"/>
  <c r="E32"/>
  <c r="E10"/>
  <c r="E14"/>
  <c r="E16"/>
  <c r="E13" s="1"/>
  <c r="E22"/>
  <c r="E21" s="1"/>
  <c r="E25"/>
  <c r="E24" s="1"/>
  <c r="D30"/>
  <c r="D29" s="1"/>
  <c r="D36"/>
  <c r="D35" s="1"/>
  <c r="D38"/>
  <c r="D33"/>
  <c r="D32"/>
  <c r="D10"/>
  <c r="D14"/>
  <c r="D16"/>
  <c r="D13" s="1"/>
  <c r="D22"/>
  <c r="D21" s="1"/>
  <c r="D25"/>
  <c r="D24" s="1"/>
  <c r="C30"/>
  <c r="C29" s="1"/>
  <c r="C36"/>
  <c r="C38"/>
  <c r="C35"/>
  <c r="C33"/>
  <c r="C32"/>
  <c r="C10"/>
  <c r="C14"/>
  <c r="C16"/>
  <c r="C13" s="1"/>
  <c r="C22"/>
  <c r="C21" s="1"/>
  <c r="C25"/>
  <c r="C24" s="1"/>
  <c r="E19"/>
  <c r="D19"/>
  <c r="C19"/>
  <c r="E17"/>
  <c r="D17"/>
  <c r="C17"/>
  <c r="E11"/>
  <c r="D11"/>
  <c r="C11"/>
  <c r="C27" l="1"/>
  <c r="C28"/>
  <c r="D27"/>
  <c r="D28"/>
  <c r="E28"/>
  <c r="E27"/>
  <c r="C9"/>
  <c r="C43" s="1"/>
  <c r="I66" i="7"/>
  <c r="H8" i="6"/>
  <c r="G8"/>
  <c r="G100" s="1"/>
  <c r="G102" s="1"/>
  <c r="I10" i="7"/>
  <c r="H10"/>
  <c r="D9" i="2"/>
  <c r="D43" s="1"/>
  <c r="E9"/>
  <c r="E43" s="1"/>
  <c r="H65" i="6"/>
  <c r="G66" i="7"/>
  <c r="G55"/>
  <c r="F8" i="6"/>
  <c r="F100" s="1"/>
  <c r="F102" s="1"/>
  <c r="G10" i="7"/>
  <c r="H9" l="1"/>
  <c r="H102"/>
  <c r="H104" s="1"/>
  <c r="G102"/>
  <c r="G104" s="1"/>
  <c r="G9"/>
  <c r="I102"/>
  <c r="I104" s="1"/>
  <c r="I9"/>
  <c r="H100" i="6"/>
  <c r="H102" s="1"/>
</calcChain>
</file>

<file path=xl/sharedStrings.xml><?xml version="1.0" encoding="utf-8"?>
<sst xmlns="http://schemas.openxmlformats.org/spreadsheetml/2006/main" count="1130" uniqueCount="336">
  <si>
    <t>Приложение №1                                                              к решению от 00.12.2018г №00</t>
  </si>
  <si>
    <t>Источники внутреннего финансирования дефицита бюджета сельского поселения Раменское                                                 на 2019 год и плановый период 2020 и 2021 годов</t>
  </si>
  <si>
    <t>Код</t>
  </si>
  <si>
    <t>Наименование кода группы, подгруппы, статьи, подстатьи, элемента,вида источников финансирования дефицита бюджета, кода классификации операции сектора муниципального управления, относящихся к источникам финансирования дефицита поселения</t>
  </si>
  <si>
    <t>Утверждено, тыс.рублей</t>
  </si>
  <si>
    <t>2019 год</t>
  </si>
  <si>
    <t>2020 год</t>
  </si>
  <si>
    <t>2021 год</t>
  </si>
  <si>
    <t>895 01 05 00 00 00 0000 000</t>
  </si>
  <si>
    <t>Изменение остатков средств на счетах по учету средств бюджета</t>
  </si>
  <si>
    <t>895 01 05 02 01 10 0000 510</t>
  </si>
  <si>
    <t>Увеличение прочих остатков денежных средств бюджетом  сельского поселения</t>
  </si>
  <si>
    <t>895 01 05 02 01 10 0000 610</t>
  </si>
  <si>
    <t>Уменьшение прочих остатков денежных средств бюджетом  сельского  поселения</t>
  </si>
  <si>
    <t>895 01 00 00 00 00 0000 000</t>
  </si>
  <si>
    <t>Источники внутреннего финансирования дефицита бюджета</t>
  </si>
  <si>
    <t xml:space="preserve">Приложение  №2                                                                                                             к решению от 00.12.2018г № 00                                                                           </t>
  </si>
  <si>
    <t>Объем доходов бюджета сельского поселения Раменское на 2019 год и плановый период 2020 и 2021 годов,                          формируемый за счёт налоговых и неналоговых доходов, а также безвозмездных поступлений</t>
  </si>
  <si>
    <t xml:space="preserve"> Код  бюджетной классификации  Российской  Федерации </t>
  </si>
  <si>
    <t>Наименование кода  доходов</t>
  </si>
  <si>
    <t>Сумма, тыс.рублей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</si>
  <si>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</si>
  <si>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</si>
  <si>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</si>
  <si>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</si>
  <si>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</si>
  <si>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</si>
  <si>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1 01 02010 01 0000 110</t>
  </si>
  <si>
    <r>
      <rPr>
        <sz val="10"/>
        <color indexed="8"/>
        <rFont val="Times New Roman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charset val="204"/>
      </rPr>
      <t>1</t>
    </r>
    <r>
      <rPr>
        <sz val="10"/>
        <color indexed="8"/>
        <rFont val="Times New Roman"/>
        <charset val="204"/>
      </rPr>
      <t xml:space="preserve"> и 228 Налогового кодекса Российской Федерации</t>
    </r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</si>
  <si>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</si>
  <si>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</si>
  <si>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</si>
  <si>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</si>
  <si>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</si>
  <si>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</si>
  <si>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</si>
  <si>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</si>
  <si>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</si>
  <si>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</si>
  <si>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</si>
  <si>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</si>
  <si>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</si>
  <si>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</si>
  <si>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</si>
  <si>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</si>
  <si>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1 08 00000 00 0000 110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</si>
  <si>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</si>
  <si>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</si>
  <si>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</si>
  <si>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</si>
  <si>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</si>
  <si>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</si>
  <si>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</si>
  <si>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</si>
  <si>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получаемые в виде арендной платы либо иной платы за передачу в возмездное пользование государственного и муниципального имущества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</si>
  <si>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</si>
  <si>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</si>
  <si>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</si>
  <si>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</si>
  <si>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</si>
  <si>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</si>
  <si>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</si>
  <si>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</si>
  <si>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</si>
  <si>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</si>
  <si>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</si>
  <si>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</si>
  <si>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</si>
  <si>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</si>
  <si>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</si>
  <si>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</si>
  <si>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</si>
  <si>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</si>
  <si>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</si>
  <si>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</si>
  <si>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</si>
  <si>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</si>
  <si>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</si>
  <si>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</si>
  <si>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</si>
  <si>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</si>
  <si>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</si>
  <si>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</si>
  <si>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</si>
  <si>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</si>
  <si>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</si>
  <si>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</si>
  <si>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</si>
  <si>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</si>
  <si>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</si>
  <si>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Приложение № 3.1                                                                                                                                                                                     к решению от 00.12.2018 г. №00</t>
  </si>
  <si>
    <t>Перечень кодов главных администраторов доходов местного бюджета и закрепляемые за ним виды (подвиды) доходов</t>
  </si>
  <si>
    <t>Администрация сельского поселения Раменское Сямженского муниципального района                                                                                                                                                ИНН 3516003089  КПП 351601001</t>
  </si>
  <si>
    <t>Код бюджетной классификации Российской Федерации</t>
  </si>
  <si>
    <t>Наименование кодов доходов бюджета поселения</t>
  </si>
  <si>
    <t xml:space="preserve">Код администратора доходов </t>
  </si>
  <si>
    <t>Код дохода бюджета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</si>
  <si>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</si>
  <si>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(основные платежи)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</si>
  <si>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</si>
  <si>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</si>
  <si>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</si>
  <si>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</si>
  <si>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 от  сдачи  в  аренду  имущества, находящегося  в  оперативном  управлении органов управления сельских поселений и созданных ими учреждений (за исключением имущества муниципальных  бюджетных  и   автономных учреждений)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</si>
  <si>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</si>
  <si>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</si>
  <si>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</si>
  <si>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 учреждений, находящихся в ведении органов управления сельских поселений (за 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</si>
  <si>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</si>
  <si>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 учреждений, находящихся в ведении органов управления сельских  поселений (за  исключением имущества муниципальных бюджетных и автономных учреждений), в части реализации  материальных  запасов   по указанному имуществу</t>
  </si>
  <si>
    <t>1 14 02053 10 0000 410</t>
  </si>
  <si>
    <t>Доходы от реализации иного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</si>
  <si>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1 14 02053 10 0000 440</t>
  </si>
  <si>
    <t>Доходы от реализации  иного  имущества, находящегося в собственности сельских 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</si>
  <si>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</si>
  <si>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r>
      <rPr>
        <sz val="10"/>
        <color indexed="8"/>
        <rFont val="Times New Roman"/>
        <charset val="204"/>
      </rPr>
      <t xml:space="preserve">Средства от распоряжения и реализации конфискованного и иного имущества, обращенного в доходы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 (в части реализации основных средств по указанному имуществу)</t>
    </r>
  </si>
  <si>
    <t>1 14 03050 10 0000 440</t>
  </si>
  <si>
    <r>
      <rPr>
        <sz val="10"/>
        <color indexed="8"/>
        <rFont val="Times New Roman"/>
        <charset val="204"/>
      </rPr>
      <t>Средства от распоряжения и реализации конфискованного и иного имущества, обращенного в доходы</t>
    </r>
    <r>
      <rPr>
        <sz val="10"/>
        <color indexed="8"/>
        <rFont val="Times New Roman"/>
        <charset val="204"/>
      </rPr>
      <t xml:space="preserve"> сельских</t>
    </r>
    <r>
      <rPr>
        <sz val="10"/>
        <color indexed="8"/>
        <rFont val="Times New Roman"/>
        <charset val="204"/>
      </rPr>
      <t xml:space="preserve"> поселений (в части реализации материальных запасов по указанному имуществу)</t>
    </r>
  </si>
  <si>
    <t>1 14 04050 10 0000 420</t>
  </si>
  <si>
    <r>
      <rPr>
        <sz val="10"/>
        <color indexed="8"/>
        <rFont val="Times New Roman"/>
        <charset val="204"/>
      </rPr>
      <t xml:space="preserve">Доходы от продажи нематериальных активов, находящихся в собственности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</si>
  <si>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1 14 06025 10 0000 430</t>
  </si>
  <si>
    <r>
      <rPr>
        <sz val="10"/>
        <color indexed="8"/>
        <rFont val="Times New Roman"/>
        <charset val="204"/>
      </rPr>
      <t xml:space="preserve">Доходы от продажи земельных участков, находящихся в собственности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 (за исключением земельных участков муниципальных бюджетных и автономных учреждений)</t>
    </r>
  </si>
  <si>
    <t>1 15 02050 10 0000 140</t>
  </si>
  <si>
    <r>
      <rPr>
        <sz val="10"/>
        <color indexed="8"/>
        <rFont val="Times New Roman"/>
        <charset val="204"/>
      </rPr>
      <t xml:space="preserve">Платежи, взимаемые органами местного самоуправления (организациями)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 за выполнение определенных функций</t>
    </r>
  </si>
  <si>
    <t>1 16 18050 10 0000 140</t>
  </si>
  <si>
    <r>
      <rPr>
        <sz val="10"/>
        <color indexed="8"/>
        <rFont val="Times New Roman"/>
        <charset val="204"/>
      </rPr>
      <t xml:space="preserve">Денежные взыскания (штрафы) за нарушение бюджетного законодательства (в части бюджетов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поселений)</t>
    </r>
  </si>
  <si>
    <t>1 16 23051 10 0000 140</t>
  </si>
  <si>
    <r>
      <rPr>
        <sz val="10"/>
        <color indexed="8"/>
        <rFont val="Times New Roman"/>
        <charset val="204"/>
      </rP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</si>
  <si>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1 16 23052 10 0000 140</t>
  </si>
  <si>
    <r>
      <rPr>
        <sz val="10"/>
        <color indexed="8"/>
        <rFont val="Times New Roman"/>
        <charset val="204"/>
      </rPr>
  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</si>
  <si>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</si>
  <si>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</si>
  <si>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</si>
  <si>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r>
      <rPr>
        <sz val="10"/>
        <color indexed="8"/>
        <rFont val="Times New Roman"/>
        <charset val="204"/>
      </rPr>
      <t xml:space="preserve">Невыясненные поступления, зачисляемые  в бюджеты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 </t>
    </r>
  </si>
  <si>
    <t>1 17 05050 10 0000 180</t>
  </si>
  <si>
    <r>
      <rPr>
        <sz val="10"/>
        <color indexed="8"/>
        <rFont val="Times New Roman"/>
        <charset val="204"/>
      </rPr>
      <t xml:space="preserve">Прочие   неналоговые   доходы   бюджетов 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</si>
  <si>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2 02 15002 10 0000 150</t>
  </si>
  <si>
    <t>Дотации бюджетам сельских поселений на поддержку мер по обеспечению сбалансированности бюджетов</t>
  </si>
  <si>
    <r>
      <rPr>
        <sz val="10"/>
        <color indexed="8"/>
        <rFont val="Times New Roman"/>
        <charset val="204"/>
      </rPr>
      <t xml:space="preserve">Прочие субсидии бюджетам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</si>
  <si>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2 02 39999 10 0000 150</t>
  </si>
  <si>
    <r>
      <rPr>
        <sz val="10"/>
        <color indexed="8"/>
        <rFont val="Times New Roman"/>
        <charset val="204"/>
      </rPr>
      <t xml:space="preserve">Прочие субвенции бюджетам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</t>
    </r>
  </si>
  <si>
    <t>2 02 49999 10 0000 150</t>
  </si>
  <si>
    <t>Прочие межбюджетные трансферты, передаваемые бюджетам сельских поселений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</si>
  <si>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</si>
  <si>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</si>
  <si>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</si>
  <si>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</si>
  <si>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2 07 05030 10 0000 150</t>
  </si>
  <si>
    <r>
      <rPr>
        <sz val="10"/>
        <color indexed="8"/>
        <rFont val="Times New Roman"/>
        <charset val="204"/>
      </rPr>
      <t>Прочие безвозмездные поступления в бюджеты</t>
    </r>
    <r>
      <rPr>
        <sz val="10"/>
        <color indexed="8"/>
        <rFont val="Times New Roman"/>
        <charset val="204"/>
      </rPr>
      <t xml:space="preserve"> сельских</t>
    </r>
    <r>
      <rPr>
        <sz val="10"/>
        <color indexed="8"/>
        <rFont val="Times New Roman"/>
        <charset val="204"/>
      </rPr>
      <t xml:space="preserve"> поселений</t>
    </r>
  </si>
  <si>
    <t>2 08 05000 10 0000 150</t>
  </si>
  <si>
    <r>
      <rPr>
        <sz val="10"/>
        <color indexed="8"/>
        <rFont val="Times New Roman"/>
        <charset val="204"/>
      </rPr>
      <t xml:space="preserve">Перечисления из бюджетов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 (в бюджеты </t>
    </r>
    <r>
      <rPr>
        <sz val="10"/>
        <color indexed="8"/>
        <rFont val="Times New Roman"/>
        <charset val="204"/>
      </rPr>
      <t>сельских</t>
    </r>
    <r>
      <rPr>
        <sz val="10"/>
        <color indexed="8"/>
        <rFont val="Times New Roman"/>
        <charset val="204"/>
      </rPr>
      <t xml:space="preserve">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  </r>
  </si>
  <si>
    <t>2 18 05010 10 0000 150</t>
  </si>
  <si>
    <t>Доходы бюджетов сельских поселений от возврата бюджетными учреждениями остатков субсидий прошлых лет</t>
  </si>
  <si>
    <t>Приложение № 3.2                                                                                                                                                                                       к решению от 00.12.2018г №00</t>
  </si>
  <si>
    <t>Перечень кодов главных администраторов источников внутреннего финансирования дефицита бюджета сельского поселения Раменское</t>
  </si>
  <si>
    <t>Администрация сельского поселения Раменское Сямженского муниципального района                                                                                                                                          ИНН 3516003089  КПП 351601001</t>
  </si>
  <si>
    <t>01 05 02 01 10 0000 510</t>
  </si>
  <si>
    <t>Увеличение прочих остатков денежных средств бюджетов  сельских поселений</t>
  </si>
  <si>
    <t>01 05 02 01 10 0000 610</t>
  </si>
  <si>
    <t>Уменьшение прочих остатков денежных средств бюджетов  сельских поселений</t>
  </si>
  <si>
    <t xml:space="preserve">Приложение № 4                                                                                                                             к решению от 00.12.2018г №  </t>
  </si>
  <si>
    <t>Распределение бюджетных ассигнований по разделам, подразделам классификации расходов бюджета                                                   на 2019 год и плановый период 2020-2021 годов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</si>
  <si>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</si>
  <si>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</si>
  <si>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</si>
  <si>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</si>
  <si>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</si>
  <si>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</si>
  <si>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</si>
  <si>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</si>
  <si>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</si>
  <si>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</si>
  <si>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06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</si>
  <si>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</si>
  <si>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</si>
  <si>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</si>
  <si>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</si>
  <si>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</si>
  <si>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</si>
  <si>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</si>
  <si>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</si>
  <si>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</si>
  <si>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</si>
  <si>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</si>
  <si>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</si>
  <si>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</si>
  <si>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</si>
  <si>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</si>
  <si>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</si>
  <si>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</si>
  <si>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</si>
  <si>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</si>
  <si>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</si>
  <si>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</si>
  <si>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</si>
  <si>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</si>
  <si>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</si>
  <si>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Приложение № 5                                                  к решению от 00.12.2018 г. №00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</si>
  <si>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Раменское на 2019 год и плановый период 2020 и 2021 годов</t>
  </si>
  <si>
    <t>Целевая статья</t>
  </si>
  <si>
    <t>Вид расходов</t>
  </si>
  <si>
    <t>Обеспечение деятельности органов муниципальной власти</t>
  </si>
  <si>
    <t>9100000000</t>
  </si>
  <si>
    <t>Глава муниципального образования</t>
  </si>
  <si>
    <t>9110000000</t>
  </si>
  <si>
    <t>Расходы на обеспечение функций муниципальных  органов</t>
  </si>
  <si>
    <t>9110000190</t>
  </si>
  <si>
    <t>Расходы  на выплаты персоналу   государственных (муниципальных) органов</t>
  </si>
  <si>
    <t>Обеспечение деятельности органов  муниципальной власти</t>
  </si>
  <si>
    <t>Расходы на обеспечение функций  муниципальных органов</t>
  </si>
  <si>
    <t>9100000190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</si>
  <si>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</si>
  <si>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(муниципальных)нужд</t>
  </si>
  <si>
    <t>Уплата налогов, сборов и иных платежей</t>
  </si>
  <si>
    <t>Осуществление отдельных государственных полномочий</t>
  </si>
  <si>
    <t>7300000000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</si>
  <si>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правонарушений"</t>
  </si>
  <si>
    <t>7300072140</t>
  </si>
  <si>
    <t>Иные закупки товаров, работ и услуг для обеспечения государственных (муниципальных) нужд</t>
  </si>
  <si>
    <t>Расходы на обеспечение функций муниципальных органов</t>
  </si>
  <si>
    <t>Резервные фонды исполнительных органов муниципальной власти</t>
  </si>
  <si>
    <t>7000000000</t>
  </si>
  <si>
    <t>Резервные фонды органов местных администраций</t>
  </si>
  <si>
    <t>7050000000</t>
  </si>
  <si>
    <t>Резервные средства</t>
  </si>
  <si>
    <t>Реализация  государственных (муниципальных) функций, связанных с общегосударственным управлением</t>
  </si>
  <si>
    <t>9700000000</t>
  </si>
  <si>
    <t>Осуществление первичного воинского учета на территориях, где отсутствуют военные комиссариаты</t>
  </si>
  <si>
    <t>9700051180</t>
  </si>
  <si>
    <t>Расходы на выплаты персоналу государственных (муниципальных) органов</t>
  </si>
  <si>
    <t>НАЦИОНАЛЬНАЯ  БЕЗОПАСНОСТЬ И ПРАВООХРАНИТЕЛЬНАЯ ДЕЯТЕЛЬНОСТЬ</t>
  </si>
  <si>
    <t>Мероприятия , связанные с общегосударственным управлением (непрограммное направление расходов)</t>
  </si>
  <si>
    <t>7700000000</t>
  </si>
  <si>
    <t xml:space="preserve">Мероприятия по обеспечению пожарной безопасности </t>
  </si>
  <si>
    <t>7700021020</t>
  </si>
  <si>
    <t>Иные закупки товаров, работ и услуг для обеспечения государственных (муниципальных )  нужд</t>
  </si>
  <si>
    <t>НАЦИОНАЛЬНАЯ  ЭКОНОМИКА</t>
  </si>
  <si>
    <t>Обеспечение реализации мероприятий органов муниципальной власти</t>
  </si>
  <si>
    <t>7800000000</t>
  </si>
  <si>
    <t>Выполнение работ по ремонту и капитальному ремонту автомобильных дорог и искусственных насаждений</t>
  </si>
  <si>
    <t>7800041210</t>
  </si>
  <si>
    <t>240</t>
  </si>
  <si>
    <t>Выполнение работ по содержанию автомобильных дорог и искусственных сооружений</t>
  </si>
  <si>
    <t>7800041310</t>
  </si>
  <si>
    <t>Мероприятия по созданию условий для развития мобильной торговли в малонаселенных и труднодоступных населенных пунктах за счет средств местного бюджета</t>
  </si>
  <si>
    <t>78000S1250</t>
  </si>
  <si>
    <t>540</t>
  </si>
  <si>
    <t>Реализация мероприятий в сфере жилищного хозяйства</t>
  </si>
  <si>
    <t>7800025100</t>
  </si>
  <si>
    <t>Муниципальная программа "Благоустройство территории сельского поселения Раменское на 2017-2020 годы"</t>
  </si>
  <si>
    <t>Организация и содержание мест захоронения</t>
  </si>
  <si>
    <t>0300025040</t>
  </si>
  <si>
    <t>Уличное освещение</t>
  </si>
  <si>
    <t>0300071090</t>
  </si>
  <si>
    <t>Уличное освещение за счет средств местного бюджета</t>
  </si>
  <si>
    <t>03000S1090</t>
  </si>
  <si>
    <t>Прочие мероприятия по благоустройству</t>
  </si>
  <si>
    <t>0300025050</t>
  </si>
  <si>
    <t>Расходы на обеспечение деятельности (оказание услуг) муниципальных  учреждений культуры</t>
  </si>
  <si>
    <t xml:space="preserve">Субсидии бюджетным учреждениям  </t>
  </si>
  <si>
    <t>СОЦИАЛЬНАЯ  ПОЛИТИКА</t>
  </si>
  <si>
    <t>Дополнительное пенсионное обеспечение</t>
  </si>
  <si>
    <t>9700083010</t>
  </si>
  <si>
    <t>Иные выплаты населению</t>
  </si>
  <si>
    <t>Оказание других видов социальной помощи</t>
  </si>
  <si>
    <t>9700083020</t>
  </si>
  <si>
    <t>Социальные выплаты гражданам, кроме публичных нормативных обязательств</t>
  </si>
  <si>
    <t>Мероприятия в области физической культуры и спорта</t>
  </si>
  <si>
    <t>ВСЕГО РАСХОДОВ</t>
  </si>
  <si>
    <t>Приложение №6                                                        к решению от 00.12.2018г №00</t>
  </si>
  <si>
    <t>Распределение бюджетных ассигнований в ведомственной структуре расходов бюджета сельского поселения Раменское                                  на 2019 год и плановый период 2020 и 2021 годов</t>
  </si>
  <si>
    <t>код главных распорядителей бюджетных средств (ГРБС)</t>
  </si>
  <si>
    <t xml:space="preserve">2020 год </t>
  </si>
  <si>
    <t>Администрация  сельского поселения Раменское</t>
  </si>
  <si>
    <t>895</t>
  </si>
  <si>
    <t>Резервные фонды местных администраций</t>
  </si>
  <si>
    <t>892</t>
  </si>
  <si>
    <t>0300000000</t>
  </si>
  <si>
    <t>Расходы на обеспечение деятельности (оказание услуг) муниципальных учреждений культуры</t>
  </si>
  <si>
    <t xml:space="preserve">                   Приложение №7                               к решению от 00.12.2018г. №00</t>
  </si>
  <si>
    <t>Распределение бюджетных ассигнований на реализацию муниципальных программ сельского поселения Раменское на 2019 год и плановый период 2020 и 2021 годов</t>
  </si>
  <si>
    <t>Наименование целевой программы</t>
  </si>
  <si>
    <t>Жилищно-коммунальное хозяйство</t>
  </si>
  <si>
    <t>Объем иных межбюджетных трансфертов, передаваемых из бюджета муиципального района в бюджет сельского поселения Раменское на осуществление части полномочий по решению вопросов местного значения в соответствии с заключенными соглашениями на 2019 год и плановый период 2020 и 2021 годов</t>
  </si>
  <si>
    <t>Наименование показателя</t>
  </si>
  <si>
    <t>ВСЕГО:</t>
  </si>
  <si>
    <t>Объем межбюджетных трансфертов,передаваемых бюджету муниципального района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на 2019 год и плановый период 2020 и 2021 годов</t>
  </si>
  <si>
    <t>Наименование передаваемого полномочия</t>
  </si>
  <si>
    <t>Правовое обеспечение деятельности органов местного самоуправления сельского поселения</t>
  </si>
  <si>
    <t xml:space="preserve">Осуществление внешнего муниципального финансового контроля </t>
  </si>
  <si>
    <t xml:space="preserve">Осуществление внутреннего муниципального финансового контроля </t>
  </si>
  <si>
    <t xml:space="preserve">Создание условий для обеспечения жителей поселения услугами связи, общественного питания, торговли и бытового обслуживания в части: предоставления субсидий на возмещение затрат организациям любых форм собственности и индивидуальным предпринимателям , занимающимся доставкой товаров в малонаселенные и труднодоступные населенные пункты </t>
  </si>
  <si>
    <t>На полномочия по ведению бухгалтерского (бюджетного)учета и составления отчетности</t>
  </si>
  <si>
    <t>Муниципальная программа "Борьба с борщевиком Сосновского сельского поселения Раменское на 2017-2020 годы"</t>
  </si>
  <si>
    <t>Основное мероприятие «Предотвращение распространения сорного растения борщевик Сосновского» за счет средств местного бюджета</t>
  </si>
  <si>
    <t>Проведение мероприятий по предотвращению распространения сорного растения борщевик Сосновского» за счет средств местного бюджета</t>
  </si>
  <si>
    <t>Иные закупки товаров, работ и услуг для  государственных (муниципальных) нужд</t>
  </si>
  <si>
    <t>13</t>
  </si>
  <si>
    <t>Другие общегосударственные вопросы</t>
  </si>
  <si>
    <t>9700083030</t>
  </si>
  <si>
    <t>Реализация государственных (муниципальных) функций, связанных с общегосударственным управлением</t>
  </si>
  <si>
    <t>0100000000</t>
  </si>
  <si>
    <t>01000S1400</t>
  </si>
  <si>
    <t>Муниципальная программа "Благоустройство территории сельского поселения Раменское на 2018-2021 годы"</t>
  </si>
  <si>
    <t>Обеспечение проведения выборов и референдумов</t>
  </si>
  <si>
    <t>07</t>
  </si>
  <si>
    <t>Проведение выборов и референдумов</t>
  </si>
  <si>
    <t>9400000000</t>
  </si>
  <si>
    <t>Проведение выборов главы муниципального образования</t>
  </si>
  <si>
    <t>9400000030</t>
  </si>
  <si>
    <t>Иные закупки товаров, работ и услуг для государственных (муниципальных) нужд</t>
  </si>
  <si>
    <t>91000S1650</t>
  </si>
  <si>
    <t>120</t>
  </si>
  <si>
    <t>Субсидия бюджетным учреждениям</t>
  </si>
  <si>
    <t>610</t>
  </si>
  <si>
    <t>Муниципальная программа "Развитие культуры в сельском поселении Раменское на 2019-2021 годы"</t>
  </si>
  <si>
    <t>0400000000</t>
  </si>
  <si>
    <t>0400001590</t>
  </si>
  <si>
    <t>04000S1650</t>
  </si>
  <si>
    <t>Мероприятия по выравниванию обеспеченности  муниципальных образований на реализацию расходных обязательств в части обеспечения выплаты заработной платы работника муниципальных учреждений</t>
  </si>
  <si>
    <t>Сельское хозяйство и рыболовство</t>
  </si>
  <si>
    <t>Муниципальна программа  "Борьба с борщевиком  Сосновского на территории сельского поселения Раменское на 2018-2020 годы"</t>
  </si>
  <si>
    <t>01 0 00 00000</t>
  </si>
  <si>
    <t>Проведение мероприятий по предотвращению распространения сорного растения борщевик Сосновского</t>
  </si>
  <si>
    <t>01 0 00 S1400</t>
  </si>
  <si>
    <t xml:space="preserve">Приложение №8                                                                                                                                                    к решению  от 00.00.2018г №00                                                                                                                          </t>
  </si>
  <si>
    <t>Приложение №9                                                                                                                                                                                         к решению от 00.12.2018г. №00</t>
  </si>
  <si>
    <t>Иные межбюджетные трансферты на выравнивание обеспеченности 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</si>
  <si>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Мероприятия по выравниванию обеспеченности  муниципальных образований на реализацию расходных обязательств в части обеспечения выплаты заработной платы работникам муниципальных учреждений</t>
  </si>
  <si>
    <t xml:space="preserve">Обеспечение реализации мероприятий органов муниципальной власти </t>
  </si>
  <si>
    <t>78 0 00 00000</t>
  </si>
  <si>
    <t>Выполнение работ по содержанию дорог и искустненных ограждений</t>
  </si>
  <si>
    <t>78 0 00 41310</t>
  </si>
  <si>
    <t>Иные межбюджетные трансферты бюджетам сельских поселений на осуществление дорожной деятельности в отношении автомобильных дорог общего пользования местного значения</t>
  </si>
  <si>
    <t>ИТОГО</t>
  </si>
  <si>
    <t>Условно утверждаемые расходы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</si>
</sst>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charset val="204"/>
      <scheme val="minor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1"/>
      <color indexed="8"/>
      <name val="Times New Roman"/>
      <charset val="204"/>
    </font>
    <font>
      <sz val="8"/>
      <color indexed="8"/>
      <name val="Times New Roman"/>
      <charset val="204"/>
    </font>
    <font>
      <sz val="10"/>
      <color indexed="8"/>
      <name val="Calibri"/>
      <charset val="204"/>
    </font>
    <font>
      <sz val="10"/>
      <name val="Times New Roman"/>
      <charset val="204"/>
    </font>
    <font>
      <sz val="11"/>
      <color indexed="8"/>
      <name val="Calibri"/>
      <charset val="204"/>
    </font>
    <font>
      <sz val="10"/>
      <color indexed="10"/>
      <name val="Times New Roman"/>
      <charset val="204"/>
    </font>
    <font>
      <sz val="10"/>
      <name val="Arial"/>
      <charset val="204"/>
    </font>
    <font>
      <vertAlign val="superscript"/>
      <sz val="10"/>
      <color indexed="8"/>
      <name val="Times New Roman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/>
    <xf numFmtId="0" fontId="3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" xfId="0" applyFont="1" applyBorder="1" applyAlignment="1"/>
    <xf numFmtId="164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/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64" fontId="11" fillId="0" borderId="3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/>
    <xf numFmtId="49" fontId="11" fillId="0" borderId="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vertical="top"/>
    </xf>
    <xf numFmtId="164" fontId="13" fillId="0" borderId="1" xfId="0" applyNumberFormat="1" applyFont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right"/>
    </xf>
    <xf numFmtId="164" fontId="1" fillId="0" borderId="3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H6" sqref="H6"/>
    </sheetView>
  </sheetViews>
  <sheetFormatPr defaultColWidth="9" defaultRowHeight="15"/>
  <cols>
    <col min="1" max="1" width="24.5703125" customWidth="1"/>
    <col min="2" max="2" width="36.28515625" customWidth="1"/>
    <col min="3" max="3" width="10.7109375" customWidth="1"/>
    <col min="4" max="4" width="10.28515625" customWidth="1"/>
    <col min="5" max="5" width="10.42578125" customWidth="1"/>
  </cols>
  <sheetData>
    <row r="1" spans="1:5" ht="33.75" customHeight="1">
      <c r="C1" s="121" t="s">
        <v>0</v>
      </c>
      <c r="D1" s="121"/>
      <c r="E1" s="121"/>
    </row>
    <row r="2" spans="1:5" ht="33.75" customHeight="1">
      <c r="C2" s="1"/>
      <c r="D2" s="1"/>
      <c r="E2" s="1"/>
    </row>
    <row r="3" spans="1:5" ht="33.75" customHeight="1">
      <c r="C3" s="1"/>
      <c r="D3" s="1"/>
      <c r="E3" s="1"/>
    </row>
    <row r="4" spans="1:5" ht="34.5" customHeight="1">
      <c r="A4" s="122" t="s">
        <v>1</v>
      </c>
      <c r="B4" s="122"/>
      <c r="C4" s="122"/>
      <c r="D4" s="122"/>
      <c r="E4" s="122"/>
    </row>
    <row r="5" spans="1:5" ht="21" customHeight="1">
      <c r="A5" s="78"/>
      <c r="B5" s="78"/>
      <c r="C5" s="78"/>
      <c r="D5" s="78"/>
      <c r="E5" s="78"/>
    </row>
    <row r="6" spans="1:5" ht="150" customHeight="1">
      <c r="A6" s="126" t="s">
        <v>2</v>
      </c>
      <c r="B6" s="126" t="s">
        <v>3</v>
      </c>
      <c r="C6" s="123" t="s">
        <v>4</v>
      </c>
      <c r="D6" s="124"/>
      <c r="E6" s="125"/>
    </row>
    <row r="7" spans="1:5">
      <c r="A7" s="126"/>
      <c r="B7" s="126"/>
      <c r="C7" s="26" t="s">
        <v>5</v>
      </c>
      <c r="D7" s="4" t="s">
        <v>6</v>
      </c>
      <c r="E7" s="4" t="s">
        <v>7</v>
      </c>
    </row>
    <row r="8" spans="1:5">
      <c r="A8" s="26"/>
      <c r="B8" s="26"/>
      <c r="C8" s="26"/>
      <c r="D8" s="6"/>
      <c r="E8" s="6"/>
    </row>
    <row r="9" spans="1:5" ht="25.5">
      <c r="A9" s="35" t="s">
        <v>8</v>
      </c>
      <c r="B9" s="35" t="s">
        <v>9</v>
      </c>
      <c r="C9" s="20">
        <v>0</v>
      </c>
      <c r="D9" s="20">
        <v>0</v>
      </c>
      <c r="E9" s="20">
        <v>0</v>
      </c>
    </row>
    <row r="10" spans="1:5" ht="25.5">
      <c r="A10" s="35" t="s">
        <v>10</v>
      </c>
      <c r="B10" s="35" t="s">
        <v>11</v>
      </c>
      <c r="C10" s="20">
        <v>-5187.6000000000004</v>
      </c>
      <c r="D10" s="20">
        <v>-5208.5</v>
      </c>
      <c r="E10" s="20">
        <v>-5232.8</v>
      </c>
    </row>
    <row r="11" spans="1:5" ht="25.5">
      <c r="A11" s="35" t="s">
        <v>12</v>
      </c>
      <c r="B11" s="35" t="s">
        <v>13</v>
      </c>
      <c r="C11" s="20">
        <v>5187.6000000000004</v>
      </c>
      <c r="D11" s="20">
        <v>5208.5</v>
      </c>
      <c r="E11" s="20">
        <v>5232.8</v>
      </c>
    </row>
    <row r="12" spans="1:5" ht="25.5">
      <c r="A12" s="8" t="s">
        <v>14</v>
      </c>
      <c r="B12" s="30" t="s">
        <v>15</v>
      </c>
      <c r="C12" s="20">
        <v>0</v>
      </c>
      <c r="D12" s="20">
        <v>0</v>
      </c>
      <c r="E12" s="20">
        <v>0</v>
      </c>
    </row>
  </sheetData>
  <mergeCells count="5">
    <mergeCell ref="C1:E1"/>
    <mergeCell ref="A4:E4"/>
    <mergeCell ref="C6:E6"/>
    <mergeCell ref="A6:A7"/>
    <mergeCell ref="B6:B7"/>
  </mergeCells>
  <phoneticPr fontId="0" type="noConversion"/>
  <pageMargins left="0.69930555555555596" right="0.69930555555555596" top="0.75" bottom="0.75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2"/>
  <sheetViews>
    <sheetView tabSelected="1" workbookViewId="0">
      <selection activeCell="F2" sqref="F2"/>
    </sheetView>
  </sheetViews>
  <sheetFormatPr defaultColWidth="9" defaultRowHeight="15"/>
  <cols>
    <col min="2" max="2" width="65" customWidth="1"/>
    <col min="3" max="3" width="14.85546875" customWidth="1"/>
    <col min="4" max="4" width="12.7109375" customWidth="1"/>
    <col min="5" max="5" width="13.5703125" customWidth="1"/>
  </cols>
  <sheetData>
    <row r="1" spans="2:5" ht="67.5" customHeight="1">
      <c r="B1" s="121"/>
      <c r="C1" s="121"/>
      <c r="D1" s="121" t="s">
        <v>325</v>
      </c>
      <c r="E1" s="121"/>
    </row>
    <row r="2" spans="2:5" ht="56.25" customHeight="1">
      <c r="B2" s="136" t="s">
        <v>286</v>
      </c>
      <c r="C2" s="136"/>
      <c r="D2" s="136"/>
      <c r="E2" s="136"/>
    </row>
    <row r="3" spans="2:5">
      <c r="B3" s="2"/>
      <c r="C3" s="2"/>
    </row>
    <row r="4" spans="2:5">
      <c r="B4" s="2"/>
      <c r="C4" s="3"/>
    </row>
    <row r="5" spans="2:5">
      <c r="B5" s="154" t="s">
        <v>287</v>
      </c>
      <c r="C5" s="128" t="s">
        <v>20</v>
      </c>
      <c r="D5" s="129"/>
      <c r="E5" s="130"/>
    </row>
    <row r="6" spans="2:5">
      <c r="B6" s="155"/>
      <c r="C6" s="4" t="s">
        <v>5</v>
      </c>
      <c r="D6" s="4" t="s">
        <v>6</v>
      </c>
      <c r="E6" s="4" t="s">
        <v>7</v>
      </c>
    </row>
    <row r="7" spans="2:5" ht="26.25" customHeight="1">
      <c r="B7" s="5" t="s">
        <v>288</v>
      </c>
      <c r="C7" s="6">
        <v>85.5</v>
      </c>
      <c r="D7" s="6">
        <v>85.5</v>
      </c>
      <c r="E7" s="6">
        <v>85.5</v>
      </c>
    </row>
    <row r="8" spans="2:5">
      <c r="B8" s="5" t="s">
        <v>289</v>
      </c>
      <c r="C8" s="6">
        <v>40.6</v>
      </c>
      <c r="D8" s="6">
        <v>40.6</v>
      </c>
      <c r="E8" s="6">
        <v>40.6</v>
      </c>
    </row>
    <row r="9" spans="2:5" ht="18" customHeight="1">
      <c r="B9" s="5" t="s">
        <v>290</v>
      </c>
      <c r="C9" s="6">
        <v>15.4</v>
      </c>
      <c r="D9" s="6">
        <v>15.4</v>
      </c>
      <c r="E9" s="6">
        <v>15.4</v>
      </c>
    </row>
    <row r="10" spans="2:5" ht="67.5" customHeight="1">
      <c r="B10" s="5" t="s">
        <v>291</v>
      </c>
      <c r="C10" s="6">
        <v>3.2</v>
      </c>
      <c r="D10" s="6">
        <v>3.2</v>
      </c>
      <c r="E10" s="6">
        <v>3.2</v>
      </c>
    </row>
    <row r="11" spans="2:5" ht="33" customHeight="1">
      <c r="B11" s="7" t="s">
        <v>292</v>
      </c>
      <c r="C11" s="6">
        <v>240.3</v>
      </c>
      <c r="D11" s="6">
        <v>240.3</v>
      </c>
      <c r="E11" s="6">
        <v>240.3</v>
      </c>
    </row>
    <row r="12" spans="2:5">
      <c r="B12" s="8" t="s">
        <v>285</v>
      </c>
      <c r="C12" s="11">
        <f>SUM(C7:C11)</f>
        <v>385</v>
      </c>
      <c r="D12" s="11">
        <f>SUM(D7:D11)</f>
        <v>385</v>
      </c>
      <c r="E12" s="11">
        <f>SUM(E7:E11)</f>
        <v>385</v>
      </c>
    </row>
  </sheetData>
  <mergeCells count="5">
    <mergeCell ref="B1:C1"/>
    <mergeCell ref="D1:E1"/>
    <mergeCell ref="B2:E2"/>
    <mergeCell ref="C5:E5"/>
    <mergeCell ref="B5:B6"/>
  </mergeCells>
  <phoneticPr fontId="0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topLeftCell="A28" workbookViewId="0">
      <selection activeCell="D18" sqref="D18"/>
    </sheetView>
  </sheetViews>
  <sheetFormatPr defaultColWidth="9" defaultRowHeight="15"/>
  <cols>
    <col min="1" max="1" width="24.140625" customWidth="1"/>
    <col min="2" max="2" width="47.42578125" customWidth="1"/>
    <col min="3" max="3" width="13.140625" customWidth="1"/>
    <col min="4" max="4" width="10.28515625" customWidth="1"/>
    <col min="5" max="5" width="10.42578125" customWidth="1"/>
  </cols>
  <sheetData>
    <row r="1" spans="1:5" ht="33.75" customHeight="1">
      <c r="A1" s="12"/>
      <c r="B1" s="1"/>
      <c r="C1" s="121" t="s">
        <v>16</v>
      </c>
      <c r="D1" s="121"/>
      <c r="E1" s="121"/>
    </row>
    <row r="2" spans="1:5" ht="33.75" customHeight="1">
      <c r="A2" s="12"/>
      <c r="B2" s="1"/>
      <c r="C2" s="1"/>
      <c r="D2" s="1"/>
      <c r="E2" s="1"/>
    </row>
    <row r="3" spans="1:5" ht="12" customHeight="1">
      <c r="A3" s="12"/>
      <c r="B3" s="23"/>
      <c r="C3" s="23"/>
    </row>
    <row r="4" spans="1:5" ht="41.25" customHeight="1">
      <c r="A4" s="127" t="s">
        <v>17</v>
      </c>
      <c r="B4" s="127"/>
      <c r="C4" s="127"/>
      <c r="D4" s="127"/>
      <c r="E4" s="127"/>
    </row>
    <row r="5" spans="1:5">
      <c r="A5" s="2"/>
      <c r="B5" s="2"/>
      <c r="C5" s="3"/>
    </row>
    <row r="6" spans="1:5">
      <c r="A6" s="132" t="s">
        <v>18</v>
      </c>
      <c r="B6" s="132" t="s">
        <v>19</v>
      </c>
      <c r="C6" s="128" t="s">
        <v>20</v>
      </c>
      <c r="D6" s="129"/>
      <c r="E6" s="130"/>
    </row>
    <row r="7" spans="1:5" ht="38.25" customHeight="1">
      <c r="A7" s="133"/>
      <c r="B7" s="133"/>
      <c r="C7" s="15" t="s">
        <v>5</v>
      </c>
      <c r="D7" s="15" t="s">
        <v>6</v>
      </c>
      <c r="E7" s="15" t="s">
        <v>7</v>
      </c>
    </row>
    <row r="8" spans="1:5">
      <c r="A8" s="26">
        <v>1</v>
      </c>
      <c r="B8" s="26">
        <v>2</v>
      </c>
      <c r="C8" s="26">
        <v>3</v>
      </c>
      <c r="D8" s="76"/>
      <c r="E8" s="76"/>
    </row>
    <row r="9" spans="1:5">
      <c r="A9" s="30" t="s">
        <v>21</v>
      </c>
      <c r="B9" s="30" t="s">
        <v>22</v>
      </c>
      <c r="C9" s="65">
        <f>C10+C13+C21+C24</f>
        <v>417</v>
      </c>
      <c r="D9" s="65">
        <f>D10+D13+D21+D24</f>
        <v>424</v>
      </c>
      <c r="E9" s="65">
        <f>E10+E13+E21+E24</f>
        <v>432</v>
      </c>
    </row>
    <row r="10" spans="1:5">
      <c r="A10" s="30" t="s">
        <v>23</v>
      </c>
      <c r="B10" s="30" t="s">
        <v>24</v>
      </c>
      <c r="C10" s="65">
        <f>C12</f>
        <v>37</v>
      </c>
      <c r="D10" s="65">
        <f>D12</f>
        <v>39</v>
      </c>
      <c r="E10" s="65">
        <f>E12</f>
        <v>42</v>
      </c>
    </row>
    <row r="11" spans="1:5">
      <c r="A11" s="35" t="s">
        <v>25</v>
      </c>
      <c r="B11" s="35" t="s">
        <v>26</v>
      </c>
      <c r="C11" s="41">
        <f>C12</f>
        <v>37</v>
      </c>
      <c r="D11" s="41">
        <f>D12</f>
        <v>39</v>
      </c>
      <c r="E11" s="41">
        <f>E12</f>
        <v>42</v>
      </c>
    </row>
    <row r="12" spans="1:5" ht="66.75">
      <c r="A12" s="35" t="s">
        <v>27</v>
      </c>
      <c r="B12" s="75" t="s">
        <v>28</v>
      </c>
      <c r="C12" s="41">
        <v>37</v>
      </c>
      <c r="D12" s="77">
        <v>39</v>
      </c>
      <c r="E12" s="77">
        <v>42</v>
      </c>
    </row>
    <row r="13" spans="1:5">
      <c r="A13" s="30" t="s">
        <v>29</v>
      </c>
      <c r="B13" s="30" t="s">
        <v>30</v>
      </c>
      <c r="C13" s="65">
        <f>C14+C16</f>
        <v>335</v>
      </c>
      <c r="D13" s="65">
        <f>D14+D16</f>
        <v>340</v>
      </c>
      <c r="E13" s="65">
        <f>E14+E16</f>
        <v>345</v>
      </c>
    </row>
    <row r="14" spans="1:5">
      <c r="A14" s="35" t="s">
        <v>31</v>
      </c>
      <c r="B14" s="35" t="s">
        <v>32</v>
      </c>
      <c r="C14" s="41">
        <f t="shared" ref="C14:C19" si="0">C15</f>
        <v>117</v>
      </c>
      <c r="D14" s="41">
        <f t="shared" ref="D14:D19" si="1">D15</f>
        <v>122</v>
      </c>
      <c r="E14" s="41">
        <f t="shared" ref="E14:E19" si="2">E15</f>
        <v>127</v>
      </c>
    </row>
    <row r="15" spans="1:5" ht="38.25">
      <c r="A15" s="35" t="s">
        <v>33</v>
      </c>
      <c r="B15" s="35" t="s">
        <v>34</v>
      </c>
      <c r="C15" s="41">
        <v>117</v>
      </c>
      <c r="D15" s="76">
        <v>122</v>
      </c>
      <c r="E15" s="76">
        <v>127</v>
      </c>
    </row>
    <row r="16" spans="1:5">
      <c r="A16" s="35" t="s">
        <v>35</v>
      </c>
      <c r="B16" s="35" t="s">
        <v>36</v>
      </c>
      <c r="C16" s="65">
        <f>C18+C20</f>
        <v>218</v>
      </c>
      <c r="D16" s="65">
        <f>D18+D20</f>
        <v>218</v>
      </c>
      <c r="E16" s="65">
        <f>E18+E20</f>
        <v>218</v>
      </c>
    </row>
    <row r="17" spans="1:5">
      <c r="A17" s="35" t="s">
        <v>37</v>
      </c>
      <c r="B17" s="35" t="s">
        <v>38</v>
      </c>
      <c r="C17" s="41">
        <f t="shared" si="0"/>
        <v>142</v>
      </c>
      <c r="D17" s="41">
        <f t="shared" si="1"/>
        <v>142</v>
      </c>
      <c r="E17" s="41">
        <f t="shared" si="2"/>
        <v>142</v>
      </c>
    </row>
    <row r="18" spans="1:5" ht="38.25">
      <c r="A18" s="35" t="s">
        <v>39</v>
      </c>
      <c r="B18" s="35" t="s">
        <v>40</v>
      </c>
      <c r="C18" s="41">
        <v>142</v>
      </c>
      <c r="D18" s="76">
        <v>142</v>
      </c>
      <c r="E18" s="76">
        <v>142</v>
      </c>
    </row>
    <row r="19" spans="1:5">
      <c r="A19" s="35" t="s">
        <v>41</v>
      </c>
      <c r="B19" s="35" t="s">
        <v>42</v>
      </c>
      <c r="C19" s="41">
        <f t="shared" si="0"/>
        <v>76</v>
      </c>
      <c r="D19" s="41">
        <f t="shared" si="1"/>
        <v>76</v>
      </c>
      <c r="E19" s="41">
        <f t="shared" si="2"/>
        <v>76</v>
      </c>
    </row>
    <row r="20" spans="1:5" ht="38.25">
      <c r="A20" s="35" t="s">
        <v>43</v>
      </c>
      <c r="B20" s="35" t="s">
        <v>44</v>
      </c>
      <c r="C20" s="41">
        <v>76</v>
      </c>
      <c r="D20" s="76">
        <v>76</v>
      </c>
      <c r="E20" s="76">
        <v>76</v>
      </c>
    </row>
    <row r="21" spans="1:5">
      <c r="A21" s="30" t="s">
        <v>45</v>
      </c>
      <c r="B21" s="30" t="s">
        <v>46</v>
      </c>
      <c r="C21" s="65">
        <f t="shared" ref="C21:E22" si="3">C22</f>
        <v>20</v>
      </c>
      <c r="D21" s="65">
        <f t="shared" si="3"/>
        <v>20</v>
      </c>
      <c r="E21" s="65">
        <f t="shared" si="3"/>
        <v>20</v>
      </c>
    </row>
    <row r="22" spans="1:5" ht="38.25">
      <c r="A22" s="35" t="s">
        <v>47</v>
      </c>
      <c r="B22" s="35" t="s">
        <v>48</v>
      </c>
      <c r="C22" s="41">
        <f t="shared" si="3"/>
        <v>20</v>
      </c>
      <c r="D22" s="41">
        <f t="shared" si="3"/>
        <v>20</v>
      </c>
      <c r="E22" s="41">
        <f t="shared" si="3"/>
        <v>20</v>
      </c>
    </row>
    <row r="23" spans="1:5" ht="63.75">
      <c r="A23" s="35" t="s">
        <v>49</v>
      </c>
      <c r="B23" s="35" t="s">
        <v>50</v>
      </c>
      <c r="C23" s="41">
        <v>20</v>
      </c>
      <c r="D23" s="76">
        <v>20</v>
      </c>
      <c r="E23" s="76">
        <v>20</v>
      </c>
    </row>
    <row r="24" spans="1:5" ht="25.5">
      <c r="A24" s="30" t="s">
        <v>51</v>
      </c>
      <c r="B24" s="30" t="s">
        <v>52</v>
      </c>
      <c r="C24" s="65">
        <f t="shared" ref="C24:E25" si="4">C25</f>
        <v>25</v>
      </c>
      <c r="D24" s="65">
        <f t="shared" si="4"/>
        <v>25</v>
      </c>
      <c r="E24" s="65">
        <f t="shared" si="4"/>
        <v>25</v>
      </c>
    </row>
    <row r="25" spans="1:5" ht="38.25">
      <c r="A25" s="35" t="s">
        <v>53</v>
      </c>
      <c r="B25" s="35" t="s">
        <v>54</v>
      </c>
      <c r="C25" s="65">
        <f t="shared" si="4"/>
        <v>25</v>
      </c>
      <c r="D25" s="65">
        <f t="shared" si="4"/>
        <v>25</v>
      </c>
      <c r="E25" s="65">
        <f t="shared" si="4"/>
        <v>25</v>
      </c>
    </row>
    <row r="26" spans="1:5" ht="51">
      <c r="A26" s="35" t="s">
        <v>55</v>
      </c>
      <c r="B26" s="35" t="s">
        <v>56</v>
      </c>
      <c r="C26" s="41">
        <v>25</v>
      </c>
      <c r="D26" s="89">
        <v>25</v>
      </c>
      <c r="E26" s="89">
        <v>25</v>
      </c>
    </row>
    <row r="27" spans="1:5">
      <c r="A27" s="30" t="s">
        <v>57</v>
      </c>
      <c r="B27" s="30" t="s">
        <v>58</v>
      </c>
      <c r="C27" s="65">
        <f>C29+C35+C40+C32</f>
        <v>5066.6000000000004</v>
      </c>
      <c r="D27" s="65">
        <f>D29+D35+D40+D32</f>
        <v>5091.5000000000009</v>
      </c>
      <c r="E27" s="65">
        <f>E29+E35+E40+E32</f>
        <v>5119.8000000000011</v>
      </c>
    </row>
    <row r="28" spans="1:5" ht="25.5">
      <c r="A28" s="30" t="s">
        <v>59</v>
      </c>
      <c r="B28" s="30" t="s">
        <v>60</v>
      </c>
      <c r="C28" s="65">
        <f>C29+C32+C35+C40</f>
        <v>5066.6000000000004</v>
      </c>
      <c r="D28" s="65">
        <f>D29+D32+D35+D40</f>
        <v>5091.5000000000009</v>
      </c>
      <c r="E28" s="65">
        <f>E29+E32+E35+E40</f>
        <v>5119.8000000000011</v>
      </c>
    </row>
    <row r="29" spans="1:5" ht="25.5">
      <c r="A29" s="30" t="s">
        <v>61</v>
      </c>
      <c r="B29" s="30" t="s">
        <v>62</v>
      </c>
      <c r="C29" s="65">
        <f t="shared" ref="C29:E30" si="5">C30</f>
        <v>4300.3999999999996</v>
      </c>
      <c r="D29" s="65">
        <f t="shared" si="5"/>
        <v>4314.3</v>
      </c>
      <c r="E29" s="65">
        <f t="shared" si="5"/>
        <v>4327.5</v>
      </c>
    </row>
    <row r="30" spans="1:5">
      <c r="A30" s="35" t="s">
        <v>63</v>
      </c>
      <c r="B30" s="35" t="s">
        <v>64</v>
      </c>
      <c r="C30" s="41">
        <f t="shared" si="5"/>
        <v>4300.3999999999996</v>
      </c>
      <c r="D30" s="41">
        <f t="shared" si="5"/>
        <v>4314.3</v>
      </c>
      <c r="E30" s="41">
        <f t="shared" si="5"/>
        <v>4327.5</v>
      </c>
    </row>
    <row r="31" spans="1:5" ht="25.5">
      <c r="A31" s="35" t="s">
        <v>65</v>
      </c>
      <c r="B31" s="35" t="s">
        <v>66</v>
      </c>
      <c r="C31" s="41">
        <v>4300.3999999999996</v>
      </c>
      <c r="D31" s="76">
        <v>4314.3</v>
      </c>
      <c r="E31" s="76">
        <v>4327.5</v>
      </c>
    </row>
    <row r="32" spans="1:5" ht="25.5">
      <c r="A32" s="30" t="s">
        <v>67</v>
      </c>
      <c r="B32" s="30" t="s">
        <v>68</v>
      </c>
      <c r="C32" s="65">
        <f t="shared" ref="C32:E33" si="6">C33</f>
        <v>42.1</v>
      </c>
      <c r="D32" s="65">
        <f t="shared" si="6"/>
        <v>42.1</v>
      </c>
      <c r="E32" s="65">
        <f t="shared" si="6"/>
        <v>42.1</v>
      </c>
    </row>
    <row r="33" spans="1:5">
      <c r="A33" s="35" t="s">
        <v>69</v>
      </c>
      <c r="B33" s="35" t="s">
        <v>70</v>
      </c>
      <c r="C33" s="41">
        <f t="shared" si="6"/>
        <v>42.1</v>
      </c>
      <c r="D33" s="41">
        <f t="shared" si="6"/>
        <v>42.1</v>
      </c>
      <c r="E33" s="41">
        <f t="shared" si="6"/>
        <v>42.1</v>
      </c>
    </row>
    <row r="34" spans="1:5">
      <c r="A34" s="35" t="s">
        <v>71</v>
      </c>
      <c r="B34" s="35" t="s">
        <v>72</v>
      </c>
      <c r="C34" s="41">
        <v>42.1</v>
      </c>
      <c r="D34" s="76">
        <v>42.1</v>
      </c>
      <c r="E34" s="76">
        <v>42.1</v>
      </c>
    </row>
    <row r="35" spans="1:5" ht="25.5">
      <c r="A35" s="30" t="s">
        <v>73</v>
      </c>
      <c r="B35" s="30" t="s">
        <v>74</v>
      </c>
      <c r="C35" s="65">
        <f>C36+C38</f>
        <v>92.5</v>
      </c>
      <c r="D35" s="65">
        <f>D36+D38</f>
        <v>92.5</v>
      </c>
      <c r="E35" s="65">
        <f>E36+E38</f>
        <v>95.600000000000009</v>
      </c>
    </row>
    <row r="36" spans="1:5" ht="38.25">
      <c r="A36" s="35" t="s">
        <v>75</v>
      </c>
      <c r="B36" s="35" t="s">
        <v>76</v>
      </c>
      <c r="C36" s="41">
        <f>C37</f>
        <v>92.1</v>
      </c>
      <c r="D36" s="41">
        <f>D37</f>
        <v>92.1</v>
      </c>
      <c r="E36" s="41">
        <f>E37</f>
        <v>95.2</v>
      </c>
    </row>
    <row r="37" spans="1:5" ht="38.25">
      <c r="A37" s="35" t="s">
        <v>77</v>
      </c>
      <c r="B37" s="35" t="s">
        <v>78</v>
      </c>
      <c r="C37" s="41">
        <v>92.1</v>
      </c>
      <c r="D37" s="88">
        <v>92.1</v>
      </c>
      <c r="E37" s="88">
        <v>95.2</v>
      </c>
    </row>
    <row r="38" spans="1:5" ht="38.25">
      <c r="A38" s="35" t="s">
        <v>79</v>
      </c>
      <c r="B38" s="35" t="s">
        <v>80</v>
      </c>
      <c r="C38" s="41">
        <f>C39</f>
        <v>0.4</v>
      </c>
      <c r="D38" s="41">
        <f>D39</f>
        <v>0.4</v>
      </c>
      <c r="E38" s="41">
        <f>E39</f>
        <v>0.4</v>
      </c>
    </row>
    <row r="39" spans="1:5" ht="38.25">
      <c r="A39" s="35" t="s">
        <v>81</v>
      </c>
      <c r="B39" s="35" t="s">
        <v>82</v>
      </c>
      <c r="C39" s="41">
        <v>0.4</v>
      </c>
      <c r="D39" s="88">
        <v>0.4</v>
      </c>
      <c r="E39" s="88">
        <v>0.4</v>
      </c>
    </row>
    <row r="40" spans="1:5">
      <c r="A40" s="104" t="s">
        <v>83</v>
      </c>
      <c r="B40" s="30" t="s">
        <v>84</v>
      </c>
      <c r="C40" s="65">
        <f t="shared" ref="C40:E41" si="7">C41</f>
        <v>631.6</v>
      </c>
      <c r="D40" s="65">
        <f t="shared" si="7"/>
        <v>642.6</v>
      </c>
      <c r="E40" s="65">
        <f t="shared" si="7"/>
        <v>654.6</v>
      </c>
    </row>
    <row r="41" spans="1:5" ht="51">
      <c r="A41" s="35" t="s">
        <v>85</v>
      </c>
      <c r="B41" s="35" t="s">
        <v>86</v>
      </c>
      <c r="C41" s="41">
        <f t="shared" si="7"/>
        <v>631.6</v>
      </c>
      <c r="D41" s="41">
        <f t="shared" si="7"/>
        <v>642.6</v>
      </c>
      <c r="E41" s="41">
        <f t="shared" si="7"/>
        <v>654.6</v>
      </c>
    </row>
    <row r="42" spans="1:5" ht="63.75">
      <c r="A42" s="35" t="s">
        <v>87</v>
      </c>
      <c r="B42" s="35" t="s">
        <v>88</v>
      </c>
      <c r="C42" s="41">
        <v>631.6</v>
      </c>
      <c r="D42" s="88">
        <v>642.6</v>
      </c>
      <c r="E42" s="88">
        <v>654.6</v>
      </c>
    </row>
    <row r="43" spans="1:5">
      <c r="A43" s="131" t="s">
        <v>89</v>
      </c>
      <c r="B43" s="131"/>
      <c r="C43" s="65">
        <f>C9+C27</f>
        <v>5483.6</v>
      </c>
      <c r="D43" s="65">
        <f>D9+D27</f>
        <v>5515.5000000000009</v>
      </c>
      <c r="E43" s="65">
        <f>E9+E27</f>
        <v>5551.8000000000011</v>
      </c>
    </row>
    <row r="44" spans="1:5">
      <c r="A44" s="14"/>
      <c r="B44" s="14"/>
      <c r="C44" s="14"/>
      <c r="D44" s="14"/>
      <c r="E44" s="14"/>
    </row>
  </sheetData>
  <mergeCells count="6">
    <mergeCell ref="C1:E1"/>
    <mergeCell ref="A4:E4"/>
    <mergeCell ref="C6:E6"/>
    <mergeCell ref="A43:B43"/>
    <mergeCell ref="A6:A7"/>
    <mergeCell ref="B6:B7"/>
  </mergeCells>
  <phoneticPr fontId="0" type="noConversion"/>
  <pageMargins left="0.69930555555555596" right="0.69930555555555596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opLeftCell="A18" workbookViewId="0">
      <selection activeCell="C40" sqref="C40"/>
    </sheetView>
  </sheetViews>
  <sheetFormatPr defaultColWidth="9" defaultRowHeight="15"/>
  <cols>
    <col min="1" max="1" width="10.28515625" customWidth="1"/>
    <col min="2" max="2" width="26.85546875" customWidth="1"/>
    <col min="3" max="3" width="93.140625" customWidth="1"/>
  </cols>
  <sheetData>
    <row r="1" spans="1:3" ht="25.5">
      <c r="C1" s="1" t="s">
        <v>90</v>
      </c>
    </row>
    <row r="2" spans="1:3">
      <c r="C2" s="1"/>
    </row>
    <row r="3" spans="1:3" ht="14.25" customHeight="1">
      <c r="A3" s="72"/>
      <c r="B3" s="72"/>
      <c r="C3" s="73"/>
    </row>
    <row r="4" spans="1:3" ht="19.5" customHeight="1">
      <c r="A4" s="134" t="s">
        <v>91</v>
      </c>
      <c r="B4" s="134"/>
      <c r="C4" s="134"/>
    </row>
    <row r="5" spans="1:3">
      <c r="A5" s="74"/>
      <c r="B5" s="74"/>
      <c r="C5" s="74"/>
    </row>
    <row r="6" spans="1:3" ht="31.5" customHeight="1">
      <c r="A6" s="135" t="s">
        <v>92</v>
      </c>
      <c r="B6" s="135"/>
      <c r="C6" s="135"/>
    </row>
    <row r="7" spans="1:3" ht="30" customHeight="1">
      <c r="A7" s="126" t="s">
        <v>93</v>
      </c>
      <c r="B7" s="126"/>
      <c r="C7" s="126" t="s">
        <v>94</v>
      </c>
    </row>
    <row r="8" spans="1:3" ht="56.25" customHeight="1">
      <c r="A8" s="26" t="s">
        <v>95</v>
      </c>
      <c r="B8" s="26" t="s">
        <v>96</v>
      </c>
      <c r="C8" s="126"/>
    </row>
    <row r="9" spans="1:3" hidden="1">
      <c r="A9" s="126"/>
      <c r="B9" s="126"/>
      <c r="C9" s="126"/>
    </row>
    <row r="10" spans="1:3" hidden="1">
      <c r="A10" s="126"/>
      <c r="B10" s="126"/>
      <c r="C10" s="126"/>
    </row>
    <row r="11" spans="1:3" ht="16.5" hidden="1" customHeight="1">
      <c r="A11" s="126"/>
      <c r="B11" s="126"/>
      <c r="C11" s="126"/>
    </row>
    <row r="12" spans="1:3" ht="38.25">
      <c r="A12" s="26">
        <v>895</v>
      </c>
      <c r="B12" s="26" t="s">
        <v>97</v>
      </c>
      <c r="C12" s="35" t="s">
        <v>98</v>
      </c>
    </row>
    <row r="13" spans="1:3" ht="38.25">
      <c r="A13" s="26">
        <v>895</v>
      </c>
      <c r="B13" s="26" t="s">
        <v>99</v>
      </c>
      <c r="C13" s="35" t="s">
        <v>100</v>
      </c>
    </row>
    <row r="14" spans="1:3" ht="38.25">
      <c r="A14" s="26">
        <v>895</v>
      </c>
      <c r="B14" s="26" t="s">
        <v>55</v>
      </c>
      <c r="C14" s="35" t="s">
        <v>101</v>
      </c>
    </row>
    <row r="15" spans="1:3" ht="38.25">
      <c r="A15" s="26">
        <v>895</v>
      </c>
      <c r="B15" s="26" t="s">
        <v>102</v>
      </c>
      <c r="C15" s="35" t="s">
        <v>103</v>
      </c>
    </row>
    <row r="16" spans="1:3">
      <c r="A16" s="26">
        <v>1895</v>
      </c>
      <c r="B16" s="26" t="s">
        <v>104</v>
      </c>
      <c r="C16" s="35" t="s">
        <v>105</v>
      </c>
    </row>
    <row r="17" spans="1:3" ht="38.25">
      <c r="A17" s="26">
        <v>895</v>
      </c>
      <c r="B17" s="26" t="s">
        <v>106</v>
      </c>
      <c r="C17" s="35" t="s">
        <v>107</v>
      </c>
    </row>
    <row r="18" spans="1:3" ht="38.25">
      <c r="A18" s="26">
        <v>895</v>
      </c>
      <c r="B18" s="26" t="s">
        <v>108</v>
      </c>
      <c r="C18" s="35" t="s">
        <v>109</v>
      </c>
    </row>
    <row r="19" spans="1:3" ht="51">
      <c r="A19" s="26">
        <v>895</v>
      </c>
      <c r="B19" s="26" t="s">
        <v>110</v>
      </c>
      <c r="C19" s="35" t="s">
        <v>111</v>
      </c>
    </row>
    <row r="20" spans="1:3" ht="51">
      <c r="A20" s="26">
        <v>895</v>
      </c>
      <c r="B20" s="26" t="s">
        <v>112</v>
      </c>
      <c r="C20" s="35" t="s">
        <v>113</v>
      </c>
    </row>
    <row r="21" spans="1:3" ht="25.5">
      <c r="A21" s="26">
        <v>895</v>
      </c>
      <c r="B21" s="26" t="s">
        <v>114</v>
      </c>
      <c r="C21" s="35" t="s">
        <v>115</v>
      </c>
    </row>
    <row r="22" spans="1:3" ht="25.5">
      <c r="A22" s="26">
        <v>895</v>
      </c>
      <c r="B22" s="26" t="s">
        <v>116</v>
      </c>
      <c r="C22" s="35" t="s">
        <v>117</v>
      </c>
    </row>
    <row r="23" spans="1:3">
      <c r="A23" s="26">
        <v>895</v>
      </c>
      <c r="B23" s="26" t="s">
        <v>118</v>
      </c>
      <c r="C23" s="35" t="s">
        <v>119</v>
      </c>
    </row>
    <row r="24" spans="1:3" ht="25.5">
      <c r="A24" s="26">
        <v>895</v>
      </c>
      <c r="B24" s="26" t="s">
        <v>120</v>
      </c>
      <c r="C24" s="35" t="s">
        <v>121</v>
      </c>
    </row>
    <row r="25" spans="1:3" ht="25.5">
      <c r="A25" s="26">
        <v>895</v>
      </c>
      <c r="B25" s="26" t="s">
        <v>122</v>
      </c>
      <c r="C25" s="35" t="s">
        <v>123</v>
      </c>
    </row>
    <row r="26" spans="1:3" ht="25.5">
      <c r="A26" s="26">
        <v>895</v>
      </c>
      <c r="B26" s="26" t="s">
        <v>124</v>
      </c>
      <c r="C26" s="35" t="s">
        <v>125</v>
      </c>
    </row>
    <row r="27" spans="1:3" ht="38.25">
      <c r="A27" s="26">
        <v>895</v>
      </c>
      <c r="B27" s="26" t="s">
        <v>126</v>
      </c>
      <c r="C27" s="35" t="s">
        <v>127</v>
      </c>
    </row>
    <row r="28" spans="1:3" ht="25.5">
      <c r="A28" s="26">
        <v>895</v>
      </c>
      <c r="B28" s="26" t="s">
        <v>128</v>
      </c>
      <c r="C28" s="35" t="s">
        <v>129</v>
      </c>
    </row>
    <row r="29" spans="1:3" ht="25.5">
      <c r="A29" s="26">
        <v>895</v>
      </c>
      <c r="B29" s="26" t="s">
        <v>130</v>
      </c>
      <c r="C29" s="35" t="s">
        <v>131</v>
      </c>
    </row>
    <row r="30" spans="1:3">
      <c r="A30" s="26">
        <v>895</v>
      </c>
      <c r="B30" s="26" t="s">
        <v>132</v>
      </c>
      <c r="C30" s="35" t="s">
        <v>133</v>
      </c>
    </row>
    <row r="31" spans="1:3">
      <c r="A31" s="26">
        <v>895</v>
      </c>
      <c r="B31" s="26" t="s">
        <v>134</v>
      </c>
      <c r="C31" s="35" t="s">
        <v>135</v>
      </c>
    </row>
    <row r="32" spans="1:3">
      <c r="A32" s="26">
        <v>895</v>
      </c>
      <c r="B32" s="26" t="s">
        <v>65</v>
      </c>
      <c r="C32" s="35" t="s">
        <v>66</v>
      </c>
    </row>
    <row r="33" spans="1:3">
      <c r="A33" s="26">
        <v>895</v>
      </c>
      <c r="B33" s="26" t="s">
        <v>136</v>
      </c>
      <c r="C33" s="35" t="s">
        <v>137</v>
      </c>
    </row>
    <row r="34" spans="1:3">
      <c r="A34" s="26">
        <v>895</v>
      </c>
      <c r="B34" s="26" t="s">
        <v>71</v>
      </c>
      <c r="C34" s="35" t="s">
        <v>138</v>
      </c>
    </row>
    <row r="35" spans="1:3" ht="25.5">
      <c r="A35" s="26">
        <v>895</v>
      </c>
      <c r="B35" s="26" t="s">
        <v>77</v>
      </c>
      <c r="C35" s="35" t="s">
        <v>78</v>
      </c>
    </row>
    <row r="36" spans="1:3" ht="25.5">
      <c r="A36" s="26">
        <v>895</v>
      </c>
      <c r="B36" s="26" t="s">
        <v>81</v>
      </c>
      <c r="C36" s="35" t="s">
        <v>82</v>
      </c>
    </row>
    <row r="37" spans="1:3">
      <c r="A37" s="26">
        <v>895</v>
      </c>
      <c r="B37" s="26" t="s">
        <v>139</v>
      </c>
      <c r="C37" s="35" t="s">
        <v>140</v>
      </c>
    </row>
    <row r="38" spans="1:3" ht="38.25">
      <c r="A38" s="26">
        <v>895</v>
      </c>
      <c r="B38" s="26" t="s">
        <v>87</v>
      </c>
      <c r="C38" s="35" t="s">
        <v>88</v>
      </c>
    </row>
    <row r="39" spans="1:3">
      <c r="A39" s="26">
        <v>895</v>
      </c>
      <c r="B39" s="26" t="s">
        <v>141</v>
      </c>
      <c r="C39" s="35" t="s">
        <v>142</v>
      </c>
    </row>
    <row r="40" spans="1:3" ht="25.5">
      <c r="A40" s="26">
        <v>895</v>
      </c>
      <c r="B40" s="26" t="s">
        <v>143</v>
      </c>
      <c r="C40" s="35" t="s">
        <v>144</v>
      </c>
    </row>
    <row r="41" spans="1:3">
      <c r="A41" s="26">
        <v>895</v>
      </c>
      <c r="B41" s="26" t="s">
        <v>145</v>
      </c>
      <c r="C41" s="35" t="s">
        <v>146</v>
      </c>
    </row>
    <row r="42" spans="1:3">
      <c r="A42" s="26">
        <v>895</v>
      </c>
      <c r="B42" s="26" t="s">
        <v>147</v>
      </c>
      <c r="C42" s="35" t="s">
        <v>148</v>
      </c>
    </row>
    <row r="43" spans="1:3" ht="51">
      <c r="A43" s="26">
        <v>895</v>
      </c>
      <c r="B43" s="26" t="s">
        <v>149</v>
      </c>
      <c r="C43" s="35" t="s">
        <v>150</v>
      </c>
    </row>
    <row r="44" spans="1:3" ht="25.5">
      <c r="A44" s="26">
        <v>895</v>
      </c>
      <c r="B44" s="26" t="s">
        <v>151</v>
      </c>
      <c r="C44" s="35" t="s">
        <v>152</v>
      </c>
    </row>
  </sheetData>
  <mergeCells count="6">
    <mergeCell ref="A4:C4"/>
    <mergeCell ref="A6:C6"/>
    <mergeCell ref="A7:B7"/>
    <mergeCell ref="A9:A11"/>
    <mergeCell ref="B9:B11"/>
    <mergeCell ref="C7:C11"/>
  </mergeCells>
  <phoneticPr fontId="0" type="noConversion"/>
  <pageMargins left="0.70763888888888904" right="0.70763888888888904" top="0.74791666666666701" bottom="0.74791666666666701" header="0.31388888888888899" footer="0.31388888888888899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2" sqref="C12"/>
    </sheetView>
  </sheetViews>
  <sheetFormatPr defaultColWidth="9" defaultRowHeight="15"/>
  <cols>
    <col min="1" max="1" width="10.28515625" customWidth="1"/>
    <col min="2" max="2" width="26.85546875" customWidth="1"/>
    <col min="3" max="3" width="93.140625" customWidth="1"/>
  </cols>
  <sheetData>
    <row r="1" spans="1:3" ht="28.5" customHeight="1">
      <c r="C1" s="1" t="s">
        <v>153</v>
      </c>
    </row>
    <row r="2" spans="1:3" ht="28.5" customHeight="1">
      <c r="C2" s="1"/>
    </row>
    <row r="3" spans="1:3" ht="14.25" customHeight="1">
      <c r="A3" s="72"/>
      <c r="B3" s="72"/>
      <c r="C3" s="73"/>
    </row>
    <row r="4" spans="1:3" ht="20.25" customHeight="1">
      <c r="A4" s="134" t="s">
        <v>154</v>
      </c>
      <c r="B4" s="134"/>
      <c r="C4" s="134"/>
    </row>
    <row r="5" spans="1:3">
      <c r="A5" s="74"/>
      <c r="B5" s="74"/>
      <c r="C5" s="74"/>
    </row>
    <row r="6" spans="1:3" ht="31.5" customHeight="1">
      <c r="A6" s="135" t="s">
        <v>155</v>
      </c>
      <c r="B6" s="135"/>
      <c r="C6" s="135"/>
    </row>
    <row r="7" spans="1:3" ht="30" customHeight="1">
      <c r="A7" s="126" t="s">
        <v>93</v>
      </c>
      <c r="B7" s="126"/>
      <c r="C7" s="126" t="s">
        <v>94</v>
      </c>
    </row>
    <row r="8" spans="1:3" ht="56.25" customHeight="1">
      <c r="A8" s="26" t="s">
        <v>95</v>
      </c>
      <c r="B8" s="26" t="s">
        <v>96</v>
      </c>
      <c r="C8" s="126"/>
    </row>
    <row r="9" spans="1:3" hidden="1">
      <c r="A9" s="126"/>
      <c r="B9" s="126"/>
      <c r="C9" s="126"/>
    </row>
    <row r="10" spans="1:3" hidden="1">
      <c r="A10" s="126"/>
      <c r="B10" s="126"/>
      <c r="C10" s="126"/>
    </row>
    <row r="11" spans="1:3" ht="16.5" hidden="1" customHeight="1">
      <c r="A11" s="126"/>
      <c r="B11" s="132"/>
      <c r="C11" s="132"/>
    </row>
    <row r="12" spans="1:3">
      <c r="A12" s="28">
        <v>895</v>
      </c>
      <c r="B12" s="26" t="s">
        <v>156</v>
      </c>
      <c r="C12" s="75" t="s">
        <v>157</v>
      </c>
    </row>
    <row r="13" spans="1:3">
      <c r="A13" s="28">
        <v>895</v>
      </c>
      <c r="B13" s="26" t="s">
        <v>158</v>
      </c>
      <c r="C13" s="75" t="s">
        <v>159</v>
      </c>
    </row>
  </sheetData>
  <mergeCells count="6">
    <mergeCell ref="A4:C4"/>
    <mergeCell ref="A6:C6"/>
    <mergeCell ref="A7:B7"/>
    <mergeCell ref="A9:A11"/>
    <mergeCell ref="B9:B11"/>
    <mergeCell ref="C7:C11"/>
  </mergeCells>
  <phoneticPr fontId="0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opLeftCell="A10" workbookViewId="0">
      <selection activeCell="E30" sqref="E30"/>
    </sheetView>
  </sheetViews>
  <sheetFormatPr defaultColWidth="9" defaultRowHeight="15"/>
  <cols>
    <col min="1" max="1" width="60.28515625" customWidth="1"/>
    <col min="2" max="2" width="5.7109375" customWidth="1"/>
    <col min="3" max="3" width="8" customWidth="1"/>
    <col min="4" max="4" width="10" customWidth="1"/>
  </cols>
  <sheetData>
    <row r="1" spans="1:6" ht="27.75" customHeight="1">
      <c r="A1" s="2"/>
      <c r="B1" s="23"/>
      <c r="C1" s="23"/>
      <c r="D1" s="121" t="s">
        <v>160</v>
      </c>
      <c r="E1" s="121"/>
      <c r="F1" s="121"/>
    </row>
    <row r="2" spans="1:6" ht="27.75" customHeight="1">
      <c r="A2" s="2"/>
      <c r="B2" s="23"/>
      <c r="C2" s="23"/>
      <c r="D2" s="1"/>
      <c r="E2" s="1"/>
      <c r="F2" s="1"/>
    </row>
    <row r="3" spans="1:6" ht="27.75" customHeight="1">
      <c r="A3" s="2"/>
      <c r="B3" s="23"/>
      <c r="C3" s="23"/>
      <c r="D3" s="1"/>
      <c r="E3" s="1"/>
      <c r="F3" s="1"/>
    </row>
    <row r="4" spans="1:6" ht="31.5" customHeight="1">
      <c r="A4" s="136" t="s">
        <v>161</v>
      </c>
      <c r="B4" s="136"/>
      <c r="C4" s="136"/>
      <c r="D4" s="136"/>
      <c r="E4" s="136"/>
      <c r="F4" s="136"/>
    </row>
    <row r="5" spans="1:6">
      <c r="A5" s="2"/>
      <c r="B5" s="2"/>
      <c r="C5" s="2"/>
      <c r="D5" s="3"/>
    </row>
    <row r="6" spans="1:6">
      <c r="A6" s="126" t="s">
        <v>162</v>
      </c>
      <c r="B6" s="126" t="s">
        <v>163</v>
      </c>
      <c r="C6" s="126" t="s">
        <v>164</v>
      </c>
      <c r="D6" s="123" t="s">
        <v>20</v>
      </c>
      <c r="E6" s="124"/>
      <c r="F6" s="125"/>
    </row>
    <row r="7" spans="1:6">
      <c r="A7" s="126"/>
      <c r="B7" s="126"/>
      <c r="C7" s="126"/>
      <c r="D7" s="26" t="s">
        <v>5</v>
      </c>
      <c r="E7" s="4" t="s">
        <v>6</v>
      </c>
      <c r="F7" s="4" t="s">
        <v>7</v>
      </c>
    </row>
    <row r="8" spans="1:6">
      <c r="A8" s="30" t="s">
        <v>165</v>
      </c>
      <c r="B8" s="71" t="s">
        <v>166</v>
      </c>
      <c r="C8" s="71"/>
      <c r="D8" s="65">
        <f>D9+D10+D11+D12+D13+D14</f>
        <v>2906.0000000000005</v>
      </c>
      <c r="E8" s="65">
        <f>E9+E10+E11+E12+E13+E14</f>
        <v>2687.4</v>
      </c>
      <c r="F8" s="65">
        <f>F9+F10+F11+F12+F13+F14</f>
        <v>2678.6000000000004</v>
      </c>
    </row>
    <row r="9" spans="1:6" ht="25.5">
      <c r="A9" s="35" t="s">
        <v>167</v>
      </c>
      <c r="B9" s="66" t="s">
        <v>166</v>
      </c>
      <c r="C9" s="66" t="s">
        <v>168</v>
      </c>
      <c r="D9" s="41">
        <v>450</v>
      </c>
      <c r="E9" s="90">
        <v>494</v>
      </c>
      <c r="F9" s="90">
        <v>494</v>
      </c>
    </row>
    <row r="10" spans="1:6" ht="38.25">
      <c r="A10" s="35" t="s">
        <v>169</v>
      </c>
      <c r="B10" s="66" t="s">
        <v>166</v>
      </c>
      <c r="C10" s="66" t="s">
        <v>170</v>
      </c>
      <c r="D10" s="41">
        <v>1871.9</v>
      </c>
      <c r="E10" s="90">
        <v>1887.1</v>
      </c>
      <c r="F10" s="90">
        <v>1878.3</v>
      </c>
    </row>
    <row r="11" spans="1:6" ht="25.5">
      <c r="A11" s="35" t="s">
        <v>171</v>
      </c>
      <c r="B11" s="66" t="s">
        <v>166</v>
      </c>
      <c r="C11" s="66" t="s">
        <v>172</v>
      </c>
      <c r="D11" s="41">
        <v>56</v>
      </c>
      <c r="E11" s="90">
        <v>56</v>
      </c>
      <c r="F11" s="90">
        <v>56</v>
      </c>
    </row>
    <row r="12" spans="1:6">
      <c r="A12" s="35" t="s">
        <v>304</v>
      </c>
      <c r="B12" s="66" t="s">
        <v>166</v>
      </c>
      <c r="C12" s="66" t="s">
        <v>305</v>
      </c>
      <c r="D12" s="41">
        <v>277.8</v>
      </c>
      <c r="E12" s="90">
        <v>0</v>
      </c>
      <c r="F12" s="90">
        <v>0</v>
      </c>
    </row>
    <row r="13" spans="1:6">
      <c r="A13" s="35" t="s">
        <v>173</v>
      </c>
      <c r="B13" s="66" t="s">
        <v>166</v>
      </c>
      <c r="C13" s="66" t="s">
        <v>174</v>
      </c>
      <c r="D13" s="41">
        <v>10</v>
      </c>
      <c r="E13" s="91">
        <v>10</v>
      </c>
      <c r="F13" s="91">
        <v>10</v>
      </c>
    </row>
    <row r="14" spans="1:6">
      <c r="A14" s="35" t="s">
        <v>298</v>
      </c>
      <c r="B14" s="66" t="s">
        <v>166</v>
      </c>
      <c r="C14" s="66" t="s">
        <v>297</v>
      </c>
      <c r="D14" s="41">
        <v>240.3</v>
      </c>
      <c r="E14" s="22">
        <v>240.3</v>
      </c>
      <c r="F14" s="22">
        <v>240.3</v>
      </c>
    </row>
    <row r="15" spans="1:6">
      <c r="A15" s="30" t="s">
        <v>175</v>
      </c>
      <c r="B15" s="71" t="s">
        <v>168</v>
      </c>
      <c r="C15" s="71"/>
      <c r="D15" s="65">
        <f>D16</f>
        <v>92.1</v>
      </c>
      <c r="E15" s="65">
        <f>E16</f>
        <v>92.1</v>
      </c>
      <c r="F15" s="65">
        <f>F16</f>
        <v>95.2</v>
      </c>
    </row>
    <row r="16" spans="1:6">
      <c r="A16" s="35" t="s">
        <v>176</v>
      </c>
      <c r="B16" s="66" t="s">
        <v>168</v>
      </c>
      <c r="C16" s="66" t="s">
        <v>177</v>
      </c>
      <c r="D16" s="41">
        <v>92.1</v>
      </c>
      <c r="E16" s="22">
        <v>92.1</v>
      </c>
      <c r="F16" s="22">
        <v>95.2</v>
      </c>
    </row>
    <row r="17" spans="1:6" ht="25.5">
      <c r="A17" s="30" t="s">
        <v>178</v>
      </c>
      <c r="B17" s="71" t="s">
        <v>177</v>
      </c>
      <c r="C17" s="71"/>
      <c r="D17" s="65">
        <f>D18</f>
        <v>35</v>
      </c>
      <c r="E17" s="65">
        <f>E18</f>
        <v>35</v>
      </c>
      <c r="F17" s="65">
        <f>F18</f>
        <v>35</v>
      </c>
    </row>
    <row r="18" spans="1:6">
      <c r="A18" s="35" t="s">
        <v>179</v>
      </c>
      <c r="B18" s="66" t="s">
        <v>177</v>
      </c>
      <c r="C18" s="66">
        <v>10</v>
      </c>
      <c r="D18" s="41">
        <v>35</v>
      </c>
      <c r="E18" s="22">
        <v>35</v>
      </c>
      <c r="F18" s="22">
        <v>35</v>
      </c>
    </row>
    <row r="19" spans="1:6">
      <c r="A19" s="30" t="s">
        <v>180</v>
      </c>
      <c r="B19" s="71" t="s">
        <v>170</v>
      </c>
      <c r="C19" s="71"/>
      <c r="D19" s="65">
        <f>D20+D22+D21</f>
        <v>304.8</v>
      </c>
      <c r="E19" s="65">
        <f>E20+E22+E21</f>
        <v>310.2</v>
      </c>
      <c r="F19" s="65">
        <f>F20+F22+F21</f>
        <v>322.2</v>
      </c>
    </row>
    <row r="20" spans="1:6">
      <c r="A20" s="35" t="s">
        <v>320</v>
      </c>
      <c r="B20" s="66" t="s">
        <v>170</v>
      </c>
      <c r="C20" s="66" t="s">
        <v>186</v>
      </c>
      <c r="D20" s="41">
        <v>5.6</v>
      </c>
      <c r="E20" s="22">
        <v>0</v>
      </c>
      <c r="F20" s="22">
        <v>0</v>
      </c>
    </row>
    <row r="21" spans="1:6">
      <c r="A21" s="35" t="s">
        <v>181</v>
      </c>
      <c r="B21" s="66" t="s">
        <v>170</v>
      </c>
      <c r="C21" s="66" t="s">
        <v>182</v>
      </c>
      <c r="D21" s="41">
        <v>296</v>
      </c>
      <c r="E21" s="22">
        <v>307</v>
      </c>
      <c r="F21" s="22">
        <v>319</v>
      </c>
    </row>
    <row r="22" spans="1:6">
      <c r="A22" s="35" t="s">
        <v>183</v>
      </c>
      <c r="B22" s="66" t="s">
        <v>170</v>
      </c>
      <c r="C22" s="66" t="s">
        <v>184</v>
      </c>
      <c r="D22" s="41">
        <v>3.2</v>
      </c>
      <c r="E22" s="22">
        <v>3.2</v>
      </c>
      <c r="F22" s="22">
        <v>3.2</v>
      </c>
    </row>
    <row r="23" spans="1:6" ht="13.5" customHeight="1">
      <c r="A23" s="30" t="s">
        <v>185</v>
      </c>
      <c r="B23" s="71" t="s">
        <v>186</v>
      </c>
      <c r="C23" s="71"/>
      <c r="D23" s="65">
        <f>D24+D25</f>
        <v>624.9</v>
      </c>
      <c r="E23" s="65">
        <f>E24+E25</f>
        <v>644.5</v>
      </c>
      <c r="F23" s="65">
        <f>F24+F25</f>
        <v>644.5</v>
      </c>
    </row>
    <row r="24" spans="1:6" ht="0.75" hidden="1" customHeight="1">
      <c r="A24" s="30" t="s">
        <v>187</v>
      </c>
      <c r="B24" s="66" t="s">
        <v>186</v>
      </c>
      <c r="C24" s="66" t="s">
        <v>166</v>
      </c>
      <c r="D24" s="41"/>
      <c r="E24" s="22"/>
      <c r="F24" s="22"/>
    </row>
    <row r="25" spans="1:6">
      <c r="A25" s="35" t="s">
        <v>188</v>
      </c>
      <c r="B25" s="66" t="s">
        <v>186</v>
      </c>
      <c r="C25" s="66" t="s">
        <v>177</v>
      </c>
      <c r="D25" s="41">
        <v>624.9</v>
      </c>
      <c r="E25" s="22">
        <v>644.5</v>
      </c>
      <c r="F25" s="22">
        <v>644.5</v>
      </c>
    </row>
    <row r="26" spans="1:6">
      <c r="A26" s="30" t="s">
        <v>189</v>
      </c>
      <c r="B26" s="71" t="s">
        <v>190</v>
      </c>
      <c r="C26" s="71"/>
      <c r="D26" s="65">
        <f>D27</f>
        <v>1230</v>
      </c>
      <c r="E26" s="65">
        <f>E27</f>
        <v>1270</v>
      </c>
      <c r="F26" s="65">
        <f>F27</f>
        <v>1300</v>
      </c>
    </row>
    <row r="27" spans="1:6">
      <c r="A27" s="35" t="s">
        <v>191</v>
      </c>
      <c r="B27" s="66" t="s">
        <v>190</v>
      </c>
      <c r="C27" s="66" t="s">
        <v>166</v>
      </c>
      <c r="D27" s="41">
        <v>1230</v>
      </c>
      <c r="E27" s="22">
        <v>1270</v>
      </c>
      <c r="F27" s="22">
        <v>1300</v>
      </c>
    </row>
    <row r="28" spans="1:6">
      <c r="A28" s="30" t="s">
        <v>192</v>
      </c>
      <c r="B28" s="71">
        <v>10</v>
      </c>
      <c r="C28" s="71"/>
      <c r="D28" s="65">
        <f>D29+D30</f>
        <v>260.8</v>
      </c>
      <c r="E28" s="65">
        <f>E29+E30</f>
        <v>307.3</v>
      </c>
      <c r="F28" s="65">
        <f>F29+F30</f>
        <v>188.3</v>
      </c>
    </row>
    <row r="29" spans="1:6">
      <c r="A29" s="35" t="s">
        <v>193</v>
      </c>
      <c r="B29" s="66">
        <v>10</v>
      </c>
      <c r="C29" s="66" t="s">
        <v>166</v>
      </c>
      <c r="D29" s="41">
        <v>235.8</v>
      </c>
      <c r="E29" s="22">
        <v>277.3</v>
      </c>
      <c r="F29" s="22">
        <v>158.30000000000001</v>
      </c>
    </row>
    <row r="30" spans="1:6">
      <c r="A30" s="35" t="s">
        <v>194</v>
      </c>
      <c r="B30" s="66">
        <v>10</v>
      </c>
      <c r="C30" s="66" t="s">
        <v>177</v>
      </c>
      <c r="D30" s="41">
        <v>25</v>
      </c>
      <c r="E30" s="22">
        <v>30</v>
      </c>
      <c r="F30" s="22">
        <v>30</v>
      </c>
    </row>
    <row r="31" spans="1:6">
      <c r="A31" s="30" t="s">
        <v>195</v>
      </c>
      <c r="B31" s="71">
        <v>11</v>
      </c>
      <c r="C31" s="71"/>
      <c r="D31" s="65">
        <f>D32</f>
        <v>30</v>
      </c>
      <c r="E31" s="65">
        <f>E32</f>
        <v>50</v>
      </c>
      <c r="F31" s="65">
        <f>F32</f>
        <v>50</v>
      </c>
    </row>
    <row r="32" spans="1:6">
      <c r="A32" s="35" t="s">
        <v>196</v>
      </c>
      <c r="B32" s="66">
        <v>11</v>
      </c>
      <c r="C32" s="66" t="s">
        <v>166</v>
      </c>
      <c r="D32" s="41">
        <v>30</v>
      </c>
      <c r="E32" s="22">
        <v>50</v>
      </c>
      <c r="F32" s="22">
        <v>50</v>
      </c>
    </row>
    <row r="33" spans="1:6">
      <c r="A33" s="30" t="s">
        <v>334</v>
      </c>
      <c r="B33" s="71"/>
      <c r="C33" s="71"/>
      <c r="D33" s="65">
        <f>D8+D15+D17+D19+D23+D26+D28+D31</f>
        <v>5483.6000000000013</v>
      </c>
      <c r="E33" s="65">
        <f>E8+E15+E17+E19+E23+E26+E28+E31</f>
        <v>5396.5</v>
      </c>
      <c r="F33" s="65">
        <f>F8+F15+F17+F19+F23+F26+F28+F31</f>
        <v>5313.8</v>
      </c>
    </row>
    <row r="34" spans="1:6">
      <c r="A34" s="6" t="s">
        <v>335</v>
      </c>
      <c r="B34" s="22"/>
      <c r="C34" s="22"/>
      <c r="D34" s="120"/>
      <c r="E34" s="120">
        <v>119</v>
      </c>
      <c r="F34" s="120">
        <v>238</v>
      </c>
    </row>
    <row r="35" spans="1:6">
      <c r="A35" s="110" t="s">
        <v>268</v>
      </c>
      <c r="B35" s="22"/>
      <c r="C35" s="22"/>
      <c r="D35" s="111">
        <f>D33+D34</f>
        <v>5483.6000000000013</v>
      </c>
      <c r="E35" s="111">
        <f>E33+E34</f>
        <v>5515.5</v>
      </c>
      <c r="F35" s="111">
        <f>F33+F34</f>
        <v>5551.8</v>
      </c>
    </row>
  </sheetData>
  <mergeCells count="6">
    <mergeCell ref="D1:F1"/>
    <mergeCell ref="A4:F4"/>
    <mergeCell ref="D6:F6"/>
    <mergeCell ref="A6:A7"/>
    <mergeCell ref="B6:B7"/>
    <mergeCell ref="C6:C7"/>
  </mergeCells>
  <phoneticPr fontId="0" type="noConversion"/>
  <pageMargins left="0.69930555555555596" right="0.69930555555555596" top="0.75" bottom="0.75" header="0.3" footer="0.3"/>
  <pageSetup paperSize="9" scale="8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topLeftCell="A67" zoomScaleSheetLayoutView="100" workbookViewId="0">
      <selection activeCell="D72" sqref="D72"/>
    </sheetView>
  </sheetViews>
  <sheetFormatPr defaultColWidth="9" defaultRowHeight="15"/>
  <cols>
    <col min="1" max="1" width="50.5703125" customWidth="1"/>
    <col min="2" max="2" width="4.7109375" customWidth="1"/>
    <col min="3" max="3" width="4.5703125" customWidth="1"/>
    <col min="4" max="4" width="12.7109375" customWidth="1"/>
    <col min="5" max="5" width="6.140625" customWidth="1"/>
  </cols>
  <sheetData>
    <row r="1" spans="1:8" ht="30" customHeight="1">
      <c r="B1" s="64"/>
      <c r="C1" s="64"/>
      <c r="D1" s="1"/>
      <c r="E1" s="1"/>
      <c r="F1" s="121" t="s">
        <v>197</v>
      </c>
      <c r="G1" s="121"/>
      <c r="H1" s="121"/>
    </row>
    <row r="2" spans="1:8">
      <c r="B2" s="14"/>
      <c r="C2" s="14"/>
      <c r="D2" s="3"/>
      <c r="E2" s="3"/>
      <c r="F2" s="3"/>
    </row>
    <row r="3" spans="1:8" ht="42" customHeight="1">
      <c r="A3" s="136" t="s">
        <v>198</v>
      </c>
      <c r="B3" s="136"/>
      <c r="C3" s="136"/>
      <c r="D3" s="136"/>
      <c r="E3" s="136"/>
      <c r="F3" s="136"/>
      <c r="G3" s="136"/>
      <c r="H3" s="136"/>
    </row>
    <row r="4" spans="1:8">
      <c r="A4" s="14"/>
      <c r="B4" s="14"/>
      <c r="C4" s="14"/>
      <c r="D4" s="3"/>
      <c r="E4" s="137"/>
      <c r="F4" s="137"/>
    </row>
    <row r="5" spans="1:8">
      <c r="A5" s="126" t="s">
        <v>162</v>
      </c>
      <c r="B5" s="126" t="s">
        <v>163</v>
      </c>
      <c r="C5" s="126" t="s">
        <v>164</v>
      </c>
      <c r="D5" s="126" t="s">
        <v>199</v>
      </c>
      <c r="E5" s="126" t="s">
        <v>200</v>
      </c>
      <c r="F5" s="123" t="s">
        <v>20</v>
      </c>
      <c r="G5" s="124"/>
      <c r="H5" s="125"/>
    </row>
    <row r="6" spans="1:8">
      <c r="A6" s="126"/>
      <c r="B6" s="126"/>
      <c r="C6" s="126"/>
      <c r="D6" s="126"/>
      <c r="E6" s="126"/>
      <c r="F6" s="26" t="s">
        <v>5</v>
      </c>
      <c r="G6" s="4" t="s">
        <v>6</v>
      </c>
      <c r="H6" s="4" t="s">
        <v>7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4">
        <v>7</v>
      </c>
      <c r="H7" s="4">
        <v>8</v>
      </c>
    </row>
    <row r="8" spans="1:8">
      <c r="A8" s="30" t="s">
        <v>165</v>
      </c>
      <c r="B8" s="31" t="s">
        <v>166</v>
      </c>
      <c r="C8" s="31"/>
      <c r="D8" s="31"/>
      <c r="E8" s="31"/>
      <c r="F8" s="65">
        <f>F9+F14+F26+F34+F38+F30</f>
        <v>2906.0000000000005</v>
      </c>
      <c r="G8" s="65">
        <f>G9+G14+G26+G34+G38</f>
        <v>2687.4000000000005</v>
      </c>
      <c r="H8" s="65">
        <f>H9+H14+H26+H34+H38</f>
        <v>2678.6000000000004</v>
      </c>
    </row>
    <row r="9" spans="1:8" ht="25.5">
      <c r="A9" s="30" t="s">
        <v>167</v>
      </c>
      <c r="B9" s="31" t="s">
        <v>166</v>
      </c>
      <c r="C9" s="31" t="s">
        <v>168</v>
      </c>
      <c r="D9" s="31"/>
      <c r="E9" s="31"/>
      <c r="F9" s="65">
        <f>F10</f>
        <v>450</v>
      </c>
      <c r="G9" s="65">
        <f t="shared" ref="G9:H12" si="0">G10</f>
        <v>494</v>
      </c>
      <c r="H9" s="65">
        <f t="shared" si="0"/>
        <v>494</v>
      </c>
    </row>
    <row r="10" spans="1:8">
      <c r="A10" s="35" t="s">
        <v>201</v>
      </c>
      <c r="B10" s="33" t="s">
        <v>166</v>
      </c>
      <c r="C10" s="33" t="s">
        <v>168</v>
      </c>
      <c r="D10" s="33" t="s">
        <v>202</v>
      </c>
      <c r="E10" s="33"/>
      <c r="F10" s="41">
        <f>F11</f>
        <v>450</v>
      </c>
      <c r="G10" s="41">
        <f t="shared" si="0"/>
        <v>494</v>
      </c>
      <c r="H10" s="41">
        <f t="shared" si="0"/>
        <v>494</v>
      </c>
    </row>
    <row r="11" spans="1:8">
      <c r="A11" s="35" t="s">
        <v>203</v>
      </c>
      <c r="B11" s="33" t="s">
        <v>166</v>
      </c>
      <c r="C11" s="33" t="s">
        <v>168</v>
      </c>
      <c r="D11" s="33" t="s">
        <v>204</v>
      </c>
      <c r="E11" s="33"/>
      <c r="F11" s="41">
        <f>F12</f>
        <v>450</v>
      </c>
      <c r="G11" s="41">
        <f t="shared" si="0"/>
        <v>494</v>
      </c>
      <c r="H11" s="41">
        <f t="shared" si="0"/>
        <v>494</v>
      </c>
    </row>
    <row r="12" spans="1:8">
      <c r="A12" s="35" t="s">
        <v>205</v>
      </c>
      <c r="B12" s="33" t="s">
        <v>166</v>
      </c>
      <c r="C12" s="33" t="s">
        <v>168</v>
      </c>
      <c r="D12" s="33" t="s">
        <v>206</v>
      </c>
      <c r="E12" s="33"/>
      <c r="F12" s="41">
        <f>F13</f>
        <v>450</v>
      </c>
      <c r="G12" s="41">
        <f t="shared" si="0"/>
        <v>494</v>
      </c>
      <c r="H12" s="41">
        <f t="shared" si="0"/>
        <v>494</v>
      </c>
    </row>
    <row r="13" spans="1:8" ht="25.5">
      <c r="A13" s="35" t="s">
        <v>207</v>
      </c>
      <c r="B13" s="33" t="s">
        <v>166</v>
      </c>
      <c r="C13" s="33" t="s">
        <v>168</v>
      </c>
      <c r="D13" s="33" t="s">
        <v>206</v>
      </c>
      <c r="E13" s="33">
        <v>120</v>
      </c>
      <c r="F13" s="41">
        <v>450</v>
      </c>
      <c r="G13" s="96">
        <v>494</v>
      </c>
      <c r="H13" s="96">
        <v>494</v>
      </c>
    </row>
    <row r="14" spans="1:8" ht="51">
      <c r="A14" s="30" t="s">
        <v>169</v>
      </c>
      <c r="B14" s="31" t="s">
        <v>166</v>
      </c>
      <c r="C14" s="31" t="s">
        <v>170</v>
      </c>
      <c r="D14" s="31"/>
      <c r="E14" s="31"/>
      <c r="F14" s="65">
        <f>F15+F25</f>
        <v>1871.9</v>
      </c>
      <c r="G14" s="65">
        <f>G15+G25</f>
        <v>1887.1000000000001</v>
      </c>
      <c r="H14" s="65">
        <f>H15+H25</f>
        <v>1878.3000000000002</v>
      </c>
    </row>
    <row r="15" spans="1:8">
      <c r="A15" s="35" t="s">
        <v>208</v>
      </c>
      <c r="B15" s="33" t="s">
        <v>166</v>
      </c>
      <c r="C15" s="33" t="s">
        <v>170</v>
      </c>
      <c r="D15" s="33" t="s">
        <v>202</v>
      </c>
      <c r="E15" s="33"/>
      <c r="F15" s="41">
        <f>F17+F18+F19+F20</f>
        <v>1871.5</v>
      </c>
      <c r="G15" s="41">
        <f>G17+G18+G19+G20</f>
        <v>1886.7</v>
      </c>
      <c r="H15" s="41">
        <f>H17+H18+H19+H20</f>
        <v>1877.9</v>
      </c>
    </row>
    <row r="16" spans="1:8">
      <c r="A16" s="35" t="s">
        <v>209</v>
      </c>
      <c r="B16" s="33" t="s">
        <v>166</v>
      </c>
      <c r="C16" s="33" t="s">
        <v>170</v>
      </c>
      <c r="D16" s="33" t="s">
        <v>210</v>
      </c>
      <c r="E16" s="33"/>
      <c r="F16" s="41">
        <f>F17+F18+F19+F20</f>
        <v>1871.5</v>
      </c>
      <c r="G16" s="41">
        <f>G17+G18+G19+G20</f>
        <v>1886.7</v>
      </c>
      <c r="H16" s="41">
        <f>H17+H18+H19+H20</f>
        <v>1877.9</v>
      </c>
    </row>
    <row r="17" spans="1:8" ht="25.5">
      <c r="A17" s="35" t="s">
        <v>211</v>
      </c>
      <c r="B17" s="33" t="s">
        <v>166</v>
      </c>
      <c r="C17" s="33" t="s">
        <v>170</v>
      </c>
      <c r="D17" s="66" t="s">
        <v>210</v>
      </c>
      <c r="E17" s="33">
        <v>120</v>
      </c>
      <c r="F17" s="79">
        <v>1370</v>
      </c>
      <c r="G17" s="6">
        <v>1385.2</v>
      </c>
      <c r="H17" s="6">
        <v>1376.4</v>
      </c>
    </row>
    <row r="18" spans="1:8" ht="25.5">
      <c r="A18" s="35" t="s">
        <v>212</v>
      </c>
      <c r="B18" s="33" t="s">
        <v>166</v>
      </c>
      <c r="C18" s="33" t="s">
        <v>170</v>
      </c>
      <c r="D18" s="66" t="s">
        <v>210</v>
      </c>
      <c r="E18" s="33">
        <v>240</v>
      </c>
      <c r="F18" s="79">
        <v>400</v>
      </c>
      <c r="G18" s="20">
        <v>400</v>
      </c>
      <c r="H18" s="20">
        <v>400</v>
      </c>
    </row>
    <row r="19" spans="1:8">
      <c r="A19" s="35" t="s">
        <v>84</v>
      </c>
      <c r="B19" s="33" t="s">
        <v>166</v>
      </c>
      <c r="C19" s="33" t="s">
        <v>170</v>
      </c>
      <c r="D19" s="66" t="s">
        <v>210</v>
      </c>
      <c r="E19" s="33">
        <v>540</v>
      </c>
      <c r="F19" s="41">
        <v>85.5</v>
      </c>
      <c r="G19" s="6">
        <v>85.5</v>
      </c>
      <c r="H19" s="6">
        <v>85.5</v>
      </c>
    </row>
    <row r="20" spans="1:8">
      <c r="A20" s="35" t="s">
        <v>213</v>
      </c>
      <c r="B20" s="33" t="s">
        <v>166</v>
      </c>
      <c r="C20" s="33" t="s">
        <v>170</v>
      </c>
      <c r="D20" s="66" t="s">
        <v>210</v>
      </c>
      <c r="E20" s="33">
        <v>850</v>
      </c>
      <c r="F20" s="41">
        <v>16</v>
      </c>
      <c r="G20" s="20">
        <v>16</v>
      </c>
      <c r="H20" s="20">
        <v>16</v>
      </c>
    </row>
    <row r="21" spans="1:8" ht="51">
      <c r="A21" s="52" t="s">
        <v>328</v>
      </c>
      <c r="B21" s="33" t="s">
        <v>166</v>
      </c>
      <c r="C21" s="33" t="s">
        <v>170</v>
      </c>
      <c r="D21" s="66" t="s">
        <v>311</v>
      </c>
      <c r="E21" s="33"/>
      <c r="F21" s="41">
        <v>194</v>
      </c>
      <c r="G21" s="96">
        <v>194</v>
      </c>
      <c r="H21" s="96">
        <v>194</v>
      </c>
    </row>
    <row r="22" spans="1:8" ht="25.5">
      <c r="A22" s="52" t="s">
        <v>211</v>
      </c>
      <c r="B22" s="33" t="s">
        <v>166</v>
      </c>
      <c r="C22" s="33" t="s">
        <v>170</v>
      </c>
      <c r="D22" s="66" t="s">
        <v>311</v>
      </c>
      <c r="E22" s="33" t="s">
        <v>312</v>
      </c>
      <c r="F22" s="41">
        <v>194</v>
      </c>
      <c r="G22" s="96">
        <v>194</v>
      </c>
      <c r="H22" s="96">
        <v>194</v>
      </c>
    </row>
    <row r="23" spans="1:8">
      <c r="A23" s="35" t="s">
        <v>214</v>
      </c>
      <c r="B23" s="33" t="s">
        <v>166</v>
      </c>
      <c r="C23" s="33" t="s">
        <v>170</v>
      </c>
      <c r="D23" s="33" t="s">
        <v>215</v>
      </c>
      <c r="E23" s="33"/>
      <c r="F23" s="41">
        <f t="shared" ref="F23:H24" si="1">F24</f>
        <v>0.4</v>
      </c>
      <c r="G23" s="41">
        <f t="shared" si="1"/>
        <v>0.4</v>
      </c>
      <c r="H23" s="41">
        <f t="shared" si="1"/>
        <v>0.4</v>
      </c>
    </row>
    <row r="24" spans="1:8" ht="76.5">
      <c r="A24" s="42" t="s">
        <v>216</v>
      </c>
      <c r="B24" s="44" t="s">
        <v>166</v>
      </c>
      <c r="C24" s="44" t="s">
        <v>170</v>
      </c>
      <c r="D24" s="44" t="s">
        <v>217</v>
      </c>
      <c r="E24" s="67"/>
      <c r="F24" s="68">
        <f t="shared" si="1"/>
        <v>0.4</v>
      </c>
      <c r="G24" s="68">
        <f t="shared" si="1"/>
        <v>0.4</v>
      </c>
      <c r="H24" s="68">
        <f t="shared" si="1"/>
        <v>0.4</v>
      </c>
    </row>
    <row r="25" spans="1:8" ht="25.5">
      <c r="A25" s="42" t="s">
        <v>218</v>
      </c>
      <c r="B25" s="44" t="s">
        <v>166</v>
      </c>
      <c r="C25" s="44" t="s">
        <v>170</v>
      </c>
      <c r="D25" s="44" t="s">
        <v>217</v>
      </c>
      <c r="E25" s="33">
        <v>240</v>
      </c>
      <c r="F25" s="41">
        <v>0.4</v>
      </c>
      <c r="G25" s="103">
        <v>0.4</v>
      </c>
      <c r="H25" s="103">
        <v>0.4</v>
      </c>
    </row>
    <row r="26" spans="1:8" ht="38.25">
      <c r="A26" s="30" t="s">
        <v>171</v>
      </c>
      <c r="B26" s="31" t="s">
        <v>166</v>
      </c>
      <c r="C26" s="31" t="s">
        <v>172</v>
      </c>
      <c r="D26" s="31"/>
      <c r="E26" s="31"/>
      <c r="F26" s="65">
        <f>F27</f>
        <v>56</v>
      </c>
      <c r="G26" s="65">
        <f t="shared" ref="G26:H28" si="2">G27</f>
        <v>56</v>
      </c>
      <c r="H26" s="65">
        <f t="shared" si="2"/>
        <v>56</v>
      </c>
    </row>
    <row r="27" spans="1:8">
      <c r="A27" s="35" t="s">
        <v>201</v>
      </c>
      <c r="B27" s="33" t="s">
        <v>166</v>
      </c>
      <c r="C27" s="33" t="s">
        <v>172</v>
      </c>
      <c r="D27" s="33" t="s">
        <v>202</v>
      </c>
      <c r="E27" s="33"/>
      <c r="F27" s="41">
        <f>F28</f>
        <v>56</v>
      </c>
      <c r="G27" s="41">
        <f t="shared" si="2"/>
        <v>56</v>
      </c>
      <c r="H27" s="41">
        <f t="shared" si="2"/>
        <v>56</v>
      </c>
    </row>
    <row r="28" spans="1:8">
      <c r="A28" s="35" t="s">
        <v>219</v>
      </c>
      <c r="B28" s="33" t="s">
        <v>166</v>
      </c>
      <c r="C28" s="33" t="s">
        <v>172</v>
      </c>
      <c r="D28" s="33" t="s">
        <v>210</v>
      </c>
      <c r="E28" s="33"/>
      <c r="F28" s="41">
        <f>F29</f>
        <v>56</v>
      </c>
      <c r="G28" s="41">
        <f t="shared" si="2"/>
        <v>56</v>
      </c>
      <c r="H28" s="41">
        <f t="shared" si="2"/>
        <v>56</v>
      </c>
    </row>
    <row r="29" spans="1:8">
      <c r="A29" s="35" t="s">
        <v>84</v>
      </c>
      <c r="B29" s="33" t="s">
        <v>166</v>
      </c>
      <c r="C29" s="33" t="s">
        <v>172</v>
      </c>
      <c r="D29" s="33" t="s">
        <v>210</v>
      </c>
      <c r="E29" s="33">
        <v>540</v>
      </c>
      <c r="F29" s="41">
        <v>56</v>
      </c>
      <c r="G29" s="6">
        <v>56</v>
      </c>
      <c r="H29" s="6">
        <v>56</v>
      </c>
    </row>
    <row r="30" spans="1:8">
      <c r="A30" s="92" t="s">
        <v>304</v>
      </c>
      <c r="B30" s="94" t="s">
        <v>166</v>
      </c>
      <c r="C30" s="94" t="s">
        <v>305</v>
      </c>
      <c r="D30" s="94"/>
      <c r="E30" s="94"/>
      <c r="F30" s="95">
        <f>F31</f>
        <v>277.8</v>
      </c>
      <c r="G30" s="95">
        <f t="shared" ref="G30:H32" si="3">G31</f>
        <v>0</v>
      </c>
      <c r="H30" s="95">
        <f t="shared" si="3"/>
        <v>0</v>
      </c>
    </row>
    <row r="31" spans="1:8">
      <c r="A31" s="93" t="s">
        <v>306</v>
      </c>
      <c r="B31" s="99" t="s">
        <v>166</v>
      </c>
      <c r="C31" s="99" t="s">
        <v>305</v>
      </c>
      <c r="D31" s="99" t="s">
        <v>307</v>
      </c>
      <c r="E31" s="99"/>
      <c r="F31" s="100">
        <f>F32</f>
        <v>277.8</v>
      </c>
      <c r="G31" s="100">
        <f t="shared" si="3"/>
        <v>0</v>
      </c>
      <c r="H31" s="100">
        <f t="shared" si="3"/>
        <v>0</v>
      </c>
    </row>
    <row r="32" spans="1:8">
      <c r="A32" s="93" t="s">
        <v>308</v>
      </c>
      <c r="B32" s="99" t="s">
        <v>166</v>
      </c>
      <c r="C32" s="99" t="s">
        <v>305</v>
      </c>
      <c r="D32" s="99" t="s">
        <v>309</v>
      </c>
      <c r="E32" s="99"/>
      <c r="F32" s="100">
        <f>F33</f>
        <v>277.8</v>
      </c>
      <c r="G32" s="100">
        <f t="shared" si="3"/>
        <v>0</v>
      </c>
      <c r="H32" s="100">
        <f t="shared" si="3"/>
        <v>0</v>
      </c>
    </row>
    <row r="33" spans="1:8" ht="25.5">
      <c r="A33" s="93" t="s">
        <v>310</v>
      </c>
      <c r="B33" s="99" t="s">
        <v>166</v>
      </c>
      <c r="C33" s="99" t="s">
        <v>305</v>
      </c>
      <c r="D33" s="99" t="s">
        <v>309</v>
      </c>
      <c r="E33" s="99" t="s">
        <v>241</v>
      </c>
      <c r="F33" s="100">
        <v>277.8</v>
      </c>
      <c r="G33" s="100">
        <v>0</v>
      </c>
      <c r="H33" s="100">
        <v>0</v>
      </c>
    </row>
    <row r="34" spans="1:8">
      <c r="A34" s="30" t="s">
        <v>173</v>
      </c>
      <c r="B34" s="31" t="s">
        <v>166</v>
      </c>
      <c r="C34" s="31">
        <v>11</v>
      </c>
      <c r="D34" s="31"/>
      <c r="E34" s="31"/>
      <c r="F34" s="65">
        <f>F35</f>
        <v>10</v>
      </c>
      <c r="G34" s="65">
        <f t="shared" ref="G34:H36" si="4">G35</f>
        <v>10</v>
      </c>
      <c r="H34" s="65">
        <f t="shared" si="4"/>
        <v>10</v>
      </c>
    </row>
    <row r="35" spans="1:8" ht="25.5">
      <c r="A35" s="35" t="s">
        <v>220</v>
      </c>
      <c r="B35" s="33" t="s">
        <v>166</v>
      </c>
      <c r="C35" s="33">
        <v>11</v>
      </c>
      <c r="D35" s="33" t="s">
        <v>221</v>
      </c>
      <c r="E35" s="33"/>
      <c r="F35" s="41">
        <f>F36</f>
        <v>10</v>
      </c>
      <c r="G35" s="41">
        <f t="shared" si="4"/>
        <v>10</v>
      </c>
      <c r="H35" s="41">
        <f t="shared" si="4"/>
        <v>10</v>
      </c>
    </row>
    <row r="36" spans="1:8">
      <c r="A36" s="35" t="s">
        <v>222</v>
      </c>
      <c r="B36" s="37" t="s">
        <v>166</v>
      </c>
      <c r="C36" s="33">
        <v>11</v>
      </c>
      <c r="D36" s="33" t="s">
        <v>223</v>
      </c>
      <c r="E36" s="33"/>
      <c r="F36" s="41">
        <f>F37</f>
        <v>10</v>
      </c>
      <c r="G36" s="41">
        <f t="shared" si="4"/>
        <v>10</v>
      </c>
      <c r="H36" s="41">
        <f t="shared" si="4"/>
        <v>10</v>
      </c>
    </row>
    <row r="37" spans="1:8">
      <c r="A37" s="35" t="s">
        <v>224</v>
      </c>
      <c r="B37" s="33" t="s">
        <v>166</v>
      </c>
      <c r="C37" s="33">
        <v>11</v>
      </c>
      <c r="D37" s="33" t="s">
        <v>223</v>
      </c>
      <c r="E37" s="33">
        <v>870</v>
      </c>
      <c r="F37" s="41">
        <v>10</v>
      </c>
      <c r="G37" s="20">
        <v>10</v>
      </c>
      <c r="H37" s="20">
        <v>10</v>
      </c>
    </row>
    <row r="38" spans="1:8">
      <c r="A38" s="92" t="s">
        <v>298</v>
      </c>
      <c r="B38" s="94" t="s">
        <v>166</v>
      </c>
      <c r="C38" s="94" t="s">
        <v>297</v>
      </c>
      <c r="D38" s="94"/>
      <c r="E38" s="94"/>
      <c r="F38" s="95">
        <f t="shared" ref="F38:H39" si="5">F39</f>
        <v>240.3</v>
      </c>
      <c r="G38" s="95">
        <f t="shared" si="5"/>
        <v>240.3</v>
      </c>
      <c r="H38" s="95">
        <f t="shared" si="5"/>
        <v>240.3</v>
      </c>
    </row>
    <row r="39" spans="1:8" ht="25.5">
      <c r="A39" s="105" t="s">
        <v>300</v>
      </c>
      <c r="B39" s="33" t="s">
        <v>166</v>
      </c>
      <c r="C39" s="33" t="s">
        <v>297</v>
      </c>
      <c r="D39" s="33" t="s">
        <v>226</v>
      </c>
      <c r="E39" s="33"/>
      <c r="F39" s="41">
        <f t="shared" si="5"/>
        <v>240.3</v>
      </c>
      <c r="G39" s="41">
        <f t="shared" si="5"/>
        <v>240.3</v>
      </c>
      <c r="H39" s="41">
        <f t="shared" si="5"/>
        <v>240.3</v>
      </c>
    </row>
    <row r="40" spans="1:8">
      <c r="A40" s="93" t="s">
        <v>84</v>
      </c>
      <c r="B40" s="33" t="s">
        <v>166</v>
      </c>
      <c r="C40" s="33" t="s">
        <v>297</v>
      </c>
      <c r="D40" s="33" t="s">
        <v>299</v>
      </c>
      <c r="E40" s="33" t="s">
        <v>246</v>
      </c>
      <c r="F40" s="41">
        <v>240.3</v>
      </c>
      <c r="G40" s="6">
        <v>240.3</v>
      </c>
      <c r="H40" s="6">
        <v>240.3</v>
      </c>
    </row>
    <row r="41" spans="1:8">
      <c r="A41" s="30" t="s">
        <v>175</v>
      </c>
      <c r="B41" s="31" t="s">
        <v>168</v>
      </c>
      <c r="C41" s="31"/>
      <c r="D41" s="31"/>
      <c r="E41" s="31"/>
      <c r="F41" s="65">
        <f>F45+F46</f>
        <v>92.1</v>
      </c>
      <c r="G41" s="65">
        <f>G45+G46</f>
        <v>92.1</v>
      </c>
      <c r="H41" s="65">
        <f>H45+H46</f>
        <v>95.2</v>
      </c>
    </row>
    <row r="42" spans="1:8">
      <c r="A42" s="30" t="s">
        <v>176</v>
      </c>
      <c r="B42" s="31" t="s">
        <v>168</v>
      </c>
      <c r="C42" s="31" t="s">
        <v>177</v>
      </c>
      <c r="D42" s="33"/>
      <c r="E42" s="31"/>
      <c r="F42" s="65">
        <f>F43</f>
        <v>92.1</v>
      </c>
      <c r="G42" s="65">
        <f>G43</f>
        <v>92.1</v>
      </c>
      <c r="H42" s="65">
        <f>H43</f>
        <v>95.2</v>
      </c>
    </row>
    <row r="43" spans="1:8" ht="25.5">
      <c r="A43" s="35" t="s">
        <v>225</v>
      </c>
      <c r="B43" s="33" t="s">
        <v>168</v>
      </c>
      <c r="C43" s="33" t="s">
        <v>177</v>
      </c>
      <c r="D43" s="33" t="s">
        <v>226</v>
      </c>
      <c r="E43" s="33"/>
      <c r="F43" s="41">
        <f>F45+F46</f>
        <v>92.1</v>
      </c>
      <c r="G43" s="41">
        <f>G45+G46</f>
        <v>92.1</v>
      </c>
      <c r="H43" s="41">
        <f>H45+H46</f>
        <v>95.2</v>
      </c>
    </row>
    <row r="44" spans="1:8" ht="25.5">
      <c r="A44" s="35" t="s">
        <v>227</v>
      </c>
      <c r="B44" s="33" t="s">
        <v>168</v>
      </c>
      <c r="C44" s="33" t="s">
        <v>177</v>
      </c>
      <c r="D44" s="33" t="s">
        <v>228</v>
      </c>
      <c r="E44" s="33"/>
      <c r="F44" s="41">
        <f>F45+F46</f>
        <v>92.1</v>
      </c>
      <c r="G44" s="41">
        <f>G45+G46</f>
        <v>92.1</v>
      </c>
      <c r="H44" s="41">
        <f>H45+H46</f>
        <v>95.2</v>
      </c>
    </row>
    <row r="45" spans="1:8" ht="25.5">
      <c r="A45" s="35" t="s">
        <v>229</v>
      </c>
      <c r="B45" s="33" t="s">
        <v>168</v>
      </c>
      <c r="C45" s="33" t="s">
        <v>177</v>
      </c>
      <c r="D45" s="33" t="s">
        <v>228</v>
      </c>
      <c r="E45" s="33">
        <v>120</v>
      </c>
      <c r="F45" s="41">
        <v>35</v>
      </c>
      <c r="G45" s="96">
        <v>35</v>
      </c>
      <c r="H45" s="96">
        <v>37</v>
      </c>
    </row>
    <row r="46" spans="1:8" ht="25.5">
      <c r="A46" s="35" t="s">
        <v>218</v>
      </c>
      <c r="B46" s="33" t="s">
        <v>168</v>
      </c>
      <c r="C46" s="33" t="s">
        <v>177</v>
      </c>
      <c r="D46" s="33" t="s">
        <v>228</v>
      </c>
      <c r="E46" s="33">
        <v>240</v>
      </c>
      <c r="F46" s="41">
        <v>57.1</v>
      </c>
      <c r="G46" s="103">
        <v>57.1</v>
      </c>
      <c r="H46" s="103">
        <v>58.2</v>
      </c>
    </row>
    <row r="47" spans="1:8" ht="25.5">
      <c r="A47" s="30" t="s">
        <v>230</v>
      </c>
      <c r="B47" s="31" t="s">
        <v>177</v>
      </c>
      <c r="C47" s="31"/>
      <c r="D47" s="31"/>
      <c r="E47" s="31"/>
      <c r="F47" s="65">
        <f>F51</f>
        <v>35</v>
      </c>
      <c r="G47" s="65">
        <f>G51</f>
        <v>35</v>
      </c>
      <c r="H47" s="65">
        <f>H51</f>
        <v>35</v>
      </c>
    </row>
    <row r="48" spans="1:8">
      <c r="A48" s="30" t="s">
        <v>179</v>
      </c>
      <c r="B48" s="31" t="s">
        <v>177</v>
      </c>
      <c r="C48" s="31">
        <v>10</v>
      </c>
      <c r="D48" s="31"/>
      <c r="E48" s="31"/>
      <c r="F48" s="65">
        <f>F51</f>
        <v>35</v>
      </c>
      <c r="G48" s="65">
        <f>G51</f>
        <v>35</v>
      </c>
      <c r="H48" s="65">
        <f>H51</f>
        <v>35</v>
      </c>
    </row>
    <row r="49" spans="1:8" ht="25.5">
      <c r="A49" s="35" t="s">
        <v>231</v>
      </c>
      <c r="B49" s="33" t="s">
        <v>177</v>
      </c>
      <c r="C49" s="33">
        <v>10</v>
      </c>
      <c r="D49" s="33" t="s">
        <v>232</v>
      </c>
      <c r="E49" s="33"/>
      <c r="F49" s="41">
        <f>F51</f>
        <v>35</v>
      </c>
      <c r="G49" s="41">
        <f>G51</f>
        <v>35</v>
      </c>
      <c r="H49" s="41">
        <f>H51</f>
        <v>35</v>
      </c>
    </row>
    <row r="50" spans="1:8">
      <c r="A50" s="35" t="s">
        <v>233</v>
      </c>
      <c r="B50" s="37" t="s">
        <v>177</v>
      </c>
      <c r="C50" s="33">
        <v>10</v>
      </c>
      <c r="D50" s="33" t="s">
        <v>234</v>
      </c>
      <c r="E50" s="33"/>
      <c r="F50" s="41">
        <f>F51</f>
        <v>35</v>
      </c>
      <c r="G50" s="41">
        <f>G51</f>
        <v>35</v>
      </c>
      <c r="H50" s="41">
        <f>H51</f>
        <v>35</v>
      </c>
    </row>
    <row r="51" spans="1:8" ht="25.5">
      <c r="A51" s="35" t="s">
        <v>235</v>
      </c>
      <c r="B51" s="33" t="s">
        <v>177</v>
      </c>
      <c r="C51" s="33">
        <v>10</v>
      </c>
      <c r="D51" s="33" t="s">
        <v>234</v>
      </c>
      <c r="E51" s="33">
        <v>240</v>
      </c>
      <c r="F51" s="41">
        <v>35</v>
      </c>
      <c r="G51" s="96">
        <v>35</v>
      </c>
      <c r="H51" s="96">
        <v>35</v>
      </c>
    </row>
    <row r="52" spans="1:8">
      <c r="A52" s="30" t="s">
        <v>236</v>
      </c>
      <c r="B52" s="31" t="s">
        <v>170</v>
      </c>
      <c r="C52" s="31"/>
      <c r="D52" s="31"/>
      <c r="E52" s="31"/>
      <c r="F52" s="65">
        <f>F53+F61+F57</f>
        <v>304.8</v>
      </c>
      <c r="G52" s="65">
        <f>G53+G61+G57</f>
        <v>310.2</v>
      </c>
      <c r="H52" s="65">
        <f>H53+H61+H57</f>
        <v>322.2</v>
      </c>
    </row>
    <row r="53" spans="1:8">
      <c r="A53" s="54" t="s">
        <v>320</v>
      </c>
      <c r="B53" s="61" t="s">
        <v>170</v>
      </c>
      <c r="C53" s="61" t="s">
        <v>186</v>
      </c>
      <c r="D53" s="61"/>
      <c r="E53" s="61"/>
      <c r="F53" s="69">
        <f t="shared" ref="F53:H55" si="6">F54</f>
        <v>5.6</v>
      </c>
      <c r="G53" s="69">
        <f t="shared" si="6"/>
        <v>0</v>
      </c>
      <c r="H53" s="69">
        <f t="shared" si="6"/>
        <v>0</v>
      </c>
    </row>
    <row r="54" spans="1:8" ht="38.25">
      <c r="A54" s="58" t="s">
        <v>321</v>
      </c>
      <c r="B54" s="59" t="s">
        <v>170</v>
      </c>
      <c r="C54" s="59" t="s">
        <v>186</v>
      </c>
      <c r="D54" s="59" t="s">
        <v>322</v>
      </c>
      <c r="E54" s="59"/>
      <c r="F54" s="70">
        <f t="shared" si="6"/>
        <v>5.6</v>
      </c>
      <c r="G54" s="70">
        <f t="shared" si="6"/>
        <v>0</v>
      </c>
      <c r="H54" s="70">
        <f t="shared" si="6"/>
        <v>0</v>
      </c>
    </row>
    <row r="55" spans="1:8" ht="25.5">
      <c r="A55" s="55" t="s">
        <v>323</v>
      </c>
      <c r="B55" s="59" t="s">
        <v>170</v>
      </c>
      <c r="C55" s="59" t="s">
        <v>186</v>
      </c>
      <c r="D55" s="59" t="s">
        <v>324</v>
      </c>
      <c r="E55" s="59"/>
      <c r="F55" s="70">
        <f t="shared" si="6"/>
        <v>5.6</v>
      </c>
      <c r="G55" s="70">
        <f t="shared" si="6"/>
        <v>0</v>
      </c>
      <c r="H55" s="70">
        <f t="shared" si="6"/>
        <v>0</v>
      </c>
    </row>
    <row r="56" spans="1:8" ht="25.5">
      <c r="A56" s="52" t="s">
        <v>235</v>
      </c>
      <c r="B56" s="59" t="s">
        <v>170</v>
      </c>
      <c r="C56" s="59" t="s">
        <v>186</v>
      </c>
      <c r="D56" s="59" t="s">
        <v>324</v>
      </c>
      <c r="E56" s="59" t="s">
        <v>241</v>
      </c>
      <c r="F56" s="70">
        <v>5.6</v>
      </c>
      <c r="G56" s="96">
        <v>0</v>
      </c>
      <c r="H56" s="96">
        <v>0</v>
      </c>
    </row>
    <row r="57" spans="1:8">
      <c r="A57" s="92" t="s">
        <v>181</v>
      </c>
      <c r="B57" s="115" t="s">
        <v>170</v>
      </c>
      <c r="C57" s="115" t="s">
        <v>182</v>
      </c>
      <c r="D57" s="115"/>
      <c r="E57" s="115"/>
      <c r="F57" s="116">
        <f t="shared" ref="F57:H59" si="7">F58</f>
        <v>296</v>
      </c>
      <c r="G57" s="116">
        <f t="shared" si="7"/>
        <v>307</v>
      </c>
      <c r="H57" s="116">
        <f t="shared" si="7"/>
        <v>319</v>
      </c>
    </row>
    <row r="58" spans="1:8" ht="25.5">
      <c r="A58" s="93" t="s">
        <v>329</v>
      </c>
      <c r="B58" s="117" t="s">
        <v>170</v>
      </c>
      <c r="C58" s="117" t="s">
        <v>182</v>
      </c>
      <c r="D58" s="117" t="s">
        <v>330</v>
      </c>
      <c r="E58" s="117"/>
      <c r="F58" s="118">
        <f t="shared" si="7"/>
        <v>296</v>
      </c>
      <c r="G58" s="118">
        <f t="shared" si="7"/>
        <v>307</v>
      </c>
      <c r="H58" s="118">
        <f t="shared" si="7"/>
        <v>319</v>
      </c>
    </row>
    <row r="59" spans="1:8" ht="25.5">
      <c r="A59" s="93" t="s">
        <v>331</v>
      </c>
      <c r="B59" s="117" t="s">
        <v>170</v>
      </c>
      <c r="C59" s="117" t="s">
        <v>182</v>
      </c>
      <c r="D59" s="117" t="s">
        <v>332</v>
      </c>
      <c r="E59" s="117"/>
      <c r="F59" s="118">
        <f t="shared" si="7"/>
        <v>296</v>
      </c>
      <c r="G59" s="118">
        <f t="shared" si="7"/>
        <v>307</v>
      </c>
      <c r="H59" s="118">
        <f t="shared" si="7"/>
        <v>319</v>
      </c>
    </row>
    <row r="60" spans="1:8" ht="25.5">
      <c r="A60" s="52" t="s">
        <v>235</v>
      </c>
      <c r="B60" s="117" t="s">
        <v>170</v>
      </c>
      <c r="C60" s="117" t="s">
        <v>182</v>
      </c>
      <c r="D60" s="117" t="s">
        <v>332</v>
      </c>
      <c r="E60" s="117" t="s">
        <v>241</v>
      </c>
      <c r="F60" s="118">
        <v>296</v>
      </c>
      <c r="G60" s="119">
        <v>307</v>
      </c>
      <c r="H60" s="119">
        <v>319</v>
      </c>
    </row>
    <row r="61" spans="1:8">
      <c r="A61" s="30" t="s">
        <v>183</v>
      </c>
      <c r="B61" s="59" t="s">
        <v>170</v>
      </c>
      <c r="C61" s="59" t="s">
        <v>184</v>
      </c>
      <c r="D61" s="59"/>
      <c r="E61" s="59"/>
      <c r="F61" s="70">
        <f>F62</f>
        <v>3.2</v>
      </c>
      <c r="G61" s="70">
        <f t="shared" ref="G61:H63" si="8">G62</f>
        <v>3.2</v>
      </c>
      <c r="H61" s="70">
        <f t="shared" si="8"/>
        <v>3.2</v>
      </c>
    </row>
    <row r="62" spans="1:8" ht="25.5">
      <c r="A62" s="35" t="s">
        <v>237</v>
      </c>
      <c r="B62" s="59" t="s">
        <v>170</v>
      </c>
      <c r="C62" s="59" t="s">
        <v>184</v>
      </c>
      <c r="D62" s="59" t="s">
        <v>238</v>
      </c>
      <c r="E62" s="59"/>
      <c r="F62" s="70">
        <f>F63</f>
        <v>3.2</v>
      </c>
      <c r="G62" s="70">
        <f t="shared" si="8"/>
        <v>3.2</v>
      </c>
      <c r="H62" s="70">
        <f t="shared" si="8"/>
        <v>3.2</v>
      </c>
    </row>
    <row r="63" spans="1:8" ht="38.25">
      <c r="A63" s="35" t="s">
        <v>244</v>
      </c>
      <c r="B63" s="59" t="s">
        <v>170</v>
      </c>
      <c r="C63" s="59" t="s">
        <v>184</v>
      </c>
      <c r="D63" s="59" t="s">
        <v>245</v>
      </c>
      <c r="E63" s="59"/>
      <c r="F63" s="70">
        <f>F64</f>
        <v>3.2</v>
      </c>
      <c r="G63" s="70">
        <f t="shared" si="8"/>
        <v>3.2</v>
      </c>
      <c r="H63" s="70">
        <f t="shared" si="8"/>
        <v>3.2</v>
      </c>
    </row>
    <row r="64" spans="1:8">
      <c r="A64" s="35" t="s">
        <v>84</v>
      </c>
      <c r="B64" s="59" t="s">
        <v>170</v>
      </c>
      <c r="C64" s="59" t="s">
        <v>184</v>
      </c>
      <c r="D64" s="59" t="s">
        <v>245</v>
      </c>
      <c r="E64" s="59" t="s">
        <v>246</v>
      </c>
      <c r="F64" s="70">
        <v>3.2</v>
      </c>
      <c r="G64" s="6">
        <v>3.2</v>
      </c>
      <c r="H64" s="6">
        <v>3.2</v>
      </c>
    </row>
    <row r="65" spans="1:8">
      <c r="A65" s="30" t="s">
        <v>185</v>
      </c>
      <c r="B65" s="31" t="s">
        <v>186</v>
      </c>
      <c r="C65" s="31"/>
      <c r="D65" s="31"/>
      <c r="E65" s="31"/>
      <c r="F65" s="65">
        <f>F66+F69</f>
        <v>624.9</v>
      </c>
      <c r="G65" s="65">
        <f>G66+G69</f>
        <v>644.5</v>
      </c>
      <c r="H65" s="65">
        <f>H66+H69</f>
        <v>644.5</v>
      </c>
    </row>
    <row r="66" spans="1:8">
      <c r="A66" s="30" t="s">
        <v>187</v>
      </c>
      <c r="B66" s="31" t="s">
        <v>186</v>
      </c>
      <c r="C66" s="31" t="s">
        <v>166</v>
      </c>
      <c r="D66" s="31"/>
      <c r="E66" s="31"/>
      <c r="F66" s="65">
        <f t="shared" ref="F66:H67" si="9">F67</f>
        <v>0</v>
      </c>
      <c r="G66" s="65">
        <f t="shared" si="9"/>
        <v>0</v>
      </c>
      <c r="H66" s="65">
        <f t="shared" si="9"/>
        <v>0</v>
      </c>
    </row>
    <row r="67" spans="1:8">
      <c r="A67" s="35" t="s">
        <v>247</v>
      </c>
      <c r="B67" s="33" t="s">
        <v>186</v>
      </c>
      <c r="C67" s="33" t="s">
        <v>166</v>
      </c>
      <c r="D67" s="33" t="s">
        <v>248</v>
      </c>
      <c r="E67" s="33"/>
      <c r="F67" s="65">
        <f t="shared" si="9"/>
        <v>0</v>
      </c>
      <c r="G67" s="65">
        <f t="shared" si="9"/>
        <v>0</v>
      </c>
      <c r="H67" s="65">
        <f t="shared" si="9"/>
        <v>0</v>
      </c>
    </row>
    <row r="68" spans="1:8" ht="25.5">
      <c r="A68" s="35" t="s">
        <v>212</v>
      </c>
      <c r="B68" s="33" t="s">
        <v>186</v>
      </c>
      <c r="C68" s="33" t="s">
        <v>166</v>
      </c>
      <c r="D68" s="33" t="s">
        <v>248</v>
      </c>
      <c r="E68" s="33" t="s">
        <v>241</v>
      </c>
      <c r="F68" s="65"/>
      <c r="G68" s="6"/>
      <c r="H68" s="6"/>
    </row>
    <row r="69" spans="1:8">
      <c r="A69" s="30" t="s">
        <v>188</v>
      </c>
      <c r="B69" s="31" t="s">
        <v>186</v>
      </c>
      <c r="C69" s="31" t="s">
        <v>177</v>
      </c>
      <c r="D69" s="31"/>
      <c r="E69" s="31"/>
      <c r="F69" s="65">
        <f>F70</f>
        <v>624.9</v>
      </c>
      <c r="G69" s="65">
        <f>G70</f>
        <v>644.5</v>
      </c>
      <c r="H69" s="65">
        <f>H70</f>
        <v>644.5</v>
      </c>
    </row>
    <row r="70" spans="1:8" ht="25.5">
      <c r="A70" s="30" t="s">
        <v>303</v>
      </c>
      <c r="B70" s="31" t="s">
        <v>186</v>
      </c>
      <c r="C70" s="31" t="s">
        <v>177</v>
      </c>
      <c r="D70" s="31" t="s">
        <v>277</v>
      </c>
      <c r="E70" s="31"/>
      <c r="F70" s="65">
        <f>F71+F73+F75+F77</f>
        <v>624.9</v>
      </c>
      <c r="G70" s="65">
        <f>G71+G73+G75+G77</f>
        <v>644.5</v>
      </c>
      <c r="H70" s="65">
        <f>H71+H73+H75+H77</f>
        <v>644.5</v>
      </c>
    </row>
    <row r="71" spans="1:8">
      <c r="A71" s="35" t="s">
        <v>250</v>
      </c>
      <c r="B71" s="31" t="s">
        <v>186</v>
      </c>
      <c r="C71" s="31" t="s">
        <v>177</v>
      </c>
      <c r="D71" s="31" t="s">
        <v>251</v>
      </c>
      <c r="E71" s="31"/>
      <c r="F71" s="65">
        <f>F72</f>
        <v>20</v>
      </c>
      <c r="G71" s="65">
        <f>G72</f>
        <v>20</v>
      </c>
      <c r="H71" s="65">
        <f>H72</f>
        <v>20</v>
      </c>
    </row>
    <row r="72" spans="1:8" ht="25.5">
      <c r="A72" s="35" t="s">
        <v>212</v>
      </c>
      <c r="B72" s="33" t="s">
        <v>186</v>
      </c>
      <c r="C72" s="33" t="s">
        <v>177</v>
      </c>
      <c r="D72" s="49" t="s">
        <v>251</v>
      </c>
      <c r="E72" s="33"/>
      <c r="F72" s="41">
        <v>20</v>
      </c>
      <c r="G72" s="41">
        <v>20</v>
      </c>
      <c r="H72" s="41">
        <v>20</v>
      </c>
    </row>
    <row r="73" spans="1:8">
      <c r="A73" s="52" t="s">
        <v>252</v>
      </c>
      <c r="B73" s="33" t="s">
        <v>186</v>
      </c>
      <c r="C73" s="33" t="s">
        <v>177</v>
      </c>
      <c r="D73" s="49" t="s">
        <v>255</v>
      </c>
      <c r="E73" s="49"/>
      <c r="F73" s="56">
        <f>F74</f>
        <v>42.1</v>
      </c>
      <c r="G73" s="56">
        <f>G74</f>
        <v>42.1</v>
      </c>
      <c r="H73" s="56">
        <f>H74</f>
        <v>42.1</v>
      </c>
    </row>
    <row r="74" spans="1:8" ht="25.5">
      <c r="A74" s="52" t="s">
        <v>212</v>
      </c>
      <c r="B74" s="33" t="s">
        <v>186</v>
      </c>
      <c r="C74" s="33" t="s">
        <v>177</v>
      </c>
      <c r="D74" s="49" t="s">
        <v>255</v>
      </c>
      <c r="E74" s="49" t="s">
        <v>241</v>
      </c>
      <c r="F74" s="56">
        <v>42.1</v>
      </c>
      <c r="G74" s="29">
        <v>42.1</v>
      </c>
      <c r="H74" s="29">
        <v>42.1</v>
      </c>
    </row>
    <row r="75" spans="1:8">
      <c r="A75" s="52" t="s">
        <v>254</v>
      </c>
      <c r="B75" s="49" t="s">
        <v>186</v>
      </c>
      <c r="C75" s="49" t="s">
        <v>177</v>
      </c>
      <c r="D75" s="49" t="s">
        <v>255</v>
      </c>
      <c r="E75" s="49"/>
      <c r="F75" s="41">
        <f>F76</f>
        <v>150</v>
      </c>
      <c r="G75" s="41">
        <f>G76</f>
        <v>150</v>
      </c>
      <c r="H75" s="41">
        <f>H76</f>
        <v>150</v>
      </c>
    </row>
    <row r="76" spans="1:8" ht="25.5">
      <c r="A76" s="52" t="s">
        <v>212</v>
      </c>
      <c r="B76" s="49" t="s">
        <v>186</v>
      </c>
      <c r="C76" s="49" t="s">
        <v>177</v>
      </c>
      <c r="D76" s="49" t="s">
        <v>255</v>
      </c>
      <c r="E76" s="49" t="s">
        <v>241</v>
      </c>
      <c r="F76" s="41">
        <v>150</v>
      </c>
      <c r="G76" s="96">
        <v>150</v>
      </c>
      <c r="H76" s="96">
        <v>150</v>
      </c>
    </row>
    <row r="77" spans="1:8">
      <c r="A77" s="35" t="s">
        <v>256</v>
      </c>
      <c r="B77" s="33" t="s">
        <v>186</v>
      </c>
      <c r="C77" s="33" t="s">
        <v>177</v>
      </c>
      <c r="D77" s="33" t="s">
        <v>257</v>
      </c>
      <c r="E77" s="33"/>
      <c r="F77" s="41">
        <f>F78</f>
        <v>412.8</v>
      </c>
      <c r="G77" s="41">
        <f>G78</f>
        <v>432.4</v>
      </c>
      <c r="H77" s="41">
        <f>H78</f>
        <v>432.4</v>
      </c>
    </row>
    <row r="78" spans="1:8" ht="25.5">
      <c r="A78" s="35" t="s">
        <v>212</v>
      </c>
      <c r="B78" s="33" t="s">
        <v>186</v>
      </c>
      <c r="C78" s="33" t="s">
        <v>177</v>
      </c>
      <c r="D78" s="33" t="s">
        <v>257</v>
      </c>
      <c r="E78" s="33">
        <v>240</v>
      </c>
      <c r="F78" s="41">
        <v>412.8</v>
      </c>
      <c r="G78" s="103">
        <v>432.4</v>
      </c>
      <c r="H78" s="103">
        <v>432.4</v>
      </c>
    </row>
    <row r="79" spans="1:8">
      <c r="A79" s="30" t="s">
        <v>189</v>
      </c>
      <c r="B79" s="31" t="s">
        <v>190</v>
      </c>
      <c r="C79" s="31"/>
      <c r="D79" s="31"/>
      <c r="E79" s="31"/>
      <c r="F79" s="65">
        <f t="shared" ref="F79:H80" si="10">F80</f>
        <v>1230</v>
      </c>
      <c r="G79" s="65">
        <f t="shared" si="10"/>
        <v>1270</v>
      </c>
      <c r="H79" s="65">
        <f t="shared" si="10"/>
        <v>1300</v>
      </c>
    </row>
    <row r="80" spans="1:8">
      <c r="A80" s="30" t="s">
        <v>191</v>
      </c>
      <c r="B80" s="31" t="s">
        <v>190</v>
      </c>
      <c r="C80" s="31" t="s">
        <v>166</v>
      </c>
      <c r="D80" s="31"/>
      <c r="E80" s="31"/>
      <c r="F80" s="65">
        <f t="shared" si="10"/>
        <v>1230</v>
      </c>
      <c r="G80" s="65">
        <f t="shared" si="10"/>
        <v>1270</v>
      </c>
      <c r="H80" s="65">
        <f t="shared" si="10"/>
        <v>1300</v>
      </c>
    </row>
    <row r="81" spans="1:8" ht="25.5">
      <c r="A81" s="52" t="s">
        <v>315</v>
      </c>
      <c r="B81" s="49" t="s">
        <v>190</v>
      </c>
      <c r="C81" s="49" t="s">
        <v>166</v>
      </c>
      <c r="D81" s="49" t="s">
        <v>316</v>
      </c>
      <c r="E81" s="33"/>
      <c r="F81" s="41">
        <f>F82+F84</f>
        <v>1230</v>
      </c>
      <c r="G81" s="41">
        <f>G82+G84</f>
        <v>1270</v>
      </c>
      <c r="H81" s="41">
        <f>H82+H84</f>
        <v>1300</v>
      </c>
    </row>
    <row r="82" spans="1:8" ht="25.5">
      <c r="A82" s="112" t="s">
        <v>258</v>
      </c>
      <c r="B82" s="113" t="s">
        <v>190</v>
      </c>
      <c r="C82" s="113" t="s">
        <v>166</v>
      </c>
      <c r="D82" s="113" t="s">
        <v>317</v>
      </c>
      <c r="E82" s="44"/>
      <c r="F82" s="68">
        <f>F83</f>
        <v>1088.4000000000001</v>
      </c>
      <c r="G82" s="68">
        <f>G83</f>
        <v>1128.4000000000001</v>
      </c>
      <c r="H82" s="68">
        <f>H83</f>
        <v>1158.4000000000001</v>
      </c>
    </row>
    <row r="83" spans="1:8">
      <c r="A83" s="112" t="s">
        <v>259</v>
      </c>
      <c r="B83" s="113" t="s">
        <v>190</v>
      </c>
      <c r="C83" s="113" t="s">
        <v>166</v>
      </c>
      <c r="D83" s="113" t="s">
        <v>317</v>
      </c>
      <c r="E83" s="44">
        <v>610</v>
      </c>
      <c r="F83" s="68">
        <v>1088.4000000000001</v>
      </c>
      <c r="G83" s="6">
        <v>1128.4000000000001</v>
      </c>
      <c r="H83" s="6">
        <v>1158.4000000000001</v>
      </c>
    </row>
    <row r="84" spans="1:8" ht="51">
      <c r="A84" s="52" t="s">
        <v>328</v>
      </c>
      <c r="B84" s="113" t="s">
        <v>190</v>
      </c>
      <c r="C84" s="113" t="s">
        <v>166</v>
      </c>
      <c r="D84" s="114" t="s">
        <v>318</v>
      </c>
      <c r="E84" s="44"/>
      <c r="F84" s="68">
        <v>141.6</v>
      </c>
      <c r="G84" s="103">
        <v>141.6</v>
      </c>
      <c r="H84" s="103">
        <v>141.6</v>
      </c>
    </row>
    <row r="85" spans="1:8">
      <c r="A85" s="42" t="s">
        <v>313</v>
      </c>
      <c r="B85" s="44" t="s">
        <v>190</v>
      </c>
      <c r="C85" s="44" t="s">
        <v>166</v>
      </c>
      <c r="D85" s="66" t="s">
        <v>318</v>
      </c>
      <c r="E85" s="44" t="s">
        <v>314</v>
      </c>
      <c r="F85" s="68">
        <v>141.6</v>
      </c>
      <c r="G85" s="6">
        <v>141.6</v>
      </c>
      <c r="H85" s="6">
        <v>141.6</v>
      </c>
    </row>
    <row r="86" spans="1:8">
      <c r="A86" s="30" t="s">
        <v>260</v>
      </c>
      <c r="B86" s="31">
        <v>10</v>
      </c>
      <c r="C86" s="33"/>
      <c r="D86" s="33"/>
      <c r="E86" s="33"/>
      <c r="F86" s="65">
        <f>F87+F91</f>
        <v>260.8</v>
      </c>
      <c r="G86" s="65">
        <f>G87+G91</f>
        <v>307.3</v>
      </c>
      <c r="H86" s="65">
        <f>H87+H91</f>
        <v>188.3</v>
      </c>
    </row>
    <row r="87" spans="1:8">
      <c r="A87" s="30" t="s">
        <v>193</v>
      </c>
      <c r="B87" s="31">
        <v>10</v>
      </c>
      <c r="C87" s="31" t="s">
        <v>166</v>
      </c>
      <c r="D87" s="31"/>
      <c r="E87" s="31"/>
      <c r="F87" s="65">
        <f>F90</f>
        <v>235.8</v>
      </c>
      <c r="G87" s="65">
        <f>G90</f>
        <v>277.3</v>
      </c>
      <c r="H87" s="65">
        <f>H90</f>
        <v>158.30000000000001</v>
      </c>
    </row>
    <row r="88" spans="1:8" ht="25.5">
      <c r="A88" s="35" t="s">
        <v>225</v>
      </c>
      <c r="B88" s="33">
        <v>10</v>
      </c>
      <c r="C88" s="33" t="s">
        <v>166</v>
      </c>
      <c r="D88" s="33" t="s">
        <v>226</v>
      </c>
      <c r="E88" s="33"/>
      <c r="F88" s="41">
        <f>F90</f>
        <v>235.8</v>
      </c>
      <c r="G88" s="41">
        <f>G90</f>
        <v>277.3</v>
      </c>
      <c r="H88" s="41">
        <f>H90</f>
        <v>158.30000000000001</v>
      </c>
    </row>
    <row r="89" spans="1:8">
      <c r="A89" s="35" t="s">
        <v>261</v>
      </c>
      <c r="B89" s="33">
        <v>10</v>
      </c>
      <c r="C89" s="33" t="s">
        <v>166</v>
      </c>
      <c r="D89" s="33" t="s">
        <v>262</v>
      </c>
      <c r="E89" s="33"/>
      <c r="F89" s="41">
        <f>F90</f>
        <v>235.8</v>
      </c>
      <c r="G89" s="41">
        <f>G90</f>
        <v>277.3</v>
      </c>
      <c r="H89" s="41">
        <f>H90</f>
        <v>158.30000000000001</v>
      </c>
    </row>
    <row r="90" spans="1:8">
      <c r="A90" s="35" t="s">
        <v>263</v>
      </c>
      <c r="B90" s="33">
        <v>10</v>
      </c>
      <c r="C90" s="33" t="s">
        <v>166</v>
      </c>
      <c r="D90" s="33" t="s">
        <v>262</v>
      </c>
      <c r="E90" s="33">
        <v>320</v>
      </c>
      <c r="F90" s="41">
        <v>235.8</v>
      </c>
      <c r="G90" s="6">
        <v>277.3</v>
      </c>
      <c r="H90" s="6">
        <v>158.30000000000001</v>
      </c>
    </row>
    <row r="91" spans="1:8">
      <c r="A91" s="30" t="s">
        <v>194</v>
      </c>
      <c r="B91" s="31">
        <v>10</v>
      </c>
      <c r="C91" s="31" t="s">
        <v>177</v>
      </c>
      <c r="D91" s="31"/>
      <c r="E91" s="31"/>
      <c r="F91" s="65">
        <f>F94</f>
        <v>25</v>
      </c>
      <c r="G91" s="65">
        <f>G94</f>
        <v>30</v>
      </c>
      <c r="H91" s="65">
        <f>H94</f>
        <v>30</v>
      </c>
    </row>
    <row r="92" spans="1:8" ht="25.5">
      <c r="A92" s="35" t="s">
        <v>225</v>
      </c>
      <c r="B92" s="33">
        <v>10</v>
      </c>
      <c r="C92" s="33" t="s">
        <v>177</v>
      </c>
      <c r="D92" s="33" t="s">
        <v>226</v>
      </c>
      <c r="E92" s="33"/>
      <c r="F92" s="41">
        <f>F94</f>
        <v>25</v>
      </c>
      <c r="G92" s="41">
        <f>G94</f>
        <v>30</v>
      </c>
      <c r="H92" s="41">
        <f>H94</f>
        <v>30</v>
      </c>
    </row>
    <row r="93" spans="1:8">
      <c r="A93" s="35" t="s">
        <v>264</v>
      </c>
      <c r="B93" s="33">
        <v>10</v>
      </c>
      <c r="C93" s="33" t="s">
        <v>177</v>
      </c>
      <c r="D93" s="33" t="s">
        <v>265</v>
      </c>
      <c r="E93" s="33"/>
      <c r="F93" s="41">
        <f>F94</f>
        <v>25</v>
      </c>
      <c r="G93" s="41">
        <f>G94</f>
        <v>30</v>
      </c>
      <c r="H93" s="41">
        <f>H94</f>
        <v>30</v>
      </c>
    </row>
    <row r="94" spans="1:8" ht="25.5">
      <c r="A94" s="35" t="s">
        <v>266</v>
      </c>
      <c r="B94" s="33">
        <v>10</v>
      </c>
      <c r="C94" s="33" t="s">
        <v>177</v>
      </c>
      <c r="D94" s="33" t="s">
        <v>265</v>
      </c>
      <c r="E94" s="33">
        <v>320</v>
      </c>
      <c r="F94" s="41">
        <v>25</v>
      </c>
      <c r="G94" s="6">
        <v>30</v>
      </c>
      <c r="H94" s="6">
        <v>30</v>
      </c>
    </row>
    <row r="95" spans="1:8">
      <c r="A95" s="30" t="s">
        <v>195</v>
      </c>
      <c r="B95" s="31">
        <v>11</v>
      </c>
      <c r="C95" s="31"/>
      <c r="D95" s="31"/>
      <c r="E95" s="31"/>
      <c r="F95" s="65">
        <f>F99</f>
        <v>30</v>
      </c>
      <c r="G95" s="65">
        <f>G99</f>
        <v>50</v>
      </c>
      <c r="H95" s="65">
        <f>H99</f>
        <v>50</v>
      </c>
    </row>
    <row r="96" spans="1:8">
      <c r="A96" s="30" t="s">
        <v>196</v>
      </c>
      <c r="B96" s="31">
        <v>11</v>
      </c>
      <c r="C96" s="31" t="s">
        <v>166</v>
      </c>
      <c r="D96" s="31"/>
      <c r="E96" s="31"/>
      <c r="F96" s="65">
        <f>F99</f>
        <v>30</v>
      </c>
      <c r="G96" s="65">
        <f>G99</f>
        <v>50</v>
      </c>
      <c r="H96" s="65">
        <f>H99</f>
        <v>50</v>
      </c>
    </row>
    <row r="97" spans="1:8" ht="25.5">
      <c r="A97" s="35" t="s">
        <v>237</v>
      </c>
      <c r="B97" s="33">
        <v>11</v>
      </c>
      <c r="C97" s="33" t="s">
        <v>166</v>
      </c>
      <c r="D97" s="33" t="s">
        <v>238</v>
      </c>
      <c r="E97" s="33"/>
      <c r="F97" s="41">
        <f>F99</f>
        <v>30</v>
      </c>
      <c r="G97" s="41">
        <f>G99</f>
        <v>50</v>
      </c>
      <c r="H97" s="41">
        <f>H99</f>
        <v>50</v>
      </c>
    </row>
    <row r="98" spans="1:8">
      <c r="A98" s="42" t="s">
        <v>267</v>
      </c>
      <c r="B98" s="44">
        <v>11</v>
      </c>
      <c r="C98" s="44" t="s">
        <v>166</v>
      </c>
      <c r="D98" s="44" t="s">
        <v>238</v>
      </c>
      <c r="E98" s="44"/>
      <c r="F98" s="68">
        <f>F99</f>
        <v>30</v>
      </c>
      <c r="G98" s="68">
        <f>G99</f>
        <v>50</v>
      </c>
      <c r="H98" s="68">
        <f>H99</f>
        <v>50</v>
      </c>
    </row>
    <row r="99" spans="1:8" ht="25.5">
      <c r="A99" s="35" t="s">
        <v>212</v>
      </c>
      <c r="B99" s="44">
        <v>11</v>
      </c>
      <c r="C99" s="44" t="s">
        <v>166</v>
      </c>
      <c r="D99" s="44" t="s">
        <v>238</v>
      </c>
      <c r="E99" s="44" t="s">
        <v>241</v>
      </c>
      <c r="F99" s="68">
        <v>30</v>
      </c>
      <c r="G99" s="96">
        <v>50</v>
      </c>
      <c r="H99" s="96">
        <v>50</v>
      </c>
    </row>
    <row r="100" spans="1:8">
      <c r="A100" s="30" t="s">
        <v>334</v>
      </c>
      <c r="B100" s="31"/>
      <c r="C100" s="31"/>
      <c r="D100" s="31"/>
      <c r="E100" s="31"/>
      <c r="F100" s="65">
        <f>F8+F41+F47+F52+F65+F79+F86+F95</f>
        <v>5483.6000000000013</v>
      </c>
      <c r="G100" s="65">
        <f>G8+G41+G47+G52+G65+G79+G86+G95</f>
        <v>5396.5000000000009</v>
      </c>
      <c r="H100" s="65">
        <f>H8+H41+H47+H52+H65+H79+H86+H95</f>
        <v>5313.8</v>
      </c>
    </row>
    <row r="101" spans="1:8">
      <c r="A101" s="6" t="s">
        <v>335</v>
      </c>
      <c r="B101" s="22"/>
      <c r="C101" s="22"/>
      <c r="D101" s="22"/>
      <c r="E101" s="22"/>
      <c r="F101" s="120"/>
      <c r="G101" s="120">
        <v>119</v>
      </c>
      <c r="H101" s="120">
        <v>238</v>
      </c>
    </row>
    <row r="102" spans="1:8">
      <c r="A102" s="30" t="s">
        <v>268</v>
      </c>
      <c r="B102" s="22"/>
      <c r="C102" s="22"/>
      <c r="D102" s="22"/>
      <c r="E102" s="22"/>
      <c r="F102" s="111">
        <f>F100+F101</f>
        <v>5483.6000000000013</v>
      </c>
      <c r="G102" s="111">
        <f>G100+G101</f>
        <v>5515.5000000000009</v>
      </c>
      <c r="H102" s="111">
        <f>H100+H101</f>
        <v>5551.8</v>
      </c>
    </row>
  </sheetData>
  <mergeCells count="9">
    <mergeCell ref="F1:H1"/>
    <mergeCell ref="A3:H3"/>
    <mergeCell ref="E4:F4"/>
    <mergeCell ref="F5:H5"/>
    <mergeCell ref="A5:A6"/>
    <mergeCell ref="B5:B6"/>
    <mergeCell ref="C5:C6"/>
    <mergeCell ref="D5:D6"/>
    <mergeCell ref="E5:E6"/>
  </mergeCells>
  <phoneticPr fontId="0" type="noConversion"/>
  <pageMargins left="0.70763888888888904" right="0.70763888888888904" top="0.74791666666666701" bottom="0.74791666666666701" header="0.31388888888888899" footer="0.31388888888888899"/>
  <pageSetup paperSize="9" scale="68" orientation="portrait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topLeftCell="A70" zoomScaleSheetLayoutView="100" workbookViewId="0">
      <selection activeCell="F74" sqref="F74"/>
    </sheetView>
  </sheetViews>
  <sheetFormatPr defaultColWidth="9" defaultRowHeight="15"/>
  <cols>
    <col min="1" max="1" width="50" customWidth="1"/>
    <col min="2" max="2" width="5" customWidth="1"/>
    <col min="3" max="3" width="6.7109375" customWidth="1"/>
    <col min="4" max="4" width="5.85546875" customWidth="1"/>
    <col min="5" max="5" width="9.85546875" customWidth="1"/>
    <col min="6" max="6" width="5.85546875" customWidth="1"/>
    <col min="7" max="7" width="8.7109375" customWidth="1"/>
    <col min="8" max="9" width="9" style="22"/>
  </cols>
  <sheetData>
    <row r="1" spans="1:11" ht="30" customHeight="1">
      <c r="A1" s="2"/>
      <c r="B1" s="2"/>
      <c r="C1" s="2"/>
      <c r="D1" s="2"/>
      <c r="E1" s="23"/>
      <c r="F1" s="23"/>
      <c r="G1" s="147" t="s">
        <v>269</v>
      </c>
      <c r="H1" s="147"/>
      <c r="I1" s="147"/>
      <c r="J1" s="57"/>
      <c r="K1" s="57"/>
    </row>
    <row r="2" spans="1:11">
      <c r="A2" s="2"/>
      <c r="B2" s="2"/>
      <c r="C2" s="2"/>
      <c r="D2" s="148"/>
      <c r="E2" s="148"/>
      <c r="F2" s="148"/>
      <c r="G2" s="148"/>
      <c r="H2" s="25"/>
      <c r="I2" s="25"/>
      <c r="J2" s="25"/>
      <c r="K2" s="25"/>
    </row>
    <row r="3" spans="1:11">
      <c r="A3" s="2"/>
      <c r="B3" s="2"/>
      <c r="C3" s="2"/>
      <c r="D3" s="24"/>
      <c r="E3" s="24"/>
      <c r="F3" s="24"/>
      <c r="G3" s="24"/>
      <c r="H3" s="25"/>
      <c r="I3" s="25"/>
      <c r="J3" s="25"/>
      <c r="K3" s="25"/>
    </row>
    <row r="4" spans="1:11" ht="32.25" customHeight="1">
      <c r="A4" s="136" t="s">
        <v>270</v>
      </c>
      <c r="B4" s="136"/>
      <c r="C4" s="136"/>
      <c r="D4" s="136"/>
      <c r="E4" s="136"/>
      <c r="F4" s="136"/>
      <c r="G4" s="136"/>
      <c r="H4" s="136"/>
      <c r="I4" s="136"/>
    </row>
    <row r="5" spans="1:11">
      <c r="A5" s="2"/>
      <c r="B5" s="2"/>
      <c r="C5" s="2"/>
      <c r="D5" s="24"/>
      <c r="E5" s="24"/>
      <c r="F5" s="24"/>
      <c r="G5" s="24"/>
      <c r="H5" s="25"/>
      <c r="I5" s="25"/>
    </row>
    <row r="6" spans="1:11" s="21" customFormat="1">
      <c r="A6" s="126" t="s">
        <v>162</v>
      </c>
      <c r="B6" s="126" t="s">
        <v>271</v>
      </c>
      <c r="C6" s="126" t="s">
        <v>163</v>
      </c>
      <c r="D6" s="126" t="s">
        <v>164</v>
      </c>
      <c r="E6" s="126" t="s">
        <v>199</v>
      </c>
      <c r="F6" s="126" t="s">
        <v>200</v>
      </c>
      <c r="G6" s="123" t="s">
        <v>20</v>
      </c>
      <c r="H6" s="124"/>
      <c r="I6" s="125"/>
    </row>
    <row r="7" spans="1:11" s="21" customFormat="1">
      <c r="A7" s="126"/>
      <c r="B7" s="126"/>
      <c r="C7" s="126"/>
      <c r="D7" s="126"/>
      <c r="E7" s="126"/>
      <c r="F7" s="126"/>
      <c r="G7" s="26" t="s">
        <v>5</v>
      </c>
      <c r="H7" s="27" t="s">
        <v>272</v>
      </c>
      <c r="I7" s="27" t="s">
        <v>7</v>
      </c>
    </row>
    <row r="8" spans="1:11" s="21" customForma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8">
        <v>7</v>
      </c>
      <c r="H8" s="29"/>
      <c r="I8" s="29"/>
    </row>
    <row r="9" spans="1:11" s="21" customFormat="1">
      <c r="A9" s="30" t="s">
        <v>273</v>
      </c>
      <c r="B9" s="31" t="s">
        <v>274</v>
      </c>
      <c r="C9" s="31"/>
      <c r="D9" s="31"/>
      <c r="E9" s="31"/>
      <c r="F9" s="31"/>
      <c r="G9" s="32">
        <f>G10</f>
        <v>2906.0000000000005</v>
      </c>
      <c r="H9" s="32">
        <f>H10</f>
        <v>2687.4000000000005</v>
      </c>
      <c r="I9" s="32">
        <f>I10</f>
        <v>2678.6000000000004</v>
      </c>
    </row>
    <row r="10" spans="1:11" s="21" customFormat="1">
      <c r="A10" s="30" t="s">
        <v>165</v>
      </c>
      <c r="B10" s="31" t="s">
        <v>274</v>
      </c>
      <c r="C10" s="31" t="s">
        <v>166</v>
      </c>
      <c r="D10" s="31"/>
      <c r="E10" s="31"/>
      <c r="F10" s="31"/>
      <c r="G10" s="32">
        <f>G11+G16+G28+G36+G40+G32</f>
        <v>2906.0000000000005</v>
      </c>
      <c r="H10" s="32">
        <f>H11+H16+H28+H36+H40</f>
        <v>2687.4000000000005</v>
      </c>
      <c r="I10" s="32">
        <f>I11+I16+I28+I36+I40</f>
        <v>2678.6000000000004</v>
      </c>
    </row>
    <row r="11" spans="1:11" s="21" customFormat="1" ht="25.5">
      <c r="A11" s="30" t="s">
        <v>167</v>
      </c>
      <c r="B11" s="33" t="s">
        <v>274</v>
      </c>
      <c r="C11" s="33" t="s">
        <v>166</v>
      </c>
      <c r="D11" s="33" t="s">
        <v>168</v>
      </c>
      <c r="E11" s="33"/>
      <c r="F11" s="33"/>
      <c r="G11" s="34">
        <f>G12</f>
        <v>450</v>
      </c>
      <c r="H11" s="34">
        <f>H12</f>
        <v>494</v>
      </c>
      <c r="I11" s="34">
        <f>I12</f>
        <v>494</v>
      </c>
    </row>
    <row r="12" spans="1:11" s="21" customFormat="1">
      <c r="A12" s="35" t="s">
        <v>201</v>
      </c>
      <c r="B12" s="36" t="s">
        <v>274</v>
      </c>
      <c r="C12" s="37" t="s">
        <v>166</v>
      </c>
      <c r="D12" s="37" t="s">
        <v>168</v>
      </c>
      <c r="E12" s="33" t="s">
        <v>202</v>
      </c>
      <c r="F12" s="33"/>
      <c r="G12" s="38">
        <f>G15</f>
        <v>450</v>
      </c>
      <c r="H12" s="38">
        <f>H15</f>
        <v>494</v>
      </c>
      <c r="I12" s="38">
        <f>I15</f>
        <v>494</v>
      </c>
    </row>
    <row r="13" spans="1:11" s="21" customFormat="1">
      <c r="A13" s="35" t="s">
        <v>203</v>
      </c>
      <c r="B13" s="36" t="s">
        <v>274</v>
      </c>
      <c r="C13" s="37" t="s">
        <v>166</v>
      </c>
      <c r="D13" s="37" t="s">
        <v>168</v>
      </c>
      <c r="E13" s="33" t="s">
        <v>204</v>
      </c>
      <c r="F13" s="33"/>
      <c r="G13" s="34">
        <f>G15</f>
        <v>450</v>
      </c>
      <c r="H13" s="34">
        <f>H15</f>
        <v>494</v>
      </c>
      <c r="I13" s="34">
        <f>I15</f>
        <v>494</v>
      </c>
    </row>
    <row r="14" spans="1:11" s="21" customFormat="1" ht="13.5" customHeight="1">
      <c r="A14" s="35" t="s">
        <v>205</v>
      </c>
      <c r="B14" s="33" t="s">
        <v>274</v>
      </c>
      <c r="C14" s="37" t="s">
        <v>166</v>
      </c>
      <c r="D14" s="37" t="s">
        <v>168</v>
      </c>
      <c r="E14" s="33" t="s">
        <v>206</v>
      </c>
      <c r="F14" s="33"/>
      <c r="G14" s="34">
        <f>G15</f>
        <v>450</v>
      </c>
      <c r="H14" s="34">
        <f>H15</f>
        <v>494</v>
      </c>
      <c r="I14" s="29">
        <f>I15</f>
        <v>494</v>
      </c>
    </row>
    <row r="15" spans="1:11" s="21" customFormat="1" ht="25.5">
      <c r="A15" s="35" t="s">
        <v>207</v>
      </c>
      <c r="B15" s="33" t="s">
        <v>274</v>
      </c>
      <c r="C15" s="33" t="s">
        <v>166</v>
      </c>
      <c r="D15" s="33" t="s">
        <v>168</v>
      </c>
      <c r="E15" s="33" t="s">
        <v>206</v>
      </c>
      <c r="F15" s="33">
        <v>120</v>
      </c>
      <c r="G15" s="34">
        <v>450</v>
      </c>
      <c r="H15" s="29">
        <v>494</v>
      </c>
      <c r="I15" s="29">
        <v>494</v>
      </c>
    </row>
    <row r="16" spans="1:11" s="21" customFormat="1" ht="40.5" customHeight="1">
      <c r="A16" s="30" t="s">
        <v>169</v>
      </c>
      <c r="B16" s="33" t="s">
        <v>274</v>
      </c>
      <c r="C16" s="31" t="s">
        <v>166</v>
      </c>
      <c r="D16" s="31" t="s">
        <v>170</v>
      </c>
      <c r="E16" s="31"/>
      <c r="F16" s="31"/>
      <c r="G16" s="39">
        <f>G17+G25</f>
        <v>1871.9</v>
      </c>
      <c r="H16" s="39">
        <f>H17+H25</f>
        <v>1887.1000000000001</v>
      </c>
      <c r="I16" s="39">
        <f>I17+I25</f>
        <v>1878.3000000000002</v>
      </c>
    </row>
    <row r="17" spans="1:9" s="21" customFormat="1">
      <c r="A17" s="35" t="s">
        <v>208</v>
      </c>
      <c r="B17" s="33" t="s">
        <v>274</v>
      </c>
      <c r="C17" s="33" t="s">
        <v>166</v>
      </c>
      <c r="D17" s="33" t="s">
        <v>170</v>
      </c>
      <c r="E17" s="33" t="s">
        <v>202</v>
      </c>
      <c r="F17" s="33"/>
      <c r="G17" s="40">
        <f>SUM(G19:G22)</f>
        <v>1871.5</v>
      </c>
      <c r="H17" s="40">
        <f>SUM(H19:H22)</f>
        <v>1886.7</v>
      </c>
      <c r="I17" s="40">
        <f>SUM(I19:I22)</f>
        <v>1877.9</v>
      </c>
    </row>
    <row r="18" spans="1:9" s="21" customFormat="1" ht="14.25" customHeight="1">
      <c r="A18" s="35" t="s">
        <v>209</v>
      </c>
      <c r="B18" s="33" t="s">
        <v>274</v>
      </c>
      <c r="C18" s="37" t="s">
        <v>166</v>
      </c>
      <c r="D18" s="37" t="s">
        <v>170</v>
      </c>
      <c r="E18" s="33" t="s">
        <v>210</v>
      </c>
      <c r="F18" s="33"/>
      <c r="G18" s="34">
        <f>G19+G20+G22+G21</f>
        <v>1871.5</v>
      </c>
      <c r="H18" s="34">
        <f>H19+H20+H22+H21</f>
        <v>1886.7</v>
      </c>
      <c r="I18" s="34">
        <f>I19+I20+I22+I21</f>
        <v>1877.9</v>
      </c>
    </row>
    <row r="19" spans="1:9" s="21" customFormat="1" ht="25.5">
      <c r="A19" s="35" t="s">
        <v>211</v>
      </c>
      <c r="B19" s="33" t="s">
        <v>274</v>
      </c>
      <c r="C19" s="33" t="s">
        <v>166</v>
      </c>
      <c r="D19" s="33" t="s">
        <v>170</v>
      </c>
      <c r="E19" s="33" t="s">
        <v>210</v>
      </c>
      <c r="F19" s="33">
        <v>120</v>
      </c>
      <c r="G19" s="79">
        <v>1370</v>
      </c>
      <c r="H19" s="6">
        <v>1385.2</v>
      </c>
      <c r="I19" s="6">
        <v>1376.4</v>
      </c>
    </row>
    <row r="20" spans="1:9" s="21" customFormat="1" ht="25.5">
      <c r="A20" s="35" t="s">
        <v>212</v>
      </c>
      <c r="B20" s="33" t="s">
        <v>274</v>
      </c>
      <c r="C20" s="33" t="s">
        <v>166</v>
      </c>
      <c r="D20" s="33" t="s">
        <v>170</v>
      </c>
      <c r="E20" s="33" t="s">
        <v>210</v>
      </c>
      <c r="F20" s="33">
        <v>240</v>
      </c>
      <c r="G20" s="79">
        <v>400</v>
      </c>
      <c r="H20" s="6">
        <v>400</v>
      </c>
      <c r="I20" s="6">
        <v>400</v>
      </c>
    </row>
    <row r="21" spans="1:9" s="21" customFormat="1">
      <c r="A21" s="35" t="s">
        <v>84</v>
      </c>
      <c r="B21" s="33" t="s">
        <v>274</v>
      </c>
      <c r="C21" s="33" t="s">
        <v>166</v>
      </c>
      <c r="D21" s="33" t="s">
        <v>170</v>
      </c>
      <c r="E21" s="33" t="s">
        <v>210</v>
      </c>
      <c r="F21" s="33">
        <v>540</v>
      </c>
      <c r="G21" s="41">
        <v>85.5</v>
      </c>
      <c r="H21" s="6">
        <v>85.5</v>
      </c>
      <c r="I21" s="6">
        <v>85.5</v>
      </c>
    </row>
    <row r="22" spans="1:9" s="21" customFormat="1">
      <c r="A22" s="35" t="s">
        <v>213</v>
      </c>
      <c r="B22" s="33" t="s">
        <v>274</v>
      </c>
      <c r="C22" s="33" t="s">
        <v>166</v>
      </c>
      <c r="D22" s="33" t="s">
        <v>170</v>
      </c>
      <c r="E22" s="33" t="s">
        <v>210</v>
      </c>
      <c r="F22" s="33">
        <v>850</v>
      </c>
      <c r="G22" s="41">
        <v>16</v>
      </c>
      <c r="H22" s="6">
        <v>16</v>
      </c>
      <c r="I22" s="6">
        <v>16</v>
      </c>
    </row>
    <row r="23" spans="1:9" s="21" customFormat="1" ht="51">
      <c r="A23" s="35" t="s">
        <v>328</v>
      </c>
      <c r="B23" s="33" t="s">
        <v>274</v>
      </c>
      <c r="C23" s="33" t="s">
        <v>166</v>
      </c>
      <c r="D23" s="33" t="s">
        <v>170</v>
      </c>
      <c r="E23" s="66" t="s">
        <v>311</v>
      </c>
      <c r="F23" s="33"/>
      <c r="G23" s="41">
        <v>194</v>
      </c>
      <c r="H23" s="96">
        <v>194</v>
      </c>
      <c r="I23" s="96">
        <v>194</v>
      </c>
    </row>
    <row r="24" spans="1:9" s="21" customFormat="1" ht="25.5">
      <c r="A24" s="52" t="s">
        <v>211</v>
      </c>
      <c r="B24" s="33" t="s">
        <v>274</v>
      </c>
      <c r="C24" s="33" t="s">
        <v>166</v>
      </c>
      <c r="D24" s="33" t="s">
        <v>170</v>
      </c>
      <c r="E24" s="66" t="s">
        <v>311</v>
      </c>
      <c r="F24" s="33" t="s">
        <v>312</v>
      </c>
      <c r="G24" s="41">
        <v>194</v>
      </c>
      <c r="H24" s="96">
        <v>194</v>
      </c>
      <c r="I24" s="96">
        <v>194</v>
      </c>
    </row>
    <row r="25" spans="1:9" s="21" customFormat="1">
      <c r="A25" s="35" t="s">
        <v>214</v>
      </c>
      <c r="B25" s="33" t="s">
        <v>274</v>
      </c>
      <c r="C25" s="33" t="s">
        <v>166</v>
      </c>
      <c r="D25" s="33" t="s">
        <v>170</v>
      </c>
      <c r="E25" s="33" t="s">
        <v>215</v>
      </c>
      <c r="F25" s="33"/>
      <c r="G25" s="40">
        <f>G27</f>
        <v>0.4</v>
      </c>
      <c r="H25" s="40">
        <f>H27</f>
        <v>0.4</v>
      </c>
      <c r="I25" s="40">
        <f>I27</f>
        <v>0.4</v>
      </c>
    </row>
    <row r="26" spans="1:9" s="21" customFormat="1" ht="15" customHeight="1">
      <c r="A26" s="42" t="s">
        <v>216</v>
      </c>
      <c r="B26" s="36" t="s">
        <v>274</v>
      </c>
      <c r="C26" s="43" t="s">
        <v>166</v>
      </c>
      <c r="D26" s="43" t="s">
        <v>170</v>
      </c>
      <c r="E26" s="44" t="s">
        <v>217</v>
      </c>
      <c r="F26" s="44"/>
      <c r="G26" s="45">
        <f>G27</f>
        <v>0.4</v>
      </c>
      <c r="H26" s="45">
        <f>H27</f>
        <v>0.4</v>
      </c>
      <c r="I26" s="45">
        <f>I27</f>
        <v>0.4</v>
      </c>
    </row>
    <row r="27" spans="1:9" s="21" customFormat="1" ht="25.5">
      <c r="A27" s="35" t="s">
        <v>218</v>
      </c>
      <c r="B27" s="33" t="s">
        <v>274</v>
      </c>
      <c r="C27" s="33" t="s">
        <v>166</v>
      </c>
      <c r="D27" s="33" t="s">
        <v>170</v>
      </c>
      <c r="E27" s="33" t="s">
        <v>217</v>
      </c>
      <c r="F27" s="33">
        <v>240</v>
      </c>
      <c r="G27" s="40">
        <v>0.4</v>
      </c>
      <c r="H27" s="98">
        <v>0.4</v>
      </c>
      <c r="I27" s="98">
        <v>0.4</v>
      </c>
    </row>
    <row r="28" spans="1:9" s="21" customFormat="1" ht="38.25">
      <c r="A28" s="92" t="s">
        <v>171</v>
      </c>
      <c r="B28" s="99" t="s">
        <v>274</v>
      </c>
      <c r="C28" s="99" t="s">
        <v>166</v>
      </c>
      <c r="D28" s="99" t="s">
        <v>172</v>
      </c>
      <c r="E28" s="99"/>
      <c r="F28" s="99"/>
      <c r="G28" s="106">
        <f>G30</f>
        <v>56</v>
      </c>
      <c r="H28" s="106">
        <f>H30</f>
        <v>56</v>
      </c>
      <c r="I28" s="106">
        <f>I30</f>
        <v>56</v>
      </c>
    </row>
    <row r="29" spans="1:9" s="21" customFormat="1">
      <c r="A29" s="35" t="s">
        <v>208</v>
      </c>
      <c r="B29" s="33" t="s">
        <v>274</v>
      </c>
      <c r="C29" s="33" t="s">
        <v>166</v>
      </c>
      <c r="D29" s="33" t="s">
        <v>172</v>
      </c>
      <c r="E29" s="33" t="s">
        <v>202</v>
      </c>
      <c r="F29" s="33"/>
      <c r="G29" s="34">
        <f t="shared" ref="G29:I30" si="0">G30</f>
        <v>56</v>
      </c>
      <c r="H29" s="34">
        <f t="shared" si="0"/>
        <v>56</v>
      </c>
      <c r="I29" s="34">
        <f t="shared" si="0"/>
        <v>56</v>
      </c>
    </row>
    <row r="30" spans="1:9" s="21" customFormat="1">
      <c r="A30" s="35" t="s">
        <v>205</v>
      </c>
      <c r="B30" s="36" t="s">
        <v>274</v>
      </c>
      <c r="C30" s="37" t="s">
        <v>166</v>
      </c>
      <c r="D30" s="33" t="s">
        <v>172</v>
      </c>
      <c r="E30" s="33" t="s">
        <v>210</v>
      </c>
      <c r="F30" s="33"/>
      <c r="G30" s="34">
        <f t="shared" si="0"/>
        <v>56</v>
      </c>
      <c r="H30" s="34">
        <f t="shared" si="0"/>
        <v>56</v>
      </c>
      <c r="I30" s="34">
        <f t="shared" si="0"/>
        <v>56</v>
      </c>
    </row>
    <row r="31" spans="1:9" s="21" customFormat="1">
      <c r="A31" s="35" t="s">
        <v>84</v>
      </c>
      <c r="B31" s="33" t="s">
        <v>274</v>
      </c>
      <c r="C31" s="33" t="s">
        <v>166</v>
      </c>
      <c r="D31" s="33" t="s">
        <v>172</v>
      </c>
      <c r="E31" s="33" t="s">
        <v>210</v>
      </c>
      <c r="F31" s="33">
        <v>540</v>
      </c>
      <c r="G31" s="34">
        <v>56</v>
      </c>
      <c r="H31" s="97">
        <v>56</v>
      </c>
      <c r="I31" s="97">
        <v>56</v>
      </c>
    </row>
    <row r="32" spans="1:9" s="21" customFormat="1">
      <c r="A32" s="92" t="s">
        <v>304</v>
      </c>
      <c r="B32" s="33" t="s">
        <v>274</v>
      </c>
      <c r="C32" s="33" t="s">
        <v>166</v>
      </c>
      <c r="D32" s="33" t="s">
        <v>305</v>
      </c>
      <c r="E32" s="94"/>
      <c r="F32" s="94"/>
      <c r="G32" s="95">
        <f>G33</f>
        <v>277.8</v>
      </c>
      <c r="H32" s="95">
        <f t="shared" ref="H32:I34" si="1">H33</f>
        <v>0</v>
      </c>
      <c r="I32" s="95">
        <f t="shared" si="1"/>
        <v>0</v>
      </c>
    </row>
    <row r="33" spans="1:9" s="21" customFormat="1">
      <c r="A33" s="93" t="s">
        <v>306</v>
      </c>
      <c r="B33" s="33" t="s">
        <v>274</v>
      </c>
      <c r="C33" s="33" t="s">
        <v>166</v>
      </c>
      <c r="D33" s="33" t="s">
        <v>305</v>
      </c>
      <c r="E33" s="99" t="s">
        <v>307</v>
      </c>
      <c r="F33" s="99"/>
      <c r="G33" s="100">
        <f>G34</f>
        <v>277.8</v>
      </c>
      <c r="H33" s="100">
        <f t="shared" si="1"/>
        <v>0</v>
      </c>
      <c r="I33" s="100">
        <f t="shared" si="1"/>
        <v>0</v>
      </c>
    </row>
    <row r="34" spans="1:9" s="21" customFormat="1">
      <c r="A34" s="93" t="s">
        <v>308</v>
      </c>
      <c r="B34" s="33" t="s">
        <v>274</v>
      </c>
      <c r="C34" s="33" t="s">
        <v>166</v>
      </c>
      <c r="D34" s="33" t="s">
        <v>305</v>
      </c>
      <c r="E34" s="99" t="s">
        <v>309</v>
      </c>
      <c r="F34" s="99"/>
      <c r="G34" s="100">
        <f>G35</f>
        <v>277.8</v>
      </c>
      <c r="H34" s="100">
        <f t="shared" si="1"/>
        <v>0</v>
      </c>
      <c r="I34" s="100">
        <f t="shared" si="1"/>
        <v>0</v>
      </c>
    </row>
    <row r="35" spans="1:9" s="21" customFormat="1" ht="25.5">
      <c r="A35" s="93" t="s">
        <v>310</v>
      </c>
      <c r="B35" s="33" t="s">
        <v>274</v>
      </c>
      <c r="C35" s="33" t="s">
        <v>166</v>
      </c>
      <c r="D35" s="33" t="s">
        <v>305</v>
      </c>
      <c r="E35" s="99" t="s">
        <v>309</v>
      </c>
      <c r="F35" s="99" t="s">
        <v>241</v>
      </c>
      <c r="G35" s="100">
        <v>277.8</v>
      </c>
      <c r="H35" s="100">
        <v>0</v>
      </c>
      <c r="I35" s="100">
        <v>0</v>
      </c>
    </row>
    <row r="36" spans="1:9" s="21" customFormat="1">
      <c r="A36" s="30" t="s">
        <v>173</v>
      </c>
      <c r="B36" s="33" t="s">
        <v>274</v>
      </c>
      <c r="C36" s="99" t="s">
        <v>166</v>
      </c>
      <c r="D36" s="99">
        <v>11</v>
      </c>
      <c r="E36" s="31"/>
      <c r="F36" s="31"/>
      <c r="G36" s="46">
        <f t="shared" ref="G36:I38" si="2">G37</f>
        <v>10</v>
      </c>
      <c r="H36" s="46">
        <f t="shared" si="2"/>
        <v>10</v>
      </c>
      <c r="I36" s="46">
        <f t="shared" si="2"/>
        <v>10</v>
      </c>
    </row>
    <row r="37" spans="1:9" s="21" customFormat="1" ht="25.5">
      <c r="A37" s="35" t="s">
        <v>220</v>
      </c>
      <c r="B37" s="33" t="s">
        <v>274</v>
      </c>
      <c r="C37" s="33" t="s">
        <v>166</v>
      </c>
      <c r="D37" s="33">
        <v>11</v>
      </c>
      <c r="E37" s="33" t="s">
        <v>221</v>
      </c>
      <c r="F37" s="33"/>
      <c r="G37" s="34">
        <f t="shared" si="2"/>
        <v>10</v>
      </c>
      <c r="H37" s="34">
        <f t="shared" si="2"/>
        <v>10</v>
      </c>
      <c r="I37" s="34">
        <f t="shared" si="2"/>
        <v>10</v>
      </c>
    </row>
    <row r="38" spans="1:9" s="21" customFormat="1">
      <c r="A38" s="35" t="s">
        <v>275</v>
      </c>
      <c r="B38" s="33" t="s">
        <v>274</v>
      </c>
      <c r="C38" s="33" t="s">
        <v>166</v>
      </c>
      <c r="D38" s="33">
        <v>11</v>
      </c>
      <c r="E38" s="33" t="s">
        <v>223</v>
      </c>
      <c r="F38" s="33"/>
      <c r="G38" s="34">
        <f t="shared" si="2"/>
        <v>10</v>
      </c>
      <c r="H38" s="34">
        <f t="shared" si="2"/>
        <v>10</v>
      </c>
      <c r="I38" s="34">
        <f t="shared" si="2"/>
        <v>10</v>
      </c>
    </row>
    <row r="39" spans="1:9" s="21" customFormat="1">
      <c r="A39" s="35" t="s">
        <v>224</v>
      </c>
      <c r="B39" s="33" t="s">
        <v>274</v>
      </c>
      <c r="C39" s="33" t="s">
        <v>166</v>
      </c>
      <c r="D39" s="33">
        <v>11</v>
      </c>
      <c r="E39" s="33" t="s">
        <v>223</v>
      </c>
      <c r="F39" s="33">
        <v>870</v>
      </c>
      <c r="G39" s="34">
        <v>10</v>
      </c>
      <c r="H39" s="29">
        <v>10</v>
      </c>
      <c r="I39" s="29">
        <v>10</v>
      </c>
    </row>
    <row r="40" spans="1:9" s="21" customFormat="1">
      <c r="A40" s="92" t="s">
        <v>298</v>
      </c>
      <c r="B40" s="33" t="s">
        <v>274</v>
      </c>
      <c r="C40" s="99" t="s">
        <v>166</v>
      </c>
      <c r="D40" s="99" t="s">
        <v>297</v>
      </c>
      <c r="E40" s="94"/>
      <c r="F40" s="94"/>
      <c r="G40" s="95">
        <f t="shared" ref="G40:I41" si="3">G41</f>
        <v>240.3</v>
      </c>
      <c r="H40" s="95">
        <f t="shared" si="3"/>
        <v>240.3</v>
      </c>
      <c r="I40" s="95">
        <f t="shared" si="3"/>
        <v>240.3</v>
      </c>
    </row>
    <row r="41" spans="1:9" s="21" customFormat="1" ht="25.5">
      <c r="A41" s="93" t="s">
        <v>300</v>
      </c>
      <c r="B41" s="33" t="s">
        <v>274</v>
      </c>
      <c r="C41" s="33" t="s">
        <v>166</v>
      </c>
      <c r="D41" s="33" t="s">
        <v>297</v>
      </c>
      <c r="E41" s="33" t="s">
        <v>226</v>
      </c>
      <c r="F41" s="33"/>
      <c r="G41" s="41">
        <f t="shared" si="3"/>
        <v>240.3</v>
      </c>
      <c r="H41" s="41">
        <f t="shared" si="3"/>
        <v>240.3</v>
      </c>
      <c r="I41" s="41">
        <f t="shared" si="3"/>
        <v>240.3</v>
      </c>
    </row>
    <row r="42" spans="1:9" s="21" customFormat="1">
      <c r="A42" s="93" t="s">
        <v>84</v>
      </c>
      <c r="B42" s="33" t="s">
        <v>274</v>
      </c>
      <c r="C42" s="33" t="s">
        <v>166</v>
      </c>
      <c r="D42" s="33" t="s">
        <v>297</v>
      </c>
      <c r="E42" s="33" t="s">
        <v>299</v>
      </c>
      <c r="F42" s="33" t="s">
        <v>246</v>
      </c>
      <c r="G42" s="41">
        <v>240.3</v>
      </c>
      <c r="H42" s="6">
        <v>240.3</v>
      </c>
      <c r="I42" s="6">
        <v>240.3</v>
      </c>
    </row>
    <row r="43" spans="1:9" s="21" customFormat="1">
      <c r="A43" s="30" t="s">
        <v>175</v>
      </c>
      <c r="B43" s="33" t="s">
        <v>274</v>
      </c>
      <c r="C43" s="31" t="s">
        <v>168</v>
      </c>
      <c r="D43" s="31"/>
      <c r="E43" s="31"/>
      <c r="F43" s="31"/>
      <c r="G43" s="46">
        <f>G47+G48</f>
        <v>92.1</v>
      </c>
      <c r="H43" s="46">
        <f>H47+H48</f>
        <v>92.1</v>
      </c>
      <c r="I43" s="46">
        <f>I47+I48</f>
        <v>95.2</v>
      </c>
    </row>
    <row r="44" spans="1:9" s="21" customFormat="1">
      <c r="A44" s="30" t="s">
        <v>176</v>
      </c>
      <c r="B44" s="33" t="s">
        <v>274</v>
      </c>
      <c r="C44" s="31" t="s">
        <v>168</v>
      </c>
      <c r="D44" s="31" t="s">
        <v>177</v>
      </c>
      <c r="E44" s="31"/>
      <c r="F44" s="31"/>
      <c r="G44" s="46">
        <f>G47+G48</f>
        <v>92.1</v>
      </c>
      <c r="H44" s="46">
        <f>H47+H48</f>
        <v>92.1</v>
      </c>
      <c r="I44" s="46">
        <f>I47+I48</f>
        <v>95.2</v>
      </c>
    </row>
    <row r="45" spans="1:9" s="21" customFormat="1" ht="25.5">
      <c r="A45" s="35" t="s">
        <v>225</v>
      </c>
      <c r="B45" s="33" t="s">
        <v>274</v>
      </c>
      <c r="C45" s="33" t="s">
        <v>168</v>
      </c>
      <c r="D45" s="33" t="s">
        <v>177</v>
      </c>
      <c r="E45" s="33" t="s">
        <v>226</v>
      </c>
      <c r="F45" s="33"/>
      <c r="G45" s="80">
        <f>G46</f>
        <v>92.1</v>
      </c>
      <c r="H45" s="80">
        <f>H46</f>
        <v>92.1</v>
      </c>
      <c r="I45" s="80">
        <f>I46</f>
        <v>95.2</v>
      </c>
    </row>
    <row r="46" spans="1:9" s="21" customFormat="1" ht="25.5">
      <c r="A46" s="35" t="s">
        <v>227</v>
      </c>
      <c r="B46" s="33" t="s">
        <v>274</v>
      </c>
      <c r="C46" s="33" t="s">
        <v>168</v>
      </c>
      <c r="D46" s="33" t="s">
        <v>177</v>
      </c>
      <c r="E46" s="33" t="s">
        <v>228</v>
      </c>
      <c r="F46" s="33"/>
      <c r="G46" s="80">
        <f>G47+G48</f>
        <v>92.1</v>
      </c>
      <c r="H46" s="80">
        <f>H47+H48</f>
        <v>92.1</v>
      </c>
      <c r="I46" s="80">
        <f>I47+I48</f>
        <v>95.2</v>
      </c>
    </row>
    <row r="47" spans="1:9" s="21" customFormat="1" ht="25.5">
      <c r="A47" s="35" t="s">
        <v>229</v>
      </c>
      <c r="B47" s="33" t="s">
        <v>274</v>
      </c>
      <c r="C47" s="33" t="s">
        <v>168</v>
      </c>
      <c r="D47" s="33" t="s">
        <v>177</v>
      </c>
      <c r="E47" s="33" t="s">
        <v>228</v>
      </c>
      <c r="F47" s="33">
        <v>120</v>
      </c>
      <c r="G47" s="79">
        <v>35</v>
      </c>
      <c r="H47" s="9">
        <v>35</v>
      </c>
      <c r="I47" s="9">
        <v>37</v>
      </c>
    </row>
    <row r="48" spans="1:9" s="21" customFormat="1" ht="25.5">
      <c r="A48" s="35" t="s">
        <v>218</v>
      </c>
      <c r="B48" s="33" t="s">
        <v>274</v>
      </c>
      <c r="C48" s="33" t="s">
        <v>168</v>
      </c>
      <c r="D48" s="33" t="s">
        <v>177</v>
      </c>
      <c r="E48" s="33" t="s">
        <v>228</v>
      </c>
      <c r="F48" s="33">
        <v>240</v>
      </c>
      <c r="G48" s="79">
        <v>57.1</v>
      </c>
      <c r="H48" s="81">
        <v>57.1</v>
      </c>
      <c r="I48" s="81">
        <v>58.2</v>
      </c>
    </row>
    <row r="49" spans="1:9" s="21" customFormat="1" ht="25.5">
      <c r="A49" s="30" t="s">
        <v>230</v>
      </c>
      <c r="B49" s="33" t="s">
        <v>274</v>
      </c>
      <c r="C49" s="31" t="s">
        <v>177</v>
      </c>
      <c r="D49" s="31"/>
      <c r="E49" s="31"/>
      <c r="F49" s="31"/>
      <c r="G49" s="82">
        <f>G54</f>
        <v>35</v>
      </c>
      <c r="H49" s="82">
        <f>H54</f>
        <v>35</v>
      </c>
      <c r="I49" s="82">
        <f>I54</f>
        <v>35</v>
      </c>
    </row>
    <row r="50" spans="1:9" s="21" customFormat="1">
      <c r="A50" s="48" t="s">
        <v>179</v>
      </c>
      <c r="B50" s="49" t="s">
        <v>274</v>
      </c>
      <c r="C50" s="50" t="s">
        <v>177</v>
      </c>
      <c r="D50" s="50">
        <v>10</v>
      </c>
      <c r="E50" s="50"/>
      <c r="F50" s="50"/>
      <c r="G50" s="83">
        <f>G54</f>
        <v>35</v>
      </c>
      <c r="H50" s="83">
        <f>H54</f>
        <v>35</v>
      </c>
      <c r="I50" s="83">
        <f>I54</f>
        <v>35</v>
      </c>
    </row>
    <row r="51" spans="1:9" s="21" customFormat="1" ht="25.5">
      <c r="A51" s="52" t="s">
        <v>231</v>
      </c>
      <c r="B51" s="49" t="s">
        <v>274</v>
      </c>
      <c r="C51" s="49" t="s">
        <v>177</v>
      </c>
      <c r="D51" s="49">
        <v>10</v>
      </c>
      <c r="E51" s="49" t="s">
        <v>232</v>
      </c>
      <c r="F51" s="49"/>
      <c r="G51" s="84">
        <f>G54</f>
        <v>35</v>
      </c>
      <c r="H51" s="84">
        <f>H54</f>
        <v>35</v>
      </c>
      <c r="I51" s="84">
        <f>I54</f>
        <v>35</v>
      </c>
    </row>
    <row r="52" spans="1:9" s="21" customFormat="1">
      <c r="A52" s="143" t="s">
        <v>233</v>
      </c>
      <c r="B52" s="49" t="s">
        <v>274</v>
      </c>
      <c r="C52" s="145" t="s">
        <v>177</v>
      </c>
      <c r="D52" s="139">
        <v>10</v>
      </c>
      <c r="E52" s="139" t="s">
        <v>234</v>
      </c>
      <c r="F52" s="139"/>
      <c r="G52" s="138">
        <f>G54</f>
        <v>35</v>
      </c>
      <c r="H52" s="138">
        <f>H54</f>
        <v>35</v>
      </c>
      <c r="I52" s="138">
        <f>I54</f>
        <v>35</v>
      </c>
    </row>
    <row r="53" spans="1:9" s="21" customFormat="1" ht="15" hidden="1" customHeight="1">
      <c r="A53" s="143"/>
      <c r="B53" s="49" t="s">
        <v>276</v>
      </c>
      <c r="C53" s="146"/>
      <c r="D53" s="139"/>
      <c r="E53" s="139"/>
      <c r="F53" s="139"/>
      <c r="G53" s="138"/>
      <c r="H53" s="138"/>
      <c r="I53" s="138"/>
    </row>
    <row r="54" spans="1:9" s="21" customFormat="1" ht="25.5">
      <c r="A54" s="52" t="s">
        <v>235</v>
      </c>
      <c r="B54" s="49" t="s">
        <v>274</v>
      </c>
      <c r="C54" s="49" t="s">
        <v>177</v>
      </c>
      <c r="D54" s="49">
        <v>10</v>
      </c>
      <c r="E54" s="49" t="s">
        <v>234</v>
      </c>
      <c r="F54" s="49">
        <v>240</v>
      </c>
      <c r="G54" s="84">
        <v>35</v>
      </c>
      <c r="H54" s="101">
        <v>35</v>
      </c>
      <c r="I54" s="97">
        <v>35</v>
      </c>
    </row>
    <row r="55" spans="1:9" s="21" customFormat="1">
      <c r="A55" s="30" t="s">
        <v>236</v>
      </c>
      <c r="B55" s="33" t="s">
        <v>274</v>
      </c>
      <c r="C55" s="31" t="s">
        <v>170</v>
      </c>
      <c r="D55" s="31"/>
      <c r="E55" s="31"/>
      <c r="F55" s="31"/>
      <c r="G55" s="32">
        <f>G56+G62</f>
        <v>299.2</v>
      </c>
      <c r="H55" s="32">
        <f>H56+H62</f>
        <v>310.2</v>
      </c>
      <c r="I55" s="32">
        <f>I56+I62</f>
        <v>322.2</v>
      </c>
    </row>
    <row r="56" spans="1:9" s="21" customFormat="1">
      <c r="A56" s="54" t="s">
        <v>181</v>
      </c>
      <c r="B56" s="33" t="s">
        <v>274</v>
      </c>
      <c r="C56" s="31" t="s">
        <v>170</v>
      </c>
      <c r="D56" s="31" t="s">
        <v>182</v>
      </c>
      <c r="E56" s="31"/>
      <c r="F56" s="31"/>
      <c r="G56" s="32">
        <f>G57</f>
        <v>296</v>
      </c>
      <c r="H56" s="32">
        <f>H57</f>
        <v>307</v>
      </c>
      <c r="I56" s="32">
        <f>I57</f>
        <v>319</v>
      </c>
    </row>
    <row r="57" spans="1:9" s="21" customFormat="1" ht="25.5">
      <c r="A57" s="55" t="s">
        <v>237</v>
      </c>
      <c r="B57" s="33" t="s">
        <v>274</v>
      </c>
      <c r="C57" s="33" t="s">
        <v>170</v>
      </c>
      <c r="D57" s="33" t="s">
        <v>182</v>
      </c>
      <c r="E57" s="33" t="s">
        <v>238</v>
      </c>
      <c r="F57" s="33"/>
      <c r="G57" s="34">
        <f>G60+G58</f>
        <v>296</v>
      </c>
      <c r="H57" s="34">
        <f>H60+H58</f>
        <v>307</v>
      </c>
      <c r="I57" s="34">
        <f>I60+I58</f>
        <v>319</v>
      </c>
    </row>
    <row r="58" spans="1:9" s="21" customFormat="1" ht="25.5">
      <c r="A58" s="55" t="s">
        <v>239</v>
      </c>
      <c r="B58" s="33" t="s">
        <v>274</v>
      </c>
      <c r="C58" s="33" t="s">
        <v>170</v>
      </c>
      <c r="D58" s="33" t="s">
        <v>182</v>
      </c>
      <c r="E58" s="33" t="s">
        <v>240</v>
      </c>
      <c r="F58" s="33"/>
      <c r="G58" s="34">
        <f>G59</f>
        <v>0</v>
      </c>
      <c r="H58" s="34">
        <f>H59</f>
        <v>0</v>
      </c>
      <c r="I58" s="34">
        <f>I59</f>
        <v>0</v>
      </c>
    </row>
    <row r="59" spans="1:9" s="21" customFormat="1" ht="25.5">
      <c r="A59" s="52" t="s">
        <v>235</v>
      </c>
      <c r="B59" s="33" t="s">
        <v>274</v>
      </c>
      <c r="C59" s="33" t="s">
        <v>170</v>
      </c>
      <c r="D59" s="33" t="s">
        <v>182</v>
      </c>
      <c r="E59" s="33" t="s">
        <v>240</v>
      </c>
      <c r="F59" s="33" t="s">
        <v>241</v>
      </c>
      <c r="G59" s="34"/>
      <c r="H59" s="29"/>
      <c r="I59" s="29"/>
    </row>
    <row r="60" spans="1:9" s="21" customFormat="1" ht="25.5">
      <c r="A60" s="55" t="s">
        <v>242</v>
      </c>
      <c r="B60" s="33" t="s">
        <v>274</v>
      </c>
      <c r="C60" s="33" t="s">
        <v>170</v>
      </c>
      <c r="D60" s="33" t="s">
        <v>182</v>
      </c>
      <c r="E60" s="33" t="s">
        <v>243</v>
      </c>
      <c r="F60" s="33"/>
      <c r="G60" s="34">
        <f>G61</f>
        <v>296</v>
      </c>
      <c r="H60" s="34">
        <f>H61</f>
        <v>307</v>
      </c>
      <c r="I60" s="34">
        <f>I61</f>
        <v>319</v>
      </c>
    </row>
    <row r="61" spans="1:9" s="21" customFormat="1" ht="25.5">
      <c r="A61" s="35" t="s">
        <v>235</v>
      </c>
      <c r="B61" s="33" t="s">
        <v>274</v>
      </c>
      <c r="C61" s="33" t="s">
        <v>170</v>
      </c>
      <c r="D61" s="33" t="s">
        <v>182</v>
      </c>
      <c r="E61" s="33" t="s">
        <v>243</v>
      </c>
      <c r="F61" s="33" t="s">
        <v>241</v>
      </c>
      <c r="G61" s="34">
        <v>296</v>
      </c>
      <c r="H61" s="29">
        <v>307</v>
      </c>
      <c r="I61" s="29">
        <v>319</v>
      </c>
    </row>
    <row r="62" spans="1:9" s="21" customFormat="1" ht="16.5" customHeight="1">
      <c r="A62" s="30" t="s">
        <v>183</v>
      </c>
      <c r="B62" s="31" t="s">
        <v>274</v>
      </c>
      <c r="C62" s="31" t="s">
        <v>170</v>
      </c>
      <c r="D62" s="31" t="s">
        <v>184</v>
      </c>
      <c r="E62" s="31" t="s">
        <v>238</v>
      </c>
      <c r="F62" s="31"/>
      <c r="G62" s="32">
        <f>G63</f>
        <v>3.2</v>
      </c>
      <c r="H62" s="32">
        <f t="shared" ref="H62:I64" si="4">H63</f>
        <v>3.2</v>
      </c>
      <c r="I62" s="32">
        <f t="shared" si="4"/>
        <v>3.2</v>
      </c>
    </row>
    <row r="63" spans="1:9" s="21" customFormat="1" ht="25.5">
      <c r="A63" s="35" t="s">
        <v>237</v>
      </c>
      <c r="B63" s="33" t="s">
        <v>274</v>
      </c>
      <c r="C63" s="33" t="s">
        <v>170</v>
      </c>
      <c r="D63" s="33" t="s">
        <v>184</v>
      </c>
      <c r="E63" s="33" t="s">
        <v>238</v>
      </c>
      <c r="F63" s="33"/>
      <c r="G63" s="34">
        <f>G64</f>
        <v>3.2</v>
      </c>
      <c r="H63" s="34">
        <f t="shared" si="4"/>
        <v>3.2</v>
      </c>
      <c r="I63" s="34">
        <f t="shared" si="4"/>
        <v>3.2</v>
      </c>
    </row>
    <row r="64" spans="1:9" s="21" customFormat="1" ht="38.25">
      <c r="A64" s="35" t="s">
        <v>244</v>
      </c>
      <c r="B64" s="33" t="s">
        <v>274</v>
      </c>
      <c r="C64" s="33" t="s">
        <v>170</v>
      </c>
      <c r="D64" s="33" t="s">
        <v>184</v>
      </c>
      <c r="E64" s="33" t="s">
        <v>245</v>
      </c>
      <c r="F64" s="33"/>
      <c r="G64" s="34">
        <f>G65</f>
        <v>3.2</v>
      </c>
      <c r="H64" s="34">
        <f t="shared" si="4"/>
        <v>3.2</v>
      </c>
      <c r="I64" s="34">
        <f t="shared" si="4"/>
        <v>3.2</v>
      </c>
    </row>
    <row r="65" spans="1:9" s="21" customFormat="1">
      <c r="A65" s="35" t="s">
        <v>84</v>
      </c>
      <c r="B65" s="33" t="s">
        <v>274</v>
      </c>
      <c r="C65" s="33" t="s">
        <v>170</v>
      </c>
      <c r="D65" s="33" t="s">
        <v>184</v>
      </c>
      <c r="E65" s="33" t="s">
        <v>245</v>
      </c>
      <c r="F65" s="33" t="s">
        <v>246</v>
      </c>
      <c r="G65" s="34">
        <v>3.2</v>
      </c>
      <c r="H65" s="29">
        <v>3.2</v>
      </c>
      <c r="I65" s="29">
        <v>3.2</v>
      </c>
    </row>
    <row r="66" spans="1:9" s="21" customFormat="1">
      <c r="A66" s="30" t="s">
        <v>185</v>
      </c>
      <c r="B66" s="33" t="s">
        <v>274</v>
      </c>
      <c r="C66" s="31" t="s">
        <v>186</v>
      </c>
      <c r="D66" s="31"/>
      <c r="E66" s="31"/>
      <c r="F66" s="31"/>
      <c r="G66" s="32">
        <f>G67+G70</f>
        <v>624.9</v>
      </c>
      <c r="H66" s="32">
        <f>H67+H70</f>
        <v>644.5</v>
      </c>
      <c r="I66" s="32">
        <f>I67+I70</f>
        <v>644.5</v>
      </c>
    </row>
    <row r="67" spans="1:9" s="21" customFormat="1">
      <c r="A67" s="30" t="s">
        <v>187</v>
      </c>
      <c r="B67" s="33" t="s">
        <v>274</v>
      </c>
      <c r="C67" s="31" t="s">
        <v>186</v>
      </c>
      <c r="D67" s="31" t="s">
        <v>166</v>
      </c>
      <c r="E67" s="31"/>
      <c r="F67" s="31"/>
      <c r="G67" s="32">
        <f t="shared" ref="G67:I68" si="5">G68</f>
        <v>0</v>
      </c>
      <c r="H67" s="32">
        <f t="shared" si="5"/>
        <v>0</v>
      </c>
      <c r="I67" s="32">
        <f t="shared" si="5"/>
        <v>0</v>
      </c>
    </row>
    <row r="68" spans="1:9" s="21" customFormat="1">
      <c r="A68" s="35" t="s">
        <v>247</v>
      </c>
      <c r="B68" s="33" t="s">
        <v>274</v>
      </c>
      <c r="C68" s="33" t="s">
        <v>186</v>
      </c>
      <c r="D68" s="33" t="s">
        <v>166</v>
      </c>
      <c r="E68" s="33" t="s">
        <v>248</v>
      </c>
      <c r="F68" s="33"/>
      <c r="G68" s="34">
        <f t="shared" si="5"/>
        <v>0</v>
      </c>
      <c r="H68" s="34">
        <f t="shared" si="5"/>
        <v>0</v>
      </c>
      <c r="I68" s="34">
        <f t="shared" si="5"/>
        <v>0</v>
      </c>
    </row>
    <row r="69" spans="1:9" s="21" customFormat="1" ht="25.5">
      <c r="A69" s="35" t="s">
        <v>212</v>
      </c>
      <c r="B69" s="33" t="s">
        <v>274</v>
      </c>
      <c r="C69" s="33" t="s">
        <v>186</v>
      </c>
      <c r="D69" s="33" t="s">
        <v>166</v>
      </c>
      <c r="E69" s="33" t="s">
        <v>248</v>
      </c>
      <c r="F69" s="33" t="s">
        <v>241</v>
      </c>
      <c r="G69" s="34">
        <v>0</v>
      </c>
      <c r="H69" s="29">
        <v>0</v>
      </c>
      <c r="I69" s="29">
        <v>0</v>
      </c>
    </row>
    <row r="70" spans="1:9" s="21" customFormat="1">
      <c r="A70" s="48" t="s">
        <v>188</v>
      </c>
      <c r="B70" s="49" t="s">
        <v>274</v>
      </c>
      <c r="C70" s="50" t="s">
        <v>186</v>
      </c>
      <c r="D70" s="50" t="s">
        <v>177</v>
      </c>
      <c r="E70" s="50"/>
      <c r="F70" s="50"/>
      <c r="G70" s="51">
        <f>G71</f>
        <v>624.9</v>
      </c>
      <c r="H70" s="51">
        <f>H71</f>
        <v>644.5</v>
      </c>
      <c r="I70" s="51">
        <f>I71</f>
        <v>644.5</v>
      </c>
    </row>
    <row r="71" spans="1:9" s="21" customFormat="1" ht="25.5">
      <c r="A71" s="30" t="s">
        <v>249</v>
      </c>
      <c r="B71" s="49" t="s">
        <v>274</v>
      </c>
      <c r="C71" s="50" t="s">
        <v>186</v>
      </c>
      <c r="D71" s="50" t="s">
        <v>177</v>
      </c>
      <c r="E71" s="50" t="s">
        <v>277</v>
      </c>
      <c r="F71" s="50"/>
      <c r="G71" s="51">
        <f>G74+G76+G78+G72</f>
        <v>624.9</v>
      </c>
      <c r="H71" s="51">
        <f>H74+H76+H78+H72</f>
        <v>644.5</v>
      </c>
      <c r="I71" s="51">
        <f>I74+I76+I78+I72</f>
        <v>644.5</v>
      </c>
    </row>
    <row r="72" spans="1:9" s="21" customFormat="1" ht="25.5">
      <c r="A72" s="35" t="s">
        <v>250</v>
      </c>
      <c r="B72" s="49" t="s">
        <v>274</v>
      </c>
      <c r="C72" s="31" t="s">
        <v>186</v>
      </c>
      <c r="D72" s="31" t="s">
        <v>177</v>
      </c>
      <c r="E72" s="31" t="s">
        <v>251</v>
      </c>
      <c r="F72" s="31"/>
      <c r="G72" s="65">
        <f>G73</f>
        <v>20</v>
      </c>
      <c r="H72" s="65">
        <f>H73</f>
        <v>20</v>
      </c>
      <c r="I72" s="65">
        <f>I73</f>
        <v>20</v>
      </c>
    </row>
    <row r="73" spans="1:9" s="21" customFormat="1" ht="25.5">
      <c r="A73" s="35" t="s">
        <v>212</v>
      </c>
      <c r="B73" s="49" t="s">
        <v>274</v>
      </c>
      <c r="C73" s="33" t="s">
        <v>186</v>
      </c>
      <c r="D73" s="33" t="s">
        <v>177</v>
      </c>
      <c r="E73" s="49" t="s">
        <v>251</v>
      </c>
      <c r="F73" s="33"/>
      <c r="G73" s="41">
        <v>20</v>
      </c>
      <c r="H73" s="41">
        <v>20</v>
      </c>
      <c r="I73" s="41">
        <v>20</v>
      </c>
    </row>
    <row r="74" spans="1:9" s="21" customFormat="1" ht="18.75" customHeight="1">
      <c r="A74" s="52" t="s">
        <v>252</v>
      </c>
      <c r="B74" s="49" t="s">
        <v>274</v>
      </c>
      <c r="C74" s="49" t="s">
        <v>186</v>
      </c>
      <c r="D74" s="49" t="s">
        <v>177</v>
      </c>
      <c r="E74" s="49" t="s">
        <v>255</v>
      </c>
      <c r="F74" s="49"/>
      <c r="G74" s="56">
        <f>G75</f>
        <v>42.1</v>
      </c>
      <c r="H74" s="56">
        <f>H75</f>
        <v>42.1</v>
      </c>
      <c r="I74" s="56">
        <f>I75</f>
        <v>42.1</v>
      </c>
    </row>
    <row r="75" spans="1:9" s="21" customFormat="1" ht="25.5" customHeight="1">
      <c r="A75" s="52" t="s">
        <v>212</v>
      </c>
      <c r="B75" s="49" t="s">
        <v>274</v>
      </c>
      <c r="C75" s="49" t="s">
        <v>186</v>
      </c>
      <c r="D75" s="49" t="s">
        <v>177</v>
      </c>
      <c r="E75" s="49" t="s">
        <v>255</v>
      </c>
      <c r="F75" s="49" t="s">
        <v>241</v>
      </c>
      <c r="G75" s="56">
        <v>42.1</v>
      </c>
      <c r="H75" s="29">
        <v>42.1</v>
      </c>
      <c r="I75" s="29">
        <v>42.1</v>
      </c>
    </row>
    <row r="76" spans="1:9" s="21" customFormat="1">
      <c r="A76" s="52" t="s">
        <v>254</v>
      </c>
      <c r="B76" s="49" t="s">
        <v>274</v>
      </c>
      <c r="C76" s="49" t="s">
        <v>186</v>
      </c>
      <c r="D76" s="49" t="s">
        <v>177</v>
      </c>
      <c r="E76" s="49" t="s">
        <v>255</v>
      </c>
      <c r="F76" s="49"/>
      <c r="G76" s="53">
        <f>G77</f>
        <v>150</v>
      </c>
      <c r="H76" s="53">
        <f>H77</f>
        <v>150</v>
      </c>
      <c r="I76" s="53">
        <f>I77</f>
        <v>150</v>
      </c>
    </row>
    <row r="77" spans="1:9" s="21" customFormat="1" ht="25.5">
      <c r="A77" s="52" t="s">
        <v>212</v>
      </c>
      <c r="B77" s="49" t="s">
        <v>274</v>
      </c>
      <c r="C77" s="49" t="s">
        <v>186</v>
      </c>
      <c r="D77" s="49" t="s">
        <v>177</v>
      </c>
      <c r="E77" s="49" t="s">
        <v>255</v>
      </c>
      <c r="F77" s="49" t="s">
        <v>241</v>
      </c>
      <c r="G77" s="53">
        <v>150</v>
      </c>
      <c r="H77" s="97">
        <v>150</v>
      </c>
      <c r="I77" s="97">
        <v>150</v>
      </c>
    </row>
    <row r="78" spans="1:9" s="21" customFormat="1">
      <c r="A78" s="35" t="s">
        <v>256</v>
      </c>
      <c r="B78" s="33" t="s">
        <v>274</v>
      </c>
      <c r="C78" s="33" t="s">
        <v>186</v>
      </c>
      <c r="D78" s="33" t="s">
        <v>177</v>
      </c>
      <c r="E78" s="33" t="s">
        <v>257</v>
      </c>
      <c r="F78" s="33"/>
      <c r="G78" s="47">
        <f>G79</f>
        <v>412.8</v>
      </c>
      <c r="H78" s="47">
        <f>H79</f>
        <v>432.4</v>
      </c>
      <c r="I78" s="47">
        <f>I79</f>
        <v>432.4</v>
      </c>
    </row>
    <row r="79" spans="1:9" s="21" customFormat="1" ht="25.5">
      <c r="A79" s="35" t="s">
        <v>212</v>
      </c>
      <c r="B79" s="33" t="s">
        <v>274</v>
      </c>
      <c r="C79" s="33" t="s">
        <v>186</v>
      </c>
      <c r="D79" s="33" t="s">
        <v>177</v>
      </c>
      <c r="E79" s="33" t="s">
        <v>257</v>
      </c>
      <c r="F79" s="33">
        <v>240</v>
      </c>
      <c r="G79" s="41">
        <v>412.8</v>
      </c>
      <c r="H79" s="6">
        <v>432.4</v>
      </c>
      <c r="I79" s="6">
        <v>432.4</v>
      </c>
    </row>
    <row r="80" spans="1:9" s="21" customFormat="1">
      <c r="A80" s="30" t="s">
        <v>189</v>
      </c>
      <c r="B80" s="33" t="s">
        <v>274</v>
      </c>
      <c r="C80" s="31" t="s">
        <v>190</v>
      </c>
      <c r="D80" s="31"/>
      <c r="E80" s="31"/>
      <c r="F80" s="31"/>
      <c r="G80" s="32">
        <f>G81</f>
        <v>1230</v>
      </c>
      <c r="H80" s="32">
        <f>H81</f>
        <v>1270</v>
      </c>
      <c r="I80" s="32">
        <f>I81</f>
        <v>1300</v>
      </c>
    </row>
    <row r="81" spans="1:9" s="21" customFormat="1">
      <c r="A81" s="30" t="s">
        <v>191</v>
      </c>
      <c r="B81" s="33" t="s">
        <v>274</v>
      </c>
      <c r="C81" s="31" t="s">
        <v>190</v>
      </c>
      <c r="D81" s="31" t="s">
        <v>166</v>
      </c>
      <c r="E81" s="31"/>
      <c r="F81" s="31"/>
      <c r="G81" s="46">
        <f>G84+G85</f>
        <v>1230</v>
      </c>
      <c r="H81" s="46">
        <f>H84+H85</f>
        <v>1270</v>
      </c>
      <c r="I81" s="46">
        <f>I84+I85</f>
        <v>1300</v>
      </c>
    </row>
    <row r="82" spans="1:9" s="21" customFormat="1" ht="25.5">
      <c r="A82" s="35" t="s">
        <v>315</v>
      </c>
      <c r="B82" s="33" t="s">
        <v>274</v>
      </c>
      <c r="C82" s="33" t="s">
        <v>190</v>
      </c>
      <c r="D82" s="33" t="s">
        <v>166</v>
      </c>
      <c r="E82" s="33" t="s">
        <v>316</v>
      </c>
      <c r="F82" s="33"/>
      <c r="G82" s="47">
        <f>G83+G85</f>
        <v>1230</v>
      </c>
      <c r="H82" s="47">
        <f>H83+H85</f>
        <v>1270</v>
      </c>
      <c r="I82" s="47">
        <f>I83+I85</f>
        <v>1300</v>
      </c>
    </row>
    <row r="83" spans="1:9" s="21" customFormat="1" ht="25.5">
      <c r="A83" s="42" t="s">
        <v>278</v>
      </c>
      <c r="B83" s="33" t="s">
        <v>274</v>
      </c>
      <c r="C83" s="33" t="s">
        <v>190</v>
      </c>
      <c r="D83" s="33" t="s">
        <v>166</v>
      </c>
      <c r="E83" s="33" t="s">
        <v>317</v>
      </c>
      <c r="F83" s="33"/>
      <c r="G83" s="47">
        <f>G84</f>
        <v>1088.4000000000001</v>
      </c>
      <c r="H83" s="47">
        <f>H84</f>
        <v>1128.4000000000001</v>
      </c>
      <c r="I83" s="47">
        <f>I84</f>
        <v>1158.4000000000001</v>
      </c>
    </row>
    <row r="84" spans="1:9" s="21" customFormat="1">
      <c r="A84" s="42" t="s">
        <v>259</v>
      </c>
      <c r="B84" s="33" t="s">
        <v>274</v>
      </c>
      <c r="C84" s="33" t="s">
        <v>190</v>
      </c>
      <c r="D84" s="33" t="s">
        <v>166</v>
      </c>
      <c r="E84" s="33" t="s">
        <v>317</v>
      </c>
      <c r="F84" s="33">
        <v>610</v>
      </c>
      <c r="G84" s="68">
        <v>1088.4000000000001</v>
      </c>
      <c r="H84" s="6">
        <v>1128.4000000000001</v>
      </c>
      <c r="I84" s="6">
        <v>1158.4000000000001</v>
      </c>
    </row>
    <row r="85" spans="1:9" s="21" customFormat="1" ht="51">
      <c r="A85" s="35" t="s">
        <v>328</v>
      </c>
      <c r="B85" s="33" t="s">
        <v>274</v>
      </c>
      <c r="C85" s="44" t="s">
        <v>190</v>
      </c>
      <c r="D85" s="44" t="s">
        <v>166</v>
      </c>
      <c r="E85" s="66" t="s">
        <v>318</v>
      </c>
      <c r="F85" s="44"/>
      <c r="G85" s="68">
        <v>141.6</v>
      </c>
      <c r="H85" s="6">
        <v>141.6</v>
      </c>
      <c r="I85" s="6">
        <v>141.6</v>
      </c>
    </row>
    <row r="86" spans="1:9" s="21" customFormat="1">
      <c r="A86" s="42" t="s">
        <v>313</v>
      </c>
      <c r="B86" s="33" t="s">
        <v>274</v>
      </c>
      <c r="C86" s="44" t="s">
        <v>190</v>
      </c>
      <c r="D86" s="44" t="s">
        <v>166</v>
      </c>
      <c r="E86" s="66" t="s">
        <v>318</v>
      </c>
      <c r="F86" s="44" t="s">
        <v>314</v>
      </c>
      <c r="G86" s="68">
        <v>141.6</v>
      </c>
      <c r="H86" s="6">
        <v>141.6</v>
      </c>
      <c r="I86" s="6">
        <v>141.6</v>
      </c>
    </row>
    <row r="87" spans="1:9" s="21" customFormat="1">
      <c r="A87" s="30" t="s">
        <v>260</v>
      </c>
      <c r="B87" s="33" t="s">
        <v>274</v>
      </c>
      <c r="C87" s="31">
        <v>10</v>
      </c>
      <c r="D87" s="33"/>
      <c r="E87" s="33"/>
      <c r="F87" s="33"/>
      <c r="G87" s="39">
        <f>G88+G93</f>
        <v>266.39999999999998</v>
      </c>
      <c r="H87" s="39">
        <f>H88+H93</f>
        <v>307.3</v>
      </c>
      <c r="I87" s="39">
        <f>I88+I93</f>
        <v>188.3</v>
      </c>
    </row>
    <row r="88" spans="1:9" s="21" customFormat="1">
      <c r="A88" s="30" t="s">
        <v>193</v>
      </c>
      <c r="B88" s="33" t="s">
        <v>274</v>
      </c>
      <c r="C88" s="31">
        <v>10</v>
      </c>
      <c r="D88" s="31" t="s">
        <v>166</v>
      </c>
      <c r="E88" s="31"/>
      <c r="F88" s="31"/>
      <c r="G88" s="32">
        <f>G91</f>
        <v>241.4</v>
      </c>
      <c r="H88" s="32">
        <f>H91</f>
        <v>277.3</v>
      </c>
      <c r="I88" s="32">
        <f>I91</f>
        <v>158.30000000000001</v>
      </c>
    </row>
    <row r="89" spans="1:9" s="21" customFormat="1" ht="25.5">
      <c r="A89" s="35" t="s">
        <v>225</v>
      </c>
      <c r="B89" s="33" t="s">
        <v>274</v>
      </c>
      <c r="C89" s="33">
        <v>10</v>
      </c>
      <c r="D89" s="33" t="s">
        <v>166</v>
      </c>
      <c r="E89" s="33" t="s">
        <v>226</v>
      </c>
      <c r="F89" s="33"/>
      <c r="G89" s="34">
        <f>G91</f>
        <v>241.4</v>
      </c>
      <c r="H89" s="34">
        <f>H91</f>
        <v>277.3</v>
      </c>
      <c r="I89" s="34">
        <f>I91</f>
        <v>158.30000000000001</v>
      </c>
    </row>
    <row r="90" spans="1:9" s="21" customFormat="1">
      <c r="A90" s="35" t="s">
        <v>261</v>
      </c>
      <c r="B90" s="33" t="s">
        <v>274</v>
      </c>
      <c r="C90" s="33">
        <v>10</v>
      </c>
      <c r="D90" s="33" t="s">
        <v>166</v>
      </c>
      <c r="E90" s="33" t="s">
        <v>262</v>
      </c>
      <c r="F90" s="33"/>
      <c r="G90" s="34">
        <f>G91</f>
        <v>241.4</v>
      </c>
      <c r="H90" s="34">
        <f>H91</f>
        <v>277.3</v>
      </c>
      <c r="I90" s="34">
        <f>I91</f>
        <v>158.30000000000001</v>
      </c>
    </row>
    <row r="91" spans="1:9" s="21" customFormat="1" ht="14.25" customHeight="1">
      <c r="A91" s="144" t="s">
        <v>263</v>
      </c>
      <c r="B91" s="33" t="s">
        <v>274</v>
      </c>
      <c r="C91" s="142">
        <v>10</v>
      </c>
      <c r="D91" s="140" t="s">
        <v>166</v>
      </c>
      <c r="E91" s="142" t="s">
        <v>262</v>
      </c>
      <c r="F91" s="142">
        <v>320</v>
      </c>
      <c r="G91" s="41">
        <v>241.4</v>
      </c>
      <c r="H91" s="6">
        <v>277.3</v>
      </c>
      <c r="I91" s="6">
        <v>158.30000000000001</v>
      </c>
    </row>
    <row r="92" spans="1:9" s="21" customFormat="1" ht="15" hidden="1" customHeight="1">
      <c r="A92" s="144"/>
      <c r="B92" s="33" t="s">
        <v>276</v>
      </c>
      <c r="C92" s="142"/>
      <c r="D92" s="141"/>
      <c r="E92" s="142"/>
      <c r="F92" s="142"/>
      <c r="G92" s="41">
        <v>216.4</v>
      </c>
      <c r="H92" s="6">
        <v>396.3</v>
      </c>
      <c r="I92" s="6">
        <v>396.3</v>
      </c>
    </row>
    <row r="93" spans="1:9" s="21" customFormat="1">
      <c r="A93" s="30" t="s">
        <v>194</v>
      </c>
      <c r="B93" s="33" t="s">
        <v>274</v>
      </c>
      <c r="C93" s="31">
        <v>10</v>
      </c>
      <c r="D93" s="31" t="s">
        <v>177</v>
      </c>
      <c r="E93" s="31"/>
      <c r="F93" s="31"/>
      <c r="G93" s="32">
        <f>G96</f>
        <v>25</v>
      </c>
      <c r="H93" s="32">
        <f>H96</f>
        <v>30</v>
      </c>
      <c r="I93" s="32">
        <f>I96</f>
        <v>30</v>
      </c>
    </row>
    <row r="94" spans="1:9" s="21" customFormat="1" ht="25.5">
      <c r="A94" s="58" t="s">
        <v>225</v>
      </c>
      <c r="B94" s="33" t="s">
        <v>274</v>
      </c>
      <c r="C94" s="59">
        <v>10</v>
      </c>
      <c r="D94" s="59" t="s">
        <v>177</v>
      </c>
      <c r="E94" s="59" t="s">
        <v>226</v>
      </c>
      <c r="F94" s="59"/>
      <c r="G94" s="47">
        <f>G96</f>
        <v>25</v>
      </c>
      <c r="H94" s="47">
        <f>H96</f>
        <v>30</v>
      </c>
      <c r="I94" s="47">
        <f>I96</f>
        <v>30</v>
      </c>
    </row>
    <row r="95" spans="1:9" s="21" customFormat="1">
      <c r="A95" s="58" t="s">
        <v>264</v>
      </c>
      <c r="B95" s="33" t="s">
        <v>274</v>
      </c>
      <c r="C95" s="59">
        <v>10</v>
      </c>
      <c r="D95" s="59" t="s">
        <v>177</v>
      </c>
      <c r="E95" s="59" t="s">
        <v>265</v>
      </c>
      <c r="F95" s="59"/>
      <c r="G95" s="47">
        <f>G96</f>
        <v>25</v>
      </c>
      <c r="H95" s="47">
        <f>H96</f>
        <v>30</v>
      </c>
      <c r="I95" s="47">
        <f>I96</f>
        <v>30</v>
      </c>
    </row>
    <row r="96" spans="1:9" s="21" customFormat="1" ht="15" customHeight="1">
      <c r="A96" s="58" t="s">
        <v>266</v>
      </c>
      <c r="B96" s="36" t="s">
        <v>274</v>
      </c>
      <c r="C96" s="59">
        <v>10</v>
      </c>
      <c r="D96" s="60" t="s">
        <v>177</v>
      </c>
      <c r="E96" s="59" t="s">
        <v>265</v>
      </c>
      <c r="F96" s="59">
        <v>320</v>
      </c>
      <c r="G96" s="47">
        <v>25</v>
      </c>
      <c r="H96" s="29">
        <v>30</v>
      </c>
      <c r="I96" s="29">
        <v>30</v>
      </c>
    </row>
    <row r="97" spans="1:9" s="21" customFormat="1">
      <c r="A97" s="54" t="s">
        <v>195</v>
      </c>
      <c r="B97" s="33" t="s">
        <v>274</v>
      </c>
      <c r="C97" s="61">
        <v>11</v>
      </c>
      <c r="D97" s="61"/>
      <c r="E97" s="61"/>
      <c r="F97" s="61"/>
      <c r="G97" s="46">
        <f>G101</f>
        <v>30</v>
      </c>
      <c r="H97" s="46">
        <f>H101</f>
        <v>50</v>
      </c>
      <c r="I97" s="46">
        <f>I101</f>
        <v>50</v>
      </c>
    </row>
    <row r="98" spans="1:9" s="21" customFormat="1">
      <c r="A98" s="54" t="s">
        <v>196</v>
      </c>
      <c r="B98" s="33" t="s">
        <v>274</v>
      </c>
      <c r="C98" s="61">
        <v>11</v>
      </c>
      <c r="D98" s="61" t="s">
        <v>166</v>
      </c>
      <c r="E98" s="61"/>
      <c r="F98" s="61"/>
      <c r="G98" s="46">
        <f>G101</f>
        <v>30</v>
      </c>
      <c r="H98" s="46">
        <f>H101</f>
        <v>50</v>
      </c>
      <c r="I98" s="46">
        <f>I101</f>
        <v>50</v>
      </c>
    </row>
    <row r="99" spans="1:9" s="21" customFormat="1" ht="25.5">
      <c r="A99" s="62" t="s">
        <v>237</v>
      </c>
      <c r="B99" s="33" t="s">
        <v>274</v>
      </c>
      <c r="C99" s="63">
        <v>11</v>
      </c>
      <c r="D99" s="63" t="s">
        <v>166</v>
      </c>
      <c r="E99" s="63" t="s">
        <v>238</v>
      </c>
      <c r="F99" s="63"/>
      <c r="G99" s="47">
        <f>G101</f>
        <v>30</v>
      </c>
      <c r="H99" s="47">
        <f>H101</f>
        <v>50</v>
      </c>
      <c r="I99" s="47">
        <f>I101</f>
        <v>50</v>
      </c>
    </row>
    <row r="100" spans="1:9" s="21" customFormat="1">
      <c r="A100" s="62" t="s">
        <v>267</v>
      </c>
      <c r="B100" s="33" t="s">
        <v>274</v>
      </c>
      <c r="C100" s="63">
        <v>11</v>
      </c>
      <c r="D100" s="63" t="s">
        <v>166</v>
      </c>
      <c r="E100" s="63" t="s">
        <v>238</v>
      </c>
      <c r="F100" s="63"/>
      <c r="G100" s="47">
        <f>G101</f>
        <v>30</v>
      </c>
      <c r="H100" s="47">
        <f>H101</f>
        <v>50</v>
      </c>
      <c r="I100" s="47">
        <f>I101</f>
        <v>50</v>
      </c>
    </row>
    <row r="101" spans="1:9" s="21" customFormat="1" ht="25.5">
      <c r="A101" s="35" t="s">
        <v>212</v>
      </c>
      <c r="B101" s="33" t="s">
        <v>274</v>
      </c>
      <c r="C101" s="63">
        <v>11</v>
      </c>
      <c r="D101" s="63" t="s">
        <v>166</v>
      </c>
      <c r="E101" s="63" t="s">
        <v>238</v>
      </c>
      <c r="F101" s="63" t="s">
        <v>241</v>
      </c>
      <c r="G101" s="47">
        <v>30</v>
      </c>
      <c r="H101" s="102">
        <v>50</v>
      </c>
      <c r="I101" s="102">
        <v>50</v>
      </c>
    </row>
    <row r="102" spans="1:9" s="21" customFormat="1">
      <c r="A102" s="54" t="s">
        <v>334</v>
      </c>
      <c r="B102" s="61"/>
      <c r="C102" s="61"/>
      <c r="D102" s="61"/>
      <c r="E102" s="61"/>
      <c r="F102" s="61"/>
      <c r="G102" s="46">
        <f>G10+G43+G49+G55+G66+G80+G87+G97</f>
        <v>5483.6</v>
      </c>
      <c r="H102" s="46">
        <f>H10+H43+H49+H55+H66+H80+H87+H97</f>
        <v>5396.5000000000009</v>
      </c>
      <c r="I102" s="46">
        <f>I10+I43+I49+I55+I66+I80+I87+I97</f>
        <v>5313.8</v>
      </c>
    </row>
    <row r="103" spans="1:9">
      <c r="A103" s="6" t="s">
        <v>335</v>
      </c>
      <c r="B103" s="22"/>
      <c r="C103" s="22"/>
      <c r="D103" s="22"/>
      <c r="E103" s="22"/>
      <c r="F103" s="22"/>
      <c r="G103" s="120"/>
      <c r="H103" s="120">
        <v>119</v>
      </c>
      <c r="I103" s="120">
        <v>238</v>
      </c>
    </row>
    <row r="104" spans="1:9">
      <c r="A104" s="54" t="s">
        <v>268</v>
      </c>
      <c r="B104" s="22"/>
      <c r="C104" s="22"/>
      <c r="D104" s="22"/>
      <c r="E104" s="22"/>
      <c r="F104" s="22"/>
      <c r="G104" s="111">
        <f>G102+G103</f>
        <v>5483.6</v>
      </c>
      <c r="H104" s="111">
        <f>H102+H103</f>
        <v>5515.5000000000009</v>
      </c>
      <c r="I104" s="111">
        <f>I102+I103</f>
        <v>5551.8</v>
      </c>
    </row>
  </sheetData>
  <mergeCells count="23">
    <mergeCell ref="G1:I1"/>
    <mergeCell ref="D2:G2"/>
    <mergeCell ref="A4:I4"/>
    <mergeCell ref="G6:I6"/>
    <mergeCell ref="A6:A7"/>
    <mergeCell ref="D6:D7"/>
    <mergeCell ref="F6:F7"/>
    <mergeCell ref="A52:A53"/>
    <mergeCell ref="A91:A92"/>
    <mergeCell ref="B6:B7"/>
    <mergeCell ref="C6:C7"/>
    <mergeCell ref="C52:C53"/>
    <mergeCell ref="C91:C92"/>
    <mergeCell ref="I52:I53"/>
    <mergeCell ref="D52:D53"/>
    <mergeCell ref="D91:D92"/>
    <mergeCell ref="E6:E7"/>
    <mergeCell ref="E52:E53"/>
    <mergeCell ref="E91:E92"/>
    <mergeCell ref="F52:F53"/>
    <mergeCell ref="F91:F92"/>
    <mergeCell ref="G52:G53"/>
    <mergeCell ref="H52:H53"/>
  </mergeCells>
  <phoneticPr fontId="0" type="noConversion"/>
  <pageMargins left="0.70763888888888904" right="0.70763888888888904" top="0.74791666666666701" bottom="0.74791666666666701" header="0.31388888888888899" footer="0.31388888888888899"/>
  <pageSetup paperSize="9" scale="71" orientation="portrait" r:id="rId1"/>
  <rowBreaks count="1" manualBreakCount="1">
    <brk id="5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27"/>
  <sheetViews>
    <sheetView view="pageBreakPreview" zoomScale="83" zoomScaleSheetLayoutView="83" workbookViewId="0">
      <selection activeCell="F22" sqref="F22"/>
    </sheetView>
  </sheetViews>
  <sheetFormatPr defaultColWidth="9" defaultRowHeight="15"/>
  <cols>
    <col min="2" max="2" width="54.42578125" customWidth="1"/>
    <col min="3" max="3" width="17.42578125" customWidth="1"/>
    <col min="4" max="4" width="14" customWidth="1"/>
    <col min="5" max="5" width="10.85546875" customWidth="1"/>
    <col min="6" max="6" width="11.42578125" customWidth="1"/>
    <col min="7" max="7" width="12" customWidth="1"/>
    <col min="8" max="8" width="12.42578125" customWidth="1"/>
    <col min="9" max="9" width="14.7109375" customWidth="1"/>
  </cols>
  <sheetData>
    <row r="1" spans="2:10" ht="32.25" customHeight="1">
      <c r="B1" s="12"/>
      <c r="C1" s="12"/>
      <c r="D1" s="12"/>
      <c r="E1" s="13"/>
      <c r="F1" s="13"/>
      <c r="G1" s="121" t="s">
        <v>279</v>
      </c>
      <c r="H1" s="121"/>
      <c r="I1" s="121"/>
      <c r="J1" s="13"/>
    </row>
    <row r="2" spans="2:10" ht="32.25" customHeight="1">
      <c r="B2" s="12"/>
      <c r="C2" s="12"/>
      <c r="D2" s="12"/>
      <c r="E2" s="13"/>
      <c r="F2" s="13"/>
      <c r="G2" s="1"/>
      <c r="H2" s="1"/>
      <c r="I2" s="1"/>
      <c r="J2" s="13"/>
    </row>
    <row r="3" spans="2:10" ht="35.25" customHeight="1">
      <c r="B3" s="136" t="s">
        <v>280</v>
      </c>
      <c r="C3" s="136"/>
      <c r="D3" s="136"/>
      <c r="E3" s="136"/>
      <c r="F3" s="136"/>
      <c r="G3" s="136"/>
      <c r="H3" s="136"/>
      <c r="I3" s="136"/>
    </row>
    <row r="4" spans="2:10">
      <c r="B4" s="2"/>
      <c r="C4" s="2"/>
      <c r="D4" s="2"/>
      <c r="E4" s="2"/>
      <c r="F4" s="2"/>
      <c r="G4" s="2"/>
      <c r="H4" s="14"/>
      <c r="I4" s="14"/>
    </row>
    <row r="5" spans="2:10" ht="33.75" customHeight="1">
      <c r="B5" s="152" t="s">
        <v>281</v>
      </c>
      <c r="C5" s="152" t="s">
        <v>199</v>
      </c>
      <c r="D5" s="152" t="s">
        <v>163</v>
      </c>
      <c r="E5" s="152" t="s">
        <v>164</v>
      </c>
      <c r="F5" s="152" t="s">
        <v>200</v>
      </c>
      <c r="G5" s="149" t="s">
        <v>20</v>
      </c>
      <c r="H5" s="150"/>
      <c r="I5" s="151"/>
    </row>
    <row r="6" spans="2:10" ht="33.75" customHeight="1">
      <c r="B6" s="153"/>
      <c r="C6" s="153"/>
      <c r="D6" s="153"/>
      <c r="E6" s="153"/>
      <c r="F6" s="153"/>
      <c r="G6" s="16" t="s">
        <v>5</v>
      </c>
      <c r="H6" s="17" t="s">
        <v>6</v>
      </c>
      <c r="I6" s="17" t="s">
        <v>7</v>
      </c>
    </row>
    <row r="7" spans="2:10" ht="30.75" customHeight="1">
      <c r="B7" s="8" t="s">
        <v>303</v>
      </c>
      <c r="C7" s="18" t="s">
        <v>277</v>
      </c>
      <c r="D7" s="6"/>
      <c r="E7" s="6"/>
      <c r="F7" s="6"/>
      <c r="G7" s="11">
        <f t="shared" ref="G7:I8" si="0">G8</f>
        <v>624.9</v>
      </c>
      <c r="H7" s="11">
        <f t="shared" si="0"/>
        <v>644.5</v>
      </c>
      <c r="I7" s="11">
        <f t="shared" si="0"/>
        <v>644.5</v>
      </c>
    </row>
    <row r="8" spans="2:10" ht="21" customHeight="1">
      <c r="B8" s="107" t="s">
        <v>282</v>
      </c>
      <c r="C8" s="108" t="s">
        <v>277</v>
      </c>
      <c r="D8" s="19" t="s">
        <v>186</v>
      </c>
      <c r="E8" s="6"/>
      <c r="F8" s="6"/>
      <c r="G8" s="20">
        <f t="shared" si="0"/>
        <v>624.9</v>
      </c>
      <c r="H8" s="20">
        <f t="shared" si="0"/>
        <v>644.5</v>
      </c>
      <c r="I8" s="20">
        <f t="shared" si="0"/>
        <v>644.5</v>
      </c>
    </row>
    <row r="9" spans="2:10">
      <c r="B9" s="5" t="s">
        <v>188</v>
      </c>
      <c r="C9" s="19" t="s">
        <v>277</v>
      </c>
      <c r="D9" s="19" t="s">
        <v>186</v>
      </c>
      <c r="E9" s="19" t="s">
        <v>177</v>
      </c>
      <c r="F9" s="19"/>
      <c r="G9" s="20">
        <f>G10+G12+G16+G14</f>
        <v>624.9</v>
      </c>
      <c r="H9" s="20">
        <f>H10+H12+H16+H14</f>
        <v>644.5</v>
      </c>
      <c r="I9" s="20">
        <f>I10+I12+I16+I14</f>
        <v>644.5</v>
      </c>
    </row>
    <row r="10" spans="2:10">
      <c r="B10" s="5" t="s">
        <v>252</v>
      </c>
      <c r="C10" s="19" t="s">
        <v>253</v>
      </c>
      <c r="D10" s="19" t="s">
        <v>186</v>
      </c>
      <c r="E10" s="19" t="s">
        <v>177</v>
      </c>
      <c r="F10" s="19"/>
      <c r="G10" s="6">
        <f>G11</f>
        <v>42.1</v>
      </c>
      <c r="H10" s="6">
        <f>H11</f>
        <v>42.1</v>
      </c>
      <c r="I10" s="6">
        <f>I11</f>
        <v>42.1</v>
      </c>
    </row>
    <row r="11" spans="2:10" ht="25.5">
      <c r="B11" s="5" t="s">
        <v>218</v>
      </c>
      <c r="C11" s="19" t="s">
        <v>253</v>
      </c>
      <c r="D11" s="19" t="s">
        <v>186</v>
      </c>
      <c r="E11" s="19" t="s">
        <v>177</v>
      </c>
      <c r="F11" s="19" t="s">
        <v>241</v>
      </c>
      <c r="G11" s="6">
        <v>42.1</v>
      </c>
      <c r="H11" s="6">
        <v>42.1</v>
      </c>
      <c r="I11" s="6">
        <v>42.1</v>
      </c>
    </row>
    <row r="12" spans="2:10">
      <c r="B12" s="5" t="s">
        <v>254</v>
      </c>
      <c r="C12" s="19" t="s">
        <v>255</v>
      </c>
      <c r="D12" s="19" t="s">
        <v>186</v>
      </c>
      <c r="E12" s="19" t="s">
        <v>177</v>
      </c>
      <c r="F12" s="19"/>
      <c r="G12" s="20">
        <f>G13</f>
        <v>150</v>
      </c>
      <c r="H12" s="20">
        <f>H13</f>
        <v>150</v>
      </c>
      <c r="I12" s="20">
        <f>I13</f>
        <v>150</v>
      </c>
    </row>
    <row r="13" spans="2:10" ht="25.5">
      <c r="B13" s="5" t="s">
        <v>218</v>
      </c>
      <c r="C13" s="19" t="s">
        <v>255</v>
      </c>
      <c r="D13" s="19" t="s">
        <v>186</v>
      </c>
      <c r="E13" s="19" t="s">
        <v>177</v>
      </c>
      <c r="F13" s="19" t="s">
        <v>241</v>
      </c>
      <c r="G13" s="20">
        <v>150</v>
      </c>
      <c r="H13" s="6">
        <v>150</v>
      </c>
      <c r="I13" s="6">
        <v>150</v>
      </c>
    </row>
    <row r="14" spans="2:10">
      <c r="B14" s="35" t="s">
        <v>250</v>
      </c>
      <c r="C14" s="31" t="s">
        <v>251</v>
      </c>
      <c r="D14" s="19" t="s">
        <v>186</v>
      </c>
      <c r="E14" s="19" t="s">
        <v>177</v>
      </c>
      <c r="F14" s="19"/>
      <c r="G14" s="20">
        <f>G15</f>
        <v>20</v>
      </c>
      <c r="H14" s="20">
        <f>H15</f>
        <v>20</v>
      </c>
      <c r="I14" s="20">
        <f>I15</f>
        <v>20</v>
      </c>
    </row>
    <row r="15" spans="2:10" ht="25.5">
      <c r="B15" s="35" t="s">
        <v>212</v>
      </c>
      <c r="C15" s="49" t="s">
        <v>251</v>
      </c>
      <c r="D15" s="19" t="s">
        <v>186</v>
      </c>
      <c r="E15" s="19" t="s">
        <v>177</v>
      </c>
      <c r="F15" s="19" t="s">
        <v>241</v>
      </c>
      <c r="G15" s="20">
        <v>20</v>
      </c>
      <c r="H15" s="6">
        <v>20</v>
      </c>
      <c r="I15" s="6">
        <v>20</v>
      </c>
    </row>
    <row r="16" spans="2:10">
      <c r="B16" s="5" t="s">
        <v>256</v>
      </c>
      <c r="C16" s="19" t="s">
        <v>257</v>
      </c>
      <c r="D16" s="19" t="s">
        <v>186</v>
      </c>
      <c r="E16" s="19" t="s">
        <v>177</v>
      </c>
      <c r="F16" s="19"/>
      <c r="G16" s="6">
        <f>G17</f>
        <v>412.8</v>
      </c>
      <c r="H16" s="6">
        <f>H17</f>
        <v>432.4</v>
      </c>
      <c r="I16" s="6">
        <f>I17</f>
        <v>432.4</v>
      </c>
    </row>
    <row r="17" spans="2:9" ht="25.5">
      <c r="B17" s="5" t="s">
        <v>218</v>
      </c>
      <c r="C17" s="19" t="s">
        <v>257</v>
      </c>
      <c r="D17" s="19" t="s">
        <v>186</v>
      </c>
      <c r="E17" s="19" t="s">
        <v>177</v>
      </c>
      <c r="F17" s="19" t="s">
        <v>241</v>
      </c>
      <c r="G17" s="6">
        <v>412.8</v>
      </c>
      <c r="H17" s="6">
        <v>432.4</v>
      </c>
      <c r="I17" s="6">
        <v>432.4</v>
      </c>
    </row>
    <row r="18" spans="2:9" ht="26.25" thickBot="1">
      <c r="B18" s="85" t="s">
        <v>293</v>
      </c>
      <c r="C18" s="109" t="s">
        <v>301</v>
      </c>
      <c r="D18" s="109"/>
      <c r="E18" s="109"/>
      <c r="F18" s="109"/>
      <c r="G18" s="110">
        <f>G19</f>
        <v>5.6</v>
      </c>
      <c r="H18" s="110">
        <f t="shared" ref="H18:I20" si="1">H19</f>
        <v>0</v>
      </c>
      <c r="I18" s="110">
        <f t="shared" si="1"/>
        <v>0</v>
      </c>
    </row>
    <row r="19" spans="2:9" ht="23.25" thickBot="1">
      <c r="B19" s="86" t="s">
        <v>294</v>
      </c>
      <c r="C19" s="19" t="s">
        <v>301</v>
      </c>
      <c r="D19" s="19" t="s">
        <v>170</v>
      </c>
      <c r="E19" s="19" t="s">
        <v>186</v>
      </c>
      <c r="F19" s="19"/>
      <c r="G19" s="6">
        <f>G20</f>
        <v>5.6</v>
      </c>
      <c r="H19" s="6">
        <f t="shared" si="1"/>
        <v>0</v>
      </c>
      <c r="I19" s="6">
        <f t="shared" si="1"/>
        <v>0</v>
      </c>
    </row>
    <row r="20" spans="2:9" ht="23.25" thickBot="1">
      <c r="B20" s="87" t="s">
        <v>295</v>
      </c>
      <c r="C20" s="19" t="s">
        <v>302</v>
      </c>
      <c r="D20" s="19" t="s">
        <v>170</v>
      </c>
      <c r="E20" s="19" t="s">
        <v>186</v>
      </c>
      <c r="F20" s="19"/>
      <c r="G20" s="6">
        <f>G21</f>
        <v>5.6</v>
      </c>
      <c r="H20" s="6">
        <f t="shared" si="1"/>
        <v>0</v>
      </c>
      <c r="I20" s="6">
        <f t="shared" si="1"/>
        <v>0</v>
      </c>
    </row>
    <row r="21" spans="2:9" ht="23.25" thickBot="1">
      <c r="B21" s="87" t="s">
        <v>296</v>
      </c>
      <c r="C21" s="19" t="s">
        <v>302</v>
      </c>
      <c r="D21" s="19" t="s">
        <v>170</v>
      </c>
      <c r="E21" s="19" t="s">
        <v>186</v>
      </c>
      <c r="F21" s="19" t="s">
        <v>241</v>
      </c>
      <c r="G21" s="6">
        <v>5.6</v>
      </c>
      <c r="H21" s="6">
        <v>0</v>
      </c>
      <c r="I21" s="6">
        <v>0</v>
      </c>
    </row>
    <row r="22" spans="2:9" ht="25.5">
      <c r="B22" s="92" t="s">
        <v>315</v>
      </c>
      <c r="C22" s="109" t="s">
        <v>316</v>
      </c>
      <c r="D22" s="109"/>
      <c r="E22" s="109"/>
      <c r="F22" s="109"/>
      <c r="G22" s="111">
        <f>G23+G25</f>
        <v>1230</v>
      </c>
      <c r="H22" s="111">
        <f>H23+H25</f>
        <v>1270</v>
      </c>
      <c r="I22" s="111">
        <f>I23+I25</f>
        <v>1300</v>
      </c>
    </row>
    <row r="23" spans="2:9" ht="25.5">
      <c r="B23" s="42" t="s">
        <v>278</v>
      </c>
      <c r="C23" s="33" t="s">
        <v>317</v>
      </c>
      <c r="D23" s="19" t="s">
        <v>190</v>
      </c>
      <c r="E23" s="19" t="s">
        <v>166</v>
      </c>
      <c r="F23" s="19"/>
      <c r="G23" s="20">
        <f>G24</f>
        <v>1088.4000000000001</v>
      </c>
      <c r="H23" s="20">
        <f>H24</f>
        <v>1128.4000000000001</v>
      </c>
      <c r="I23" s="20">
        <f>I24</f>
        <v>1158.4000000000001</v>
      </c>
    </row>
    <row r="24" spans="2:9">
      <c r="B24" s="42" t="s">
        <v>259</v>
      </c>
      <c r="C24" s="33" t="s">
        <v>317</v>
      </c>
      <c r="D24" s="19" t="s">
        <v>190</v>
      </c>
      <c r="E24" s="19" t="s">
        <v>166</v>
      </c>
      <c r="F24" s="19" t="s">
        <v>314</v>
      </c>
      <c r="G24" s="68">
        <v>1088.4000000000001</v>
      </c>
      <c r="H24" s="6">
        <v>1128.4000000000001</v>
      </c>
      <c r="I24" s="6">
        <v>1158.4000000000001</v>
      </c>
    </row>
    <row r="25" spans="2:9" ht="51">
      <c r="B25" s="35" t="s">
        <v>319</v>
      </c>
      <c r="C25" s="66" t="s">
        <v>318</v>
      </c>
      <c r="D25" s="19" t="s">
        <v>190</v>
      </c>
      <c r="E25" s="19" t="s">
        <v>166</v>
      </c>
      <c r="F25" s="19"/>
      <c r="G25" s="20">
        <f>G26</f>
        <v>141.6</v>
      </c>
      <c r="H25" s="20">
        <f>H26</f>
        <v>141.6</v>
      </c>
      <c r="I25" s="20">
        <f>I26</f>
        <v>141.6</v>
      </c>
    </row>
    <row r="26" spans="2:9">
      <c r="B26" s="42" t="s">
        <v>313</v>
      </c>
      <c r="C26" s="66" t="s">
        <v>318</v>
      </c>
      <c r="D26" s="19" t="s">
        <v>190</v>
      </c>
      <c r="E26" s="19" t="s">
        <v>166</v>
      </c>
      <c r="F26" s="19" t="s">
        <v>314</v>
      </c>
      <c r="G26" s="68">
        <v>141.6</v>
      </c>
      <c r="H26" s="6">
        <v>141.6</v>
      </c>
      <c r="I26" s="6">
        <v>141.6</v>
      </c>
    </row>
    <row r="27" spans="2:9">
      <c r="B27" s="8" t="s">
        <v>268</v>
      </c>
      <c r="C27" s="18"/>
      <c r="D27" s="18"/>
      <c r="E27" s="18"/>
      <c r="F27" s="18"/>
      <c r="G27" s="11">
        <f>G7+G18+G22</f>
        <v>1860.5</v>
      </c>
      <c r="H27" s="11">
        <f>H7+H18+H22</f>
        <v>1914.5</v>
      </c>
      <c r="I27" s="11">
        <f>I7+I18+I22</f>
        <v>1944.5</v>
      </c>
    </row>
  </sheetData>
  <mergeCells count="8">
    <mergeCell ref="G1:I1"/>
    <mergeCell ref="B3:I3"/>
    <mergeCell ref="G5:I5"/>
    <mergeCell ref="B5:B6"/>
    <mergeCell ref="C5:C6"/>
    <mergeCell ref="D5:D6"/>
    <mergeCell ref="E5:E6"/>
    <mergeCell ref="F5:F6"/>
  </mergeCells>
  <phoneticPr fontId="0" type="noConversion"/>
  <pageMargins left="0.70763888888888904" right="0.70763888888888904" top="0.74791666666666701" bottom="0.74791666666666701" header="0.31388888888888899" footer="0.31388888888888899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workbookViewId="0">
      <selection activeCell="D10" sqref="D10"/>
    </sheetView>
  </sheetViews>
  <sheetFormatPr defaultColWidth="9" defaultRowHeight="15"/>
  <cols>
    <col min="1" max="1" width="69.85546875" customWidth="1"/>
    <col min="2" max="2" width="14.140625" customWidth="1"/>
    <col min="3" max="3" width="11.42578125" customWidth="1"/>
    <col min="4" max="4" width="14.28515625" customWidth="1"/>
  </cols>
  <sheetData>
    <row r="1" spans="1:4" ht="42.75" customHeight="1">
      <c r="A1" s="121"/>
      <c r="B1" s="121"/>
      <c r="C1" s="121" t="s">
        <v>326</v>
      </c>
      <c r="D1" s="121"/>
    </row>
    <row r="2" spans="1:4" ht="44.25" customHeight="1">
      <c r="A2" s="136" t="s">
        <v>283</v>
      </c>
      <c r="B2" s="136"/>
      <c r="C2" s="136"/>
      <c r="D2" s="136"/>
    </row>
    <row r="3" spans="1:4">
      <c r="A3" s="2"/>
      <c r="B3" s="2"/>
    </row>
    <row r="4" spans="1:4">
      <c r="A4" s="2"/>
      <c r="B4" s="3"/>
    </row>
    <row r="5" spans="1:4">
      <c r="A5" s="4" t="s">
        <v>284</v>
      </c>
      <c r="B5" s="128" t="s">
        <v>20</v>
      </c>
      <c r="C5" s="129"/>
      <c r="D5" s="130"/>
    </row>
    <row r="6" spans="1:4">
      <c r="A6" s="4"/>
      <c r="B6" s="4" t="s">
        <v>5</v>
      </c>
      <c r="C6" s="4" t="s">
        <v>6</v>
      </c>
      <c r="D6" s="4" t="s">
        <v>7</v>
      </c>
    </row>
    <row r="7" spans="1:4" ht="42.75" customHeight="1">
      <c r="A7" s="52" t="s">
        <v>327</v>
      </c>
      <c r="B7" s="9">
        <v>335.6</v>
      </c>
      <c r="C7" s="10">
        <v>335.6</v>
      </c>
      <c r="D7" s="10">
        <v>335.6</v>
      </c>
    </row>
    <row r="8" spans="1:4" ht="42.75" customHeight="1">
      <c r="A8" s="52" t="s">
        <v>333</v>
      </c>
      <c r="B8" s="9">
        <v>296</v>
      </c>
      <c r="C8" s="10">
        <v>307</v>
      </c>
      <c r="D8" s="10">
        <v>319</v>
      </c>
    </row>
    <row r="9" spans="1:4">
      <c r="A9" s="8" t="s">
        <v>285</v>
      </c>
      <c r="B9" s="11">
        <f>B7+B8</f>
        <v>631.6</v>
      </c>
      <c r="C9" s="11">
        <f>+C8</f>
        <v>307</v>
      </c>
      <c r="D9" s="11">
        <f>+D8</f>
        <v>319</v>
      </c>
    </row>
  </sheetData>
  <mergeCells count="4">
    <mergeCell ref="A1:B1"/>
    <mergeCell ref="C1:D1"/>
    <mergeCell ref="A2:D2"/>
    <mergeCell ref="B5:D5"/>
  </mergeCells>
  <phoneticPr fontId="0" type="noConversion"/>
  <pageMargins left="0.70763888888888904" right="0.70763888888888904" top="0.74791666666666701" bottom="0.74791666666666701" header="0.31388888888888899" footer="0.31388888888888899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источники</vt:lpstr>
      <vt:lpstr>доходы</vt:lpstr>
      <vt:lpstr>администраторы 3.1</vt:lpstr>
      <vt:lpstr>администраторы 3.2</vt:lpstr>
      <vt:lpstr>прил 4</vt:lpstr>
      <vt:lpstr>прил 5</vt:lpstr>
      <vt:lpstr>прил 6</vt:lpstr>
      <vt:lpstr>прил 7</vt:lpstr>
      <vt:lpstr>прил 8 </vt:lpstr>
      <vt:lpstr>прил 9</vt:lpstr>
      <vt:lpstr>Лист2</vt:lpstr>
      <vt:lpstr>источники!Область_печати</vt:lpstr>
      <vt:lpstr>'прил 5'!Область_печати</vt:lpstr>
      <vt:lpstr>'прил 6'!Область_печати</vt:lpstr>
      <vt:lpstr>'прил 7'!Область_печати</vt:lpstr>
      <vt:lpstr>'прил 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2018-12-17T12:45:03Z</cp:lastPrinted>
  <dcterms:created xsi:type="dcterms:W3CDTF">2006-09-28T05:33:00Z</dcterms:created>
  <dcterms:modified xsi:type="dcterms:W3CDTF">2018-12-17T12:46:17Z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