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TDSheet!$12:$12</definedName>
    <definedName name="_xlnm.Print_Area" localSheetId="0">TDSheet!$A$1:$AL$212</definedName>
  </definedNames>
  <calcPr calcId="145621"/>
</workbook>
</file>

<file path=xl/calcChain.xml><?xml version="1.0" encoding="utf-8"?>
<calcChain xmlns="http://schemas.openxmlformats.org/spreadsheetml/2006/main">
  <c r="AJ132" i="1" l="1"/>
  <c r="AJ14" i="1"/>
  <c r="AJ159" i="1"/>
  <c r="AJ173" i="1"/>
  <c r="AJ178" i="1"/>
  <c r="AJ140" i="1"/>
  <c r="AJ139" i="1" s="1"/>
  <c r="AJ207" i="1" l="1"/>
  <c r="AJ206" i="1" s="1"/>
  <c r="AJ205" i="1" s="1"/>
  <c r="AJ204" i="1" s="1"/>
  <c r="AJ203" i="1" s="1"/>
  <c r="AJ193" i="1"/>
  <c r="AJ192" i="1" s="1"/>
  <c r="AJ191" i="1" s="1"/>
  <c r="AJ190" i="1" s="1"/>
  <c r="AJ189" i="1" s="1"/>
  <c r="AJ188" i="1" s="1"/>
  <c r="AJ187" i="1" s="1"/>
  <c r="AJ164" i="1"/>
  <c r="AJ154" i="1"/>
  <c r="AJ153" i="1" s="1"/>
  <c r="AJ152" i="1" s="1"/>
  <c r="AJ151" i="1" s="1"/>
  <c r="AJ150" i="1" s="1"/>
  <c r="AJ149" i="1" s="1"/>
  <c r="AJ148" i="1" s="1"/>
  <c r="AJ127" i="1"/>
  <c r="AJ126" i="1" s="1"/>
  <c r="AJ125" i="1" s="1"/>
  <c r="AJ124" i="1" s="1"/>
  <c r="AJ123" i="1" s="1"/>
  <c r="AJ122" i="1" s="1"/>
  <c r="AJ112" i="1"/>
  <c r="AJ68" i="1"/>
  <c r="AJ61" i="1"/>
  <c r="AJ60" i="1" s="1"/>
  <c r="AJ59" i="1" s="1"/>
  <c r="AJ51" i="1"/>
  <c r="AJ50" i="1" s="1"/>
  <c r="AJ49" i="1" s="1"/>
  <c r="AJ143" i="1" l="1"/>
  <c r="AJ142" i="1" s="1"/>
  <c r="AJ146" i="1"/>
  <c r="AJ145" i="1" s="1"/>
  <c r="AJ201" i="1"/>
  <c r="AJ200" i="1" s="1"/>
  <c r="AJ199" i="1" s="1"/>
  <c r="AJ198" i="1" s="1"/>
  <c r="AJ197" i="1" s="1"/>
  <c r="AJ196" i="1" s="1"/>
  <c r="AJ195" i="1" s="1"/>
  <c r="AJ185" i="1"/>
  <c r="AJ184" i="1" s="1"/>
  <c r="AJ183" i="1" s="1"/>
  <c r="AJ182" i="1" s="1"/>
  <c r="AJ181" i="1" s="1"/>
  <c r="AJ180" i="1" s="1"/>
  <c r="AJ162" i="1"/>
  <c r="AJ166" i="1"/>
  <c r="AJ169" i="1"/>
  <c r="AJ168" i="1" s="1"/>
  <c r="AJ174" i="1"/>
  <c r="AJ176" i="1"/>
  <c r="AJ134" i="1"/>
  <c r="AJ133" i="1" s="1"/>
  <c r="AJ137" i="1"/>
  <c r="AJ136" i="1" s="1"/>
  <c r="AJ107" i="1"/>
  <c r="AJ106" i="1" s="1"/>
  <c r="AJ105" i="1" s="1"/>
  <c r="AJ104" i="1" s="1"/>
  <c r="AJ111" i="1"/>
  <c r="AJ110" i="1" s="1"/>
  <c r="AJ109" i="1" s="1"/>
  <c r="AJ85" i="1"/>
  <c r="AJ84" i="1" s="1"/>
  <c r="AJ83" i="1" s="1"/>
  <c r="AJ82" i="1" s="1"/>
  <c r="AJ81" i="1" s="1"/>
  <c r="AJ80" i="1" s="1"/>
  <c r="AJ92" i="1"/>
  <c r="AJ91" i="1" s="1"/>
  <c r="AJ90" i="1" s="1"/>
  <c r="AJ89" i="1" s="1"/>
  <c r="AJ88" i="1" s="1"/>
  <c r="AJ87" i="1" s="1"/>
  <c r="AJ99" i="1"/>
  <c r="AJ98" i="1" s="1"/>
  <c r="AJ97" i="1" s="1"/>
  <c r="AJ96" i="1" s="1"/>
  <c r="AJ95" i="1" s="1"/>
  <c r="AJ94" i="1" s="1"/>
  <c r="AJ77" i="1"/>
  <c r="AJ25" i="1"/>
  <c r="AJ27" i="1"/>
  <c r="AJ29" i="1"/>
  <c r="AJ19" i="1"/>
  <c r="AJ18" i="1" s="1"/>
  <c r="AJ17" i="1" s="1"/>
  <c r="AJ16" i="1" s="1"/>
  <c r="AJ15" i="1" s="1"/>
  <c r="AJ39" i="1"/>
  <c r="AJ38" i="1" s="1"/>
  <c r="AJ37" i="1" s="1"/>
  <c r="AJ36" i="1" s="1"/>
  <c r="AJ35" i="1" s="1"/>
  <c r="AJ48" i="1"/>
  <c r="AJ47" i="1" s="1"/>
  <c r="AJ58" i="1"/>
  <c r="AJ66" i="1"/>
  <c r="AJ70" i="1"/>
  <c r="AJ172" i="1" l="1"/>
  <c r="AJ171" i="1" s="1"/>
  <c r="AJ131" i="1"/>
  <c r="AJ130" i="1" s="1"/>
  <c r="AJ76" i="1"/>
  <c r="AJ75" i="1" s="1"/>
  <c r="AJ74" i="1" s="1"/>
  <c r="AJ73" i="1" s="1"/>
  <c r="AJ72" i="1" s="1"/>
  <c r="AJ103" i="1"/>
  <c r="AJ102" i="1" s="1"/>
  <c r="AJ101" i="1" s="1"/>
  <c r="AJ161" i="1"/>
  <c r="AJ160" i="1" s="1"/>
  <c r="AJ65" i="1"/>
  <c r="AJ64" i="1" s="1"/>
  <c r="AJ63" i="1" s="1"/>
  <c r="AJ46" i="1" s="1"/>
  <c r="AJ24" i="1"/>
  <c r="AJ23" i="1" s="1"/>
  <c r="AJ22" i="1" s="1"/>
  <c r="AJ21" i="1" s="1"/>
  <c r="AJ79" i="1"/>
  <c r="AJ129" i="1" l="1"/>
  <c r="AJ121" i="1" s="1"/>
  <c r="AJ158" i="1"/>
  <c r="AJ157" i="1" s="1"/>
  <c r="AJ156" i="1" s="1"/>
  <c r="AJ13" i="1" l="1"/>
  <c r="AJ209" i="1" s="1"/>
</calcChain>
</file>

<file path=xl/sharedStrings.xml><?xml version="1.0" encoding="utf-8"?>
<sst xmlns="http://schemas.openxmlformats.org/spreadsheetml/2006/main" count="223" uniqueCount="150">
  <si>
    <t>КОДЫ</t>
  </si>
  <si>
    <t>Код формы</t>
  </si>
  <si>
    <t>Сводная бюджетная роспись</t>
  </si>
  <si>
    <t>Дата</t>
  </si>
  <si>
    <t>Наименование бюджета</t>
  </si>
  <si>
    <t>по ОКПО</t>
  </si>
  <si>
    <t>Учреждение</t>
  </si>
  <si>
    <t>по Сводному
реестру</t>
  </si>
  <si>
    <t>Единица измерения: руб.</t>
  </si>
  <si>
    <t>по ОКЕИ</t>
  </si>
  <si>
    <t>Наименование показателя</t>
  </si>
  <si>
    <t>ППП</t>
  </si>
  <si>
    <t>Раз-
дел</t>
  </si>
  <si>
    <t>Под-
раз-
дел</t>
  </si>
  <si>
    <t>Целевая статья</t>
  </si>
  <si>
    <t>Вид рас-
хода</t>
  </si>
  <si>
    <t>Сумма на год</t>
  </si>
  <si>
    <t>Администрации сельских поселений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</si>
  <si>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</si>
  <si>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</si>
  <si>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</si>
  <si>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</si>
  <si>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</si>
  <si>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</si>
  <si>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</si>
  <si>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местной администрации</t>
  </si>
  <si>
    <t>Обеспечение функционирования местной администрации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</si>
  <si>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</si>
  <si>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</si>
  <si>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</si>
  <si>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</si>
  <si>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Осуществление полномочий субъекта Российской Федерации, переданных на исполнение орга-нам местного самоуправления, в части реализации управленческих функций в отдельных направлениях деятельности</t>
  </si>
  <si>
    <t>Осуществление отдельных полномочий Краснодарского края на образование и организацию дея-тельности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</si>
  <si>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</si>
  <si>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Внешний муниципальный финансовый контроль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</si>
  <si>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</si>
  <si>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Осуществление внешнего муниципального финансового контроля</t>
  </si>
  <si>
    <t>Межбюджетные трансферты</t>
  </si>
  <si>
    <t>Иные межбюджетные трансферты</t>
  </si>
  <si>
    <t>Другие общегосударственные вопросы</t>
  </si>
  <si>
    <t>Управление муниципальным имуществом и земельными ресурсами</t>
  </si>
  <si>
    <t>Оценка недвижимости, признание прав и регулирование отношений по государственной и муниципальной собственности</t>
  </si>
  <si>
    <t>Компенсационные выплаты руководителям органов территориального общественного самоуправления</t>
  </si>
  <si>
    <t>Реализация отдельных мероприятий муниципальной программы</t>
  </si>
  <si>
    <t>Оплата обязательных взносов муниципальным образованием в Советы Ассоциации</t>
  </si>
  <si>
    <t>Оплата членских взносов Ассоциации "Совет муниципальных образований Краснодарского края"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</si>
  <si>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</si>
  <si>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Обеспечение деятельности централизованных бухгалтерий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</si>
  <si>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</si>
  <si>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</si>
  <si>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НАЦИОНАЛЬНАЯ ОБОРОНА</t>
  </si>
  <si>
    <t>Мобилизационная и вневойсковая подготовка</t>
  </si>
  <si>
    <t>Решение вопросов в области национальной обороны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</si>
  <si>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</si>
  <si>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</si>
  <si>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</si>
  <si>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</t>
  </si>
  <si>
    <t>Проведение мероприятий по предупреждению и ликвидации последствий чрезвычайных ситуаций и стихийных бедствий</t>
  </si>
  <si>
    <t>Обеспечение пожарной безопасности</t>
  </si>
  <si>
    <t>Проведение мероприятий по обеспечению первичных мер пожарной безопасности</t>
  </si>
  <si>
    <t>Другие вопросы в области национальной безопасности и правоохранительной деятельности</t>
  </si>
  <si>
    <t>Мероприятия по противодействию коррупции</t>
  </si>
  <si>
    <t>НАЦИОНАЛЬНАЯ ЭКОНОМИКА</t>
  </si>
  <si>
    <t>Дорожное хозяйство (дорожные фонды)</t>
  </si>
  <si>
    <t>Финансовое обеспечение мероприятий по увеличению протяженности автомобильных дорог  соответствующих нормативным требованиям</t>
  </si>
  <si>
    <t>Капитальный ремонт, ремонт и содержание автомобильных дорог местного значения</t>
  </si>
  <si>
    <t>Организация и осуществление мероприятий по  предупреждению опасного поведения участников дорожного движения</t>
  </si>
  <si>
    <t>Мероприятия по повышению безопасности дорожного движения</t>
  </si>
  <si>
    <t>Другие вопросы в области национальной экономики</t>
  </si>
  <si>
    <t>Оказание информационной и консультационной поддержки субъектов малого и среднего предпринимательства</t>
  </si>
  <si>
    <t>Мероприятия по поддержке малого и среднего предпринимательства</t>
  </si>
  <si>
    <t>ЖИЛИЩНО-КОММУНАЛЬНОЕ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</si>
  <si>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</si>
  <si>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</si>
  <si>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</si>
  <si>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поселений</t>
  </si>
  <si>
    <t>ОБРАЗОВАНИЕ</t>
  </si>
  <si>
    <t>Молодежная политика и оздоровление детей</t>
  </si>
  <si>
    <t>Мероприятия в области молодежной политики</t>
  </si>
  <si>
    <t>КУЛЬТУРА, КИНЕМАТОГРАФИЯ</t>
  </si>
  <si>
    <t>Культура</t>
  </si>
  <si>
    <t>Организация досуга, предоставление услуг организаций культуры</t>
  </si>
  <si>
    <t>Обеспечение деятельности муниципальных учреждений культуры досугового типа</t>
  </si>
  <si>
    <t>Проведение мероприятий в сфере культуры, организация досуга населения</t>
  </si>
  <si>
    <t>Организация библиотечного обслуживания населения</t>
  </si>
  <si>
    <t>Библиотечное обслуживание населения, комплектование и обеспечение сохранности библиотечных фондов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</si>
  <si>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</si>
  <si>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</si>
  <si>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</si>
  <si>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</si>
  <si>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ФИЗИЧЕСКАЯ КУЛЬТУРА И СПОРТ</t>
  </si>
  <si>
    <t>Физическая культура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</si>
  <si>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</si>
  <si>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Мероприятия в области физической культуры и спорта</t>
  </si>
  <si>
    <t>СРЕДСТВА МАССОВОЙ ИНФОРМАЦИИ</t>
  </si>
  <si>
    <t>Периодическая печать и издательства</t>
  </si>
  <si>
    <t>Информационное обеспечение деятельности органов местного самоуправления</t>
  </si>
  <si>
    <t>Итого расходов:</t>
  </si>
  <si>
    <t>Руководитель финансового органа</t>
  </si>
  <si>
    <t>(подпись)</t>
  </si>
  <si>
    <t>(расшифровка подписи)</t>
  </si>
  <si>
    <t>Бюджет Свободного сельского поселения Приморско-Ахтарского района</t>
  </si>
  <si>
    <t>администрация Свободного сельского поселения Приморско-Ахтарского района</t>
  </si>
  <si>
    <t>Л.В.Семенчикова</t>
  </si>
  <si>
    <t>Муниципальная программа Свободного сельского поселения Приморско-Ахтарского района "Информационное обслуживание деятельности администрации  и Совета Свободного сельского поселения Приморско-Ахтарского района"</t>
  </si>
  <si>
    <t>Обеспечение доступа к информации о деятельности органов местного самоуправления Свободного сельского поселения Приморско-Ахтарского района</t>
  </si>
  <si>
    <t>Муниципальная программа Свободного сельского поселения Приморско-Ахтарского района "Развитие физической культуры в Свободном сельском поселении Приморско-Ахтарского района"</t>
  </si>
  <si>
    <t>Пенсионное обеспечение за выслугу лет лиц, замещающих муниципальные должности муниципальной службы в органах местного самоуправления Свободного сельского поселения Приморско-Ахтарского района</t>
  </si>
  <si>
    <t>Меры социальной поддержки лиц, замещавших муниципальные должности и должности муниципальной службы в органах местного самоуправления Свободного сельского поселения Приморско-Ахтарского района</t>
  </si>
  <si>
    <t>Муниципальная программа Свободного сельского поселения Приморско-Ахтарского района "Развитие культуры Свободного сельского поселения Приморско-Ахтарского района"</t>
  </si>
  <si>
    <t>Организационное обеспечение реализации  молодежной полити-ки на территории Свободного сельского поселения Приморско-Ахтарского района</t>
  </si>
  <si>
    <t>Муниципальная программа Свободного сельского поселения Приморско-Ахтарского района "Молодежь Свободного сельского поселения Приморско-Ахтарского района"</t>
  </si>
  <si>
    <t>Повышение уровня благоустройства населенных пунктов Свободного сельского поселения Приморско-Ахтарского района</t>
  </si>
  <si>
    <t>Благоустройство Свободного сельского  поселения Приморско-Ахтарского района</t>
  </si>
  <si>
    <t>Муниципальная программа Свободного сельского поселения Приморско-Ахтарского района "Развитие жилищно-коммунального хозяйства и благоустройства в Свободном сельском поселении Приморско-Ахтарского района"</t>
  </si>
  <si>
    <t>Поддержка малого и среднего предпринимательства в Свободном сельском поселении Приморско-Ахтарского района</t>
  </si>
  <si>
    <t>Муниципальная программа Свободного сельского поселения Приморско-Ахтарского района "Экономическое развитие Свободного сельского поселения Приморско-Ахтарского района</t>
  </si>
  <si>
    <t>Повышение безопасности дорожного движения в   Свободном     сельском      поселении Приморско-Ахтарского района</t>
  </si>
  <si>
    <t>Ремонт автомобильных дорог Свободного сельского поселения Приморско-Ахтарского района</t>
  </si>
  <si>
    <t>Муниципальная программа Свободного сельского поселения Приморско-Ахтарского района "Развитие Свободного сельского поселения Приморско-Ахтарского района в сфере строительства, архитектуры и дорожного хозяйства"</t>
  </si>
  <si>
    <t>Осуществление мероприятий по повышению эффективности  противодействия коррупции в Свободном сельском поселении Приморско-Ахтарского района</t>
  </si>
  <si>
    <t>Муниципальная программа Свободного сельского поселения Приморско-Ахтарского района "Обеспечение безопасности населения Свободного сельского поселения Приморско-Ахтарского района"</t>
  </si>
  <si>
    <t>Организация и осуществление мероприятий по пожарной безопасности населения в Свободном сельском поселении Приморско-Ахтарского района</t>
  </si>
  <si>
    <t>Повышение эффективности работы органов местного самоуправления, органов территориального общественного самоуправления Свободного сельского поселения Приморско-Ахтарского района по решению вопросов местного значения</t>
  </si>
  <si>
    <t>Муниципальная программа Свободного сельского поселения Приморско-Ахтарского района "Муниципальное управление Свободного сельского поселения Приморско-Ахтарского района"</t>
  </si>
  <si>
    <t>Глава Свободного сельского поселения Приморско-Ахтарского района</t>
  </si>
  <si>
    <t>Обеспечение функционирования и сохранности имущества, находящегося в муниципальной собственности Свободного сельского поселения Приморско-Ахтарского района</t>
  </si>
  <si>
    <t>Мероприятия в области коммунального хозяйства</t>
  </si>
  <si>
    <t>Мероприятия по модернизации, строительству, реконструкции и ремонту объектов водоснабжения</t>
  </si>
  <si>
    <t>Развитие системы водоснабжения Свободного сельского поселения Приморско-Ахтарского района</t>
  </si>
  <si>
    <t>Коммунальное хозяйство</t>
  </si>
  <si>
    <t>Озеленение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</si>
  <si>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</si>
  <si>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                                                                                                          
</t>
  </si>
  <si>
    <t>Управление муниципальным долгом</t>
  </si>
  <si>
    <t xml:space="preserve">Процентные платежи по муниципальному долгу муниципального образования                                                                                                </t>
  </si>
  <si>
    <t xml:space="preserve">Обслуживание государственного (муниципального) долга                  </t>
  </si>
  <si>
    <t>Обслуживание муниципального долга</t>
  </si>
  <si>
    <t>Мероприятия по предупреждению и ликвидации чрезвычайных ситуаций, стихийных бедствий в Свободном сельском поселении Приморско-Ахтарского района на 2018 - 2020 годы</t>
  </si>
  <si>
    <t>Организация территориального общественного самоуправления в Свободном сельском поселении Приморско-Ахтарского района</t>
  </si>
  <si>
    <t>Противодействие коррупции в Свободном сельском поселении Приморско-Ахтарского района на 2018 - 2020 годы</t>
  </si>
  <si>
    <t>Пожарная безопасность в Свободном сельском поселении Приморско-Ахтарского района на 2018 - 2020 годы</t>
  </si>
  <si>
    <t>Сводная бюджетная роспись на 2020 год</t>
  </si>
  <si>
    <t>от 14 декабря 2019 г.</t>
  </si>
  <si>
    <t>УТВЕРЖДАЮ
Глава Свободного сельского поселения                                                                                                                                                                                                           Приморско-Ахтарского района
_______________________   В.Н.Сирота               
"______" ________________ 2019 г.</t>
  </si>
  <si>
    <t xml:space="preserve">Резервные фонды </t>
  </si>
  <si>
    <t xml:space="preserve">Обеспечение деятельности местной администрации </t>
  </si>
  <si>
    <t>Финансовое обеспечение непредвиденных расходов</t>
  </si>
  <si>
    <t>Резервный фонд местной администрации</t>
  </si>
  <si>
    <t>Сбор и вывоз бытовых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</si>
</sst>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0"/>
  </numFmts>
  <fonts count="16" x14ac:knownFonts="1">
    <font>
      <sz val="8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2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right" wrapText="1"/>
    </xf>
    <xf numFmtId="1" fontId="3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1" fontId="15" fillId="0" borderId="9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right"/>
    </xf>
    <xf numFmtId="164" fontId="13" fillId="0" borderId="9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15" fillId="0" borderId="21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2" fontId="15" fillId="0" borderId="16" xfId="0" applyNumberFormat="1" applyFont="1" applyBorder="1" applyAlignment="1">
      <alignment horizontal="right"/>
    </xf>
    <xf numFmtId="1" fontId="15" fillId="0" borderId="22" xfId="0" applyNumberFormat="1" applyFont="1" applyBorder="1" applyAlignment="1">
      <alignment horizontal="center"/>
    </xf>
    <xf numFmtId="165" fontId="15" fillId="0" borderId="13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right"/>
    </xf>
    <xf numFmtId="0" fontId="14" fillId="0" borderId="0" xfId="0" applyFont="1" applyAlignment="1">
      <alignment horizontal="left" wrapText="1"/>
    </xf>
    <xf numFmtId="0" fontId="14" fillId="0" borderId="8" xfId="0" applyFont="1" applyBorder="1" applyAlignment="1">
      <alignment horizontal="center" wrapText="1"/>
    </xf>
    <xf numFmtId="164" fontId="13" fillId="0" borderId="17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165" fontId="13" fillId="0" borderId="13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3" fillId="0" borderId="32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2" fontId="13" fillId="0" borderId="17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/>
    </xf>
    <xf numFmtId="2" fontId="13" fillId="0" borderId="31" xfId="0" applyNumberFormat="1" applyFont="1" applyBorder="1" applyAlignment="1">
      <alignment horizontal="right"/>
    </xf>
    <xf numFmtId="1" fontId="13" fillId="0" borderId="11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14" xfId="0" applyNumberFormat="1" applyFont="1" applyBorder="1" applyAlignment="1">
      <alignment horizontal="center"/>
    </xf>
    <xf numFmtId="165" fontId="13" fillId="0" borderId="15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right"/>
    </xf>
    <xf numFmtId="2" fontId="15" fillId="0" borderId="14" xfId="0" applyNumberFormat="1" applyFont="1" applyBorder="1" applyAlignment="1">
      <alignment horizontal="right"/>
    </xf>
    <xf numFmtId="2" fontId="15" fillId="0" borderId="31" xfId="0" applyNumberFormat="1" applyFont="1" applyBorder="1" applyAlignment="1">
      <alignment horizontal="right"/>
    </xf>
    <xf numFmtId="164" fontId="15" fillId="0" borderId="17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15" fillId="0" borderId="15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165" fontId="15" fillId="0" borderId="14" xfId="0" applyNumberFormat="1" applyFont="1" applyBorder="1" applyAlignment="1">
      <alignment horizontal="center"/>
    </xf>
    <xf numFmtId="165" fontId="15" fillId="0" borderId="15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1" fontId="3" fillId="0" borderId="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wrapText="1"/>
    </xf>
    <xf numFmtId="1" fontId="3" fillId="0" borderId="5" xfId="0" applyNumberFormat="1" applyFont="1" applyBorder="1" applyAlignment="1">
      <alignment horizontal="center" wrapText="1"/>
    </xf>
    <xf numFmtId="2" fontId="12" fillId="0" borderId="29" xfId="0" applyNumberFormat="1" applyFont="1" applyBorder="1" applyAlignment="1">
      <alignment horizontal="right"/>
    </xf>
    <xf numFmtId="1" fontId="3" fillId="0" borderId="30" xfId="0" applyNumberFormat="1" applyFont="1" applyBorder="1" applyAlignment="1">
      <alignment horizontal="center"/>
    </xf>
    <xf numFmtId="0" fontId="13" fillId="0" borderId="21" xfId="0" applyFont="1" applyBorder="1" applyAlignment="1">
      <alignment horizontal="left" vertical="distributed"/>
    </xf>
    <xf numFmtId="0" fontId="13" fillId="0" borderId="14" xfId="0" applyFont="1" applyBorder="1" applyAlignment="1">
      <alignment horizontal="left" vertical="distributed"/>
    </xf>
    <xf numFmtId="0" fontId="13" fillId="0" borderId="1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L217"/>
  <sheetViews>
    <sheetView tabSelected="1" topLeftCell="A189" workbookViewId="0">
      <selection activeCell="AN136" sqref="AN136"/>
    </sheetView>
  </sheetViews>
  <sheetFormatPr defaultColWidth="10.5" defaultRowHeight="11.45" customHeight="1" outlineLevelRow="7" x14ac:dyDescent="0.2"/>
  <cols>
    <col min="1" max="1" width="0.6640625" style="1" customWidth="1"/>
    <col min="2" max="3" width="0.5" style="1" customWidth="1"/>
    <col min="4" max="14" width="0.6640625" style="1" customWidth="1"/>
    <col min="15" max="15" width="0.83203125" style="1" customWidth="1"/>
    <col min="16" max="16" width="9.6640625" style="1" customWidth="1"/>
    <col min="17" max="17" width="1" style="1" customWidth="1"/>
    <col min="18" max="18" width="7" style="1" customWidth="1"/>
    <col min="19" max="19" width="1.1640625" style="1" customWidth="1"/>
    <col min="20" max="20" width="0.5" style="1" customWidth="1"/>
    <col min="21" max="21" width="20.83203125" style="1" customWidth="1"/>
    <col min="22" max="22" width="7" style="1" customWidth="1"/>
    <col min="23" max="23" width="0.1640625" style="1" customWidth="1"/>
    <col min="24" max="24" width="1.83203125" style="1" customWidth="1"/>
    <col min="25" max="25" width="3" style="1" customWidth="1"/>
    <col min="26" max="26" width="1.83203125" style="1" customWidth="1"/>
    <col min="27" max="27" width="4" style="1" customWidth="1"/>
    <col min="28" max="28" width="4.6640625" style="1" customWidth="1"/>
    <col min="29" max="29" width="1.83203125" style="1" customWidth="1"/>
    <col min="30" max="30" width="0.5" style="1" customWidth="1"/>
    <col min="31" max="31" width="5.83203125" style="1" customWidth="1"/>
    <col min="32" max="32" width="1.33203125" style="1" customWidth="1"/>
    <col min="33" max="33" width="2.5" style="1" customWidth="1"/>
    <col min="34" max="34" width="4.33203125" style="1" customWidth="1"/>
    <col min="35" max="35" width="5.83203125" style="1" customWidth="1"/>
    <col min="36" max="36" width="12.83203125" style="1" customWidth="1"/>
    <col min="37" max="37" width="11" style="1" customWidth="1"/>
    <col min="38" max="38" width="4.1640625" style="1" customWidth="1"/>
  </cols>
  <sheetData>
    <row r="1" spans="1:38" ht="126" customHeight="1" x14ac:dyDescent="0.2">
      <c r="AE1" s="77" t="s">
        <v>144</v>
      </c>
      <c r="AF1" s="78"/>
      <c r="AG1" s="78"/>
      <c r="AH1" s="78"/>
      <c r="AI1" s="78"/>
      <c r="AJ1" s="78"/>
      <c r="AK1" s="78"/>
      <c r="AL1" s="78"/>
    </row>
    <row r="2" spans="1:38" ht="12.9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79" t="s">
        <v>142</v>
      </c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16"/>
      <c r="AK2" s="16"/>
      <c r="AL2" s="16"/>
    </row>
    <row r="3" spans="1:38" ht="12.9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7"/>
      <c r="AK3" s="111" t="s">
        <v>0</v>
      </c>
      <c r="AL3" s="111"/>
    </row>
    <row r="4" spans="1:38" ht="12.9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2" t="s">
        <v>143</v>
      </c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8" t="s">
        <v>1</v>
      </c>
      <c r="AK4" s="19"/>
      <c r="AL4" s="20"/>
    </row>
    <row r="5" spans="1:38" ht="12.95" customHeight="1" x14ac:dyDescent="0.2">
      <c r="A5" s="12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8" t="s">
        <v>3</v>
      </c>
      <c r="AK5" s="113">
        <v>43813</v>
      </c>
      <c r="AL5" s="114"/>
    </row>
    <row r="6" spans="1:38" ht="26.1" customHeight="1" x14ac:dyDescent="0.2">
      <c r="A6" s="12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15" t="s">
        <v>101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8" t="s">
        <v>5</v>
      </c>
      <c r="AK6" s="21"/>
      <c r="AL6" s="22"/>
    </row>
    <row r="7" spans="1:38" ht="26.1" customHeight="1" x14ac:dyDescent="0.2">
      <c r="A7" s="12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15" t="s">
        <v>102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23" t="s">
        <v>7</v>
      </c>
      <c r="AK7" s="118">
        <v>992</v>
      </c>
      <c r="AL7" s="118"/>
    </row>
    <row r="8" spans="1:38" ht="12.95" customHeight="1" x14ac:dyDescent="0.2">
      <c r="A8" s="12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8" t="s">
        <v>9</v>
      </c>
      <c r="AK8" s="119">
        <v>384</v>
      </c>
      <c r="AL8" s="119"/>
    </row>
    <row r="9" spans="1:38" ht="12.9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s="1" customFormat="1" ht="18" customHeight="1" x14ac:dyDescent="0.2">
      <c r="A10" s="107" t="s">
        <v>10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 t="s">
        <v>11</v>
      </c>
      <c r="W10" s="107" t="s">
        <v>12</v>
      </c>
      <c r="X10" s="107"/>
      <c r="Y10" s="107"/>
      <c r="Z10" s="107" t="s">
        <v>13</v>
      </c>
      <c r="AA10" s="107"/>
      <c r="AB10" s="107" t="s">
        <v>14</v>
      </c>
      <c r="AC10" s="107"/>
      <c r="AD10" s="107"/>
      <c r="AE10" s="107"/>
      <c r="AF10" s="107"/>
      <c r="AG10" s="107"/>
      <c r="AH10" s="107"/>
      <c r="AI10" s="107" t="s">
        <v>15</v>
      </c>
      <c r="AJ10" s="107" t="s">
        <v>16</v>
      </c>
      <c r="AK10" s="107"/>
      <c r="AL10" s="107"/>
    </row>
    <row r="11" spans="1:38" s="2" customFormat="1" ht="18" customHeight="1" x14ac:dyDescent="0.2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/>
      <c r="V11" s="120"/>
      <c r="W11" s="108"/>
      <c r="X11" s="109"/>
      <c r="Y11" s="110"/>
      <c r="Z11" s="108"/>
      <c r="AA11" s="110"/>
      <c r="AB11" s="108"/>
      <c r="AC11" s="109"/>
      <c r="AD11" s="109"/>
      <c r="AE11" s="109"/>
      <c r="AF11" s="109"/>
      <c r="AG11" s="109"/>
      <c r="AH11" s="110"/>
      <c r="AI11" s="120"/>
      <c r="AJ11" s="108"/>
      <c r="AK11" s="109"/>
      <c r="AL11" s="110"/>
    </row>
    <row r="12" spans="1:38" s="3" customFormat="1" ht="15" customHeight="1" x14ac:dyDescent="0.25">
      <c r="A12" s="122">
        <v>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24">
        <v>2</v>
      </c>
      <c r="W12" s="116">
        <v>3</v>
      </c>
      <c r="X12" s="116"/>
      <c r="Y12" s="116"/>
      <c r="Z12" s="117">
        <v>4</v>
      </c>
      <c r="AA12" s="117"/>
      <c r="AB12" s="116">
        <v>5</v>
      </c>
      <c r="AC12" s="116"/>
      <c r="AD12" s="116"/>
      <c r="AE12" s="116"/>
      <c r="AF12" s="116"/>
      <c r="AG12" s="116"/>
      <c r="AH12" s="116"/>
      <c r="AI12" s="24">
        <v>6</v>
      </c>
      <c r="AJ12" s="124">
        <v>7</v>
      </c>
      <c r="AK12" s="124"/>
      <c r="AL12" s="124"/>
    </row>
    <row r="13" spans="1:38" s="4" customFormat="1" ht="15.95" customHeight="1" x14ac:dyDescent="0.25">
      <c r="A13" s="121" t="s">
        <v>17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3">
        <f>SUM(AJ14+AJ72+AJ79+AJ101+AJ121+AJ148+AJ156+AJ180+AJ187+AJ195+AJ203)</f>
        <v>10923700</v>
      </c>
      <c r="AK13" s="123"/>
      <c r="AL13" s="123"/>
    </row>
    <row r="14" spans="1:38" s="5" customFormat="1" ht="15" customHeight="1" outlineLevel="1" x14ac:dyDescent="0.2">
      <c r="A14" s="61" t="s">
        <v>18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3"/>
      <c r="V14" s="30">
        <v>992</v>
      </c>
      <c r="W14" s="59">
        <v>1</v>
      </c>
      <c r="X14" s="59"/>
      <c r="Y14" s="59"/>
      <c r="Z14" s="59">
        <v>0</v>
      </c>
      <c r="AA14" s="59"/>
      <c r="AB14" s="31"/>
      <c r="AC14" s="32"/>
      <c r="AD14" s="33"/>
      <c r="AE14" s="34"/>
      <c r="AF14" s="32"/>
      <c r="AG14" s="35"/>
      <c r="AH14" s="36"/>
      <c r="AI14" s="37"/>
      <c r="AJ14" s="67">
        <f>SUM(AJ15+AJ21+AJ35+AJ46+AJ41)</f>
        <v>4529300</v>
      </c>
      <c r="AK14" s="67"/>
      <c r="AL14" s="67"/>
    </row>
    <row r="15" spans="1:38" s="6" customFormat="1" ht="42" customHeight="1" outlineLevel="2" x14ac:dyDescent="0.2">
      <c r="A15" s="64" t="s">
        <v>19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38">
        <v>992</v>
      </c>
      <c r="W15" s="57">
        <v>1</v>
      </c>
      <c r="X15" s="57"/>
      <c r="Y15" s="57"/>
      <c r="Z15" s="57">
        <v>2</v>
      </c>
      <c r="AA15" s="57"/>
      <c r="AB15" s="39"/>
      <c r="AC15" s="40"/>
      <c r="AD15" s="41"/>
      <c r="AE15" s="42"/>
      <c r="AF15" s="40"/>
      <c r="AG15" s="43"/>
      <c r="AH15" s="44"/>
      <c r="AI15" s="45"/>
      <c r="AJ15" s="56">
        <f>SUM(AJ16)</f>
        <v>735600</v>
      </c>
      <c r="AK15" s="56"/>
      <c r="AL15" s="56"/>
    </row>
    <row r="16" spans="1:38" s="7" customFormat="1" ht="30.75" customHeight="1" outlineLevel="3" x14ac:dyDescent="0.2">
      <c r="A16" s="64" t="s">
        <v>20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38">
        <v>992</v>
      </c>
      <c r="W16" s="57">
        <v>1</v>
      </c>
      <c r="X16" s="57"/>
      <c r="Y16" s="57"/>
      <c r="Z16" s="57">
        <v>2</v>
      </c>
      <c r="AA16" s="57"/>
      <c r="AB16" s="46">
        <v>51</v>
      </c>
      <c r="AC16" s="58">
        <v>0</v>
      </c>
      <c r="AD16" s="58"/>
      <c r="AE16" s="47">
        <v>0</v>
      </c>
      <c r="AF16" s="80">
        <v>0</v>
      </c>
      <c r="AG16" s="80"/>
      <c r="AH16" s="80"/>
      <c r="AI16" s="45"/>
      <c r="AJ16" s="56">
        <f>SUM(AJ17)</f>
        <v>735600</v>
      </c>
      <c r="AK16" s="56"/>
      <c r="AL16" s="56"/>
    </row>
    <row r="17" spans="1:38" s="8" customFormat="1" ht="30.75" customHeight="1" outlineLevel="4" x14ac:dyDescent="0.2">
      <c r="A17" s="61" t="s">
        <v>125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/>
      <c r="V17" s="30">
        <v>992</v>
      </c>
      <c r="W17" s="59">
        <v>1</v>
      </c>
      <c r="X17" s="59"/>
      <c r="Y17" s="59"/>
      <c r="Z17" s="59">
        <v>2</v>
      </c>
      <c r="AA17" s="59"/>
      <c r="AB17" s="48">
        <v>51</v>
      </c>
      <c r="AC17" s="68">
        <v>1</v>
      </c>
      <c r="AD17" s="68"/>
      <c r="AE17" s="49">
        <v>0</v>
      </c>
      <c r="AF17" s="69">
        <v>0</v>
      </c>
      <c r="AG17" s="69"/>
      <c r="AH17" s="69"/>
      <c r="AI17" s="37"/>
      <c r="AJ17" s="67">
        <f>SUM(AJ18)</f>
        <v>735600</v>
      </c>
      <c r="AK17" s="67"/>
      <c r="AL17" s="67"/>
    </row>
    <row r="18" spans="1:38" s="9" customFormat="1" ht="29.25" customHeight="1" outlineLevel="5" x14ac:dyDescent="0.2">
      <c r="A18" s="64" t="s">
        <v>21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38">
        <v>992</v>
      </c>
      <c r="W18" s="57">
        <v>1</v>
      </c>
      <c r="X18" s="57"/>
      <c r="Y18" s="57"/>
      <c r="Z18" s="57">
        <v>2</v>
      </c>
      <c r="AA18" s="57"/>
      <c r="AB18" s="46">
        <v>51</v>
      </c>
      <c r="AC18" s="58">
        <v>1</v>
      </c>
      <c r="AD18" s="58"/>
      <c r="AE18" s="47">
        <v>0</v>
      </c>
      <c r="AF18" s="80">
        <v>190</v>
      </c>
      <c r="AG18" s="80"/>
      <c r="AH18" s="80"/>
      <c r="AI18" s="45"/>
      <c r="AJ18" s="56">
        <f>SUM(AJ19)</f>
        <v>735600</v>
      </c>
      <c r="AK18" s="56"/>
      <c r="AL18" s="56"/>
    </row>
    <row r="19" spans="1:38" s="10" customFormat="1" ht="78" customHeight="1" outlineLevel="6" x14ac:dyDescent="0.2">
      <c r="A19" s="64" t="s">
        <v>22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  <c r="V19" s="38">
        <v>992</v>
      </c>
      <c r="W19" s="73">
        <v>1</v>
      </c>
      <c r="X19" s="74"/>
      <c r="Y19" s="75"/>
      <c r="Z19" s="73">
        <v>2</v>
      </c>
      <c r="AA19" s="75"/>
      <c r="AB19" s="46">
        <v>51</v>
      </c>
      <c r="AC19" s="88">
        <v>1</v>
      </c>
      <c r="AD19" s="89"/>
      <c r="AE19" s="47">
        <v>0</v>
      </c>
      <c r="AF19" s="90">
        <v>190</v>
      </c>
      <c r="AG19" s="91"/>
      <c r="AH19" s="92"/>
      <c r="AI19" s="38">
        <v>100</v>
      </c>
      <c r="AJ19" s="85">
        <f>SUM(AJ20)</f>
        <v>735600</v>
      </c>
      <c r="AK19" s="86"/>
      <c r="AL19" s="87"/>
    </row>
    <row r="20" spans="1:38" s="11" customFormat="1" ht="33" customHeight="1" outlineLevel="7" x14ac:dyDescent="0.2">
      <c r="A20" s="64" t="s">
        <v>23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38">
        <v>992</v>
      </c>
      <c r="W20" s="57">
        <v>1</v>
      </c>
      <c r="X20" s="57"/>
      <c r="Y20" s="57"/>
      <c r="Z20" s="57">
        <v>2</v>
      </c>
      <c r="AA20" s="57"/>
      <c r="AB20" s="46">
        <v>51</v>
      </c>
      <c r="AC20" s="58">
        <v>1</v>
      </c>
      <c r="AD20" s="58"/>
      <c r="AE20" s="47">
        <v>0</v>
      </c>
      <c r="AF20" s="80">
        <v>190</v>
      </c>
      <c r="AG20" s="80"/>
      <c r="AH20" s="80"/>
      <c r="AI20" s="38">
        <v>120</v>
      </c>
      <c r="AJ20" s="56">
        <v>735600</v>
      </c>
      <c r="AK20" s="56"/>
      <c r="AL20" s="56"/>
    </row>
    <row r="21" spans="1:38" s="6" customFormat="1" ht="53.25" customHeight="1" outlineLevel="2" x14ac:dyDescent="0.2">
      <c r="A21" s="64" t="s">
        <v>24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38">
        <v>992</v>
      </c>
      <c r="W21" s="57">
        <v>1</v>
      </c>
      <c r="X21" s="57"/>
      <c r="Y21" s="57"/>
      <c r="Z21" s="57">
        <v>4</v>
      </c>
      <c r="AA21" s="57"/>
      <c r="AB21" s="39"/>
      <c r="AC21" s="40"/>
      <c r="AD21" s="41"/>
      <c r="AE21" s="42"/>
      <c r="AF21" s="40"/>
      <c r="AG21" s="43"/>
      <c r="AH21" s="44"/>
      <c r="AI21" s="45"/>
      <c r="AJ21" s="56">
        <f>SUM(AJ22)</f>
        <v>2636100</v>
      </c>
      <c r="AK21" s="56"/>
      <c r="AL21" s="56"/>
    </row>
    <row r="22" spans="1:38" s="7" customFormat="1" ht="32.25" customHeight="1" outlineLevel="3" x14ac:dyDescent="0.2">
      <c r="A22" s="64" t="s">
        <v>25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38">
        <v>992</v>
      </c>
      <c r="W22" s="57">
        <v>1</v>
      </c>
      <c r="X22" s="57"/>
      <c r="Y22" s="57"/>
      <c r="Z22" s="57">
        <v>4</v>
      </c>
      <c r="AA22" s="57"/>
      <c r="AB22" s="46">
        <v>52</v>
      </c>
      <c r="AC22" s="58">
        <v>0</v>
      </c>
      <c r="AD22" s="58"/>
      <c r="AE22" s="47">
        <v>0</v>
      </c>
      <c r="AF22" s="80">
        <v>0</v>
      </c>
      <c r="AG22" s="80"/>
      <c r="AH22" s="80"/>
      <c r="AI22" s="45"/>
      <c r="AJ22" s="56">
        <f>SUM(AJ23)</f>
        <v>2636100</v>
      </c>
      <c r="AK22" s="56"/>
      <c r="AL22" s="56"/>
    </row>
    <row r="23" spans="1:38" s="8" customFormat="1" ht="29.25" customHeight="1" outlineLevel="4" x14ac:dyDescent="0.2">
      <c r="A23" s="61" t="s">
        <v>26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30">
        <v>992</v>
      </c>
      <c r="W23" s="59">
        <v>1</v>
      </c>
      <c r="X23" s="59"/>
      <c r="Y23" s="59"/>
      <c r="Z23" s="59">
        <v>4</v>
      </c>
      <c r="AA23" s="59"/>
      <c r="AB23" s="48">
        <v>52</v>
      </c>
      <c r="AC23" s="68">
        <v>1</v>
      </c>
      <c r="AD23" s="68"/>
      <c r="AE23" s="49">
        <v>0</v>
      </c>
      <c r="AF23" s="69">
        <v>0</v>
      </c>
      <c r="AG23" s="69"/>
      <c r="AH23" s="69"/>
      <c r="AI23" s="37"/>
      <c r="AJ23" s="67">
        <f>SUM(AJ24+AJ31)</f>
        <v>2636100</v>
      </c>
      <c r="AK23" s="67"/>
      <c r="AL23" s="67"/>
    </row>
    <row r="24" spans="1:38" s="9" customFormat="1" ht="30" customHeight="1" outlineLevel="5" x14ac:dyDescent="0.2">
      <c r="A24" s="64" t="s">
        <v>21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38">
        <v>992</v>
      </c>
      <c r="W24" s="57">
        <v>1</v>
      </c>
      <c r="X24" s="57"/>
      <c r="Y24" s="57"/>
      <c r="Z24" s="57">
        <v>4</v>
      </c>
      <c r="AA24" s="57"/>
      <c r="AB24" s="46">
        <v>52</v>
      </c>
      <c r="AC24" s="58">
        <v>1</v>
      </c>
      <c r="AD24" s="58"/>
      <c r="AE24" s="47">
        <v>0</v>
      </c>
      <c r="AF24" s="80">
        <v>190</v>
      </c>
      <c r="AG24" s="80"/>
      <c r="AH24" s="80"/>
      <c r="AI24" s="45"/>
      <c r="AJ24" s="56">
        <f>SUM(AJ25+AJ27+AJ29)</f>
        <v>2632300</v>
      </c>
      <c r="AK24" s="56"/>
      <c r="AL24" s="56"/>
    </row>
    <row r="25" spans="1:38" s="10" customFormat="1" ht="78" customHeight="1" outlineLevel="6" x14ac:dyDescent="0.2">
      <c r="A25" s="64" t="s">
        <v>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38">
        <v>992</v>
      </c>
      <c r="W25" s="57">
        <v>1</v>
      </c>
      <c r="X25" s="57"/>
      <c r="Y25" s="57"/>
      <c r="Z25" s="57">
        <v>4</v>
      </c>
      <c r="AA25" s="57"/>
      <c r="AB25" s="46">
        <v>52</v>
      </c>
      <c r="AC25" s="58">
        <v>1</v>
      </c>
      <c r="AD25" s="58"/>
      <c r="AE25" s="47">
        <v>0</v>
      </c>
      <c r="AF25" s="80">
        <v>190</v>
      </c>
      <c r="AG25" s="80"/>
      <c r="AH25" s="80"/>
      <c r="AI25" s="38">
        <v>100</v>
      </c>
      <c r="AJ25" s="56">
        <f>SUM(AJ26)</f>
        <v>2446100</v>
      </c>
      <c r="AK25" s="56"/>
      <c r="AL25" s="56"/>
    </row>
    <row r="26" spans="1:38" s="11" customFormat="1" ht="30.75" customHeight="1" outlineLevel="7" x14ac:dyDescent="0.2">
      <c r="A26" s="64" t="s">
        <v>23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38">
        <v>992</v>
      </c>
      <c r="W26" s="57">
        <v>1</v>
      </c>
      <c r="X26" s="57"/>
      <c r="Y26" s="57"/>
      <c r="Z26" s="57">
        <v>4</v>
      </c>
      <c r="AA26" s="57"/>
      <c r="AB26" s="46">
        <v>52</v>
      </c>
      <c r="AC26" s="58">
        <v>1</v>
      </c>
      <c r="AD26" s="58"/>
      <c r="AE26" s="47">
        <v>0</v>
      </c>
      <c r="AF26" s="80">
        <v>190</v>
      </c>
      <c r="AG26" s="80"/>
      <c r="AH26" s="80"/>
      <c r="AI26" s="38">
        <v>120</v>
      </c>
      <c r="AJ26" s="56">
        <v>2446100</v>
      </c>
      <c r="AK26" s="56"/>
      <c r="AL26" s="56"/>
    </row>
    <row r="27" spans="1:38" s="10" customFormat="1" ht="28.5" customHeight="1" outlineLevel="6" x14ac:dyDescent="0.2">
      <c r="A27" s="64" t="s">
        <v>27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38">
        <v>992</v>
      </c>
      <c r="W27" s="57">
        <v>1</v>
      </c>
      <c r="X27" s="57"/>
      <c r="Y27" s="57"/>
      <c r="Z27" s="57">
        <v>4</v>
      </c>
      <c r="AA27" s="57"/>
      <c r="AB27" s="46">
        <v>52</v>
      </c>
      <c r="AC27" s="58">
        <v>1</v>
      </c>
      <c r="AD27" s="58"/>
      <c r="AE27" s="47">
        <v>0</v>
      </c>
      <c r="AF27" s="80">
        <v>190</v>
      </c>
      <c r="AG27" s="80"/>
      <c r="AH27" s="80"/>
      <c r="AI27" s="38">
        <v>200</v>
      </c>
      <c r="AJ27" s="56">
        <f>SUM(AJ28)</f>
        <v>158800</v>
      </c>
      <c r="AK27" s="56"/>
      <c r="AL27" s="56"/>
    </row>
    <row r="28" spans="1:38" s="11" customFormat="1" ht="41.25" customHeight="1" outlineLevel="7" x14ac:dyDescent="0.2">
      <c r="A28" s="64" t="s">
        <v>28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38">
        <v>992</v>
      </c>
      <c r="W28" s="57">
        <v>1</v>
      </c>
      <c r="X28" s="57"/>
      <c r="Y28" s="57"/>
      <c r="Z28" s="57">
        <v>4</v>
      </c>
      <c r="AA28" s="57"/>
      <c r="AB28" s="46">
        <v>52</v>
      </c>
      <c r="AC28" s="58">
        <v>1</v>
      </c>
      <c r="AD28" s="58"/>
      <c r="AE28" s="47">
        <v>0</v>
      </c>
      <c r="AF28" s="80">
        <v>190</v>
      </c>
      <c r="AG28" s="80"/>
      <c r="AH28" s="80"/>
      <c r="AI28" s="38">
        <v>240</v>
      </c>
      <c r="AJ28" s="56">
        <v>158800</v>
      </c>
      <c r="AK28" s="56"/>
      <c r="AL28" s="56"/>
    </row>
    <row r="29" spans="1:38" s="10" customFormat="1" ht="20.25" customHeight="1" outlineLevel="6" x14ac:dyDescent="0.2">
      <c r="A29" s="64" t="s">
        <v>29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38">
        <v>992</v>
      </c>
      <c r="W29" s="57">
        <v>1</v>
      </c>
      <c r="X29" s="57"/>
      <c r="Y29" s="57"/>
      <c r="Z29" s="57">
        <v>4</v>
      </c>
      <c r="AA29" s="57"/>
      <c r="AB29" s="46">
        <v>52</v>
      </c>
      <c r="AC29" s="58">
        <v>1</v>
      </c>
      <c r="AD29" s="58"/>
      <c r="AE29" s="47">
        <v>0</v>
      </c>
      <c r="AF29" s="80">
        <v>190</v>
      </c>
      <c r="AG29" s="80"/>
      <c r="AH29" s="80"/>
      <c r="AI29" s="38">
        <v>800</v>
      </c>
      <c r="AJ29" s="56">
        <f>SUM(AJ30)</f>
        <v>27400</v>
      </c>
      <c r="AK29" s="56"/>
      <c r="AL29" s="56"/>
    </row>
    <row r="30" spans="1:38" s="11" customFormat="1" ht="18.75" customHeight="1" outlineLevel="7" x14ac:dyDescent="0.2">
      <c r="A30" s="64" t="s">
        <v>30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38">
        <v>992</v>
      </c>
      <c r="W30" s="57">
        <v>1</v>
      </c>
      <c r="X30" s="57"/>
      <c r="Y30" s="57"/>
      <c r="Z30" s="57">
        <v>4</v>
      </c>
      <c r="AA30" s="57"/>
      <c r="AB30" s="46">
        <v>52</v>
      </c>
      <c r="AC30" s="58">
        <v>1</v>
      </c>
      <c r="AD30" s="58"/>
      <c r="AE30" s="47">
        <v>0</v>
      </c>
      <c r="AF30" s="80">
        <v>190</v>
      </c>
      <c r="AG30" s="80"/>
      <c r="AH30" s="80"/>
      <c r="AI30" s="38">
        <v>850</v>
      </c>
      <c r="AJ30" s="56">
        <v>27400</v>
      </c>
      <c r="AK30" s="56"/>
      <c r="AL30" s="56"/>
    </row>
    <row r="31" spans="1:38" s="8" customFormat="1" ht="81.75" customHeight="1" outlineLevel="4" x14ac:dyDescent="0.2">
      <c r="A31" s="61" t="s">
        <v>31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  <c r="V31" s="30">
        <v>992</v>
      </c>
      <c r="W31" s="59">
        <v>1</v>
      </c>
      <c r="X31" s="59"/>
      <c r="Y31" s="59"/>
      <c r="Z31" s="59">
        <v>4</v>
      </c>
      <c r="AA31" s="59"/>
      <c r="AB31" s="48">
        <v>52</v>
      </c>
      <c r="AC31" s="68">
        <v>2</v>
      </c>
      <c r="AD31" s="68"/>
      <c r="AE31" s="49">
        <v>0</v>
      </c>
      <c r="AF31" s="69">
        <v>0</v>
      </c>
      <c r="AG31" s="69"/>
      <c r="AH31" s="69"/>
      <c r="AI31" s="37"/>
      <c r="AJ31" s="67">
        <v>3800</v>
      </c>
      <c r="AK31" s="67"/>
      <c r="AL31" s="67"/>
    </row>
    <row r="32" spans="1:38" s="9" customFormat="1" ht="58.5" customHeight="1" outlineLevel="5" x14ac:dyDescent="0.2">
      <c r="A32" s="64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  <c r="V32" s="38">
        <v>992</v>
      </c>
      <c r="W32" s="57">
        <v>1</v>
      </c>
      <c r="X32" s="57"/>
      <c r="Y32" s="57"/>
      <c r="Z32" s="57">
        <v>4</v>
      </c>
      <c r="AA32" s="57"/>
      <c r="AB32" s="46">
        <v>52</v>
      </c>
      <c r="AC32" s="58">
        <v>2</v>
      </c>
      <c r="AD32" s="58"/>
      <c r="AE32" s="47">
        <v>0</v>
      </c>
      <c r="AF32" s="60">
        <v>60190</v>
      </c>
      <c r="AG32" s="60"/>
      <c r="AH32" s="60"/>
      <c r="AI32" s="45"/>
      <c r="AJ32" s="56">
        <v>3800</v>
      </c>
      <c r="AK32" s="56"/>
      <c r="AL32" s="56"/>
    </row>
    <row r="33" spans="1:38" s="10" customFormat="1" ht="30" customHeight="1" outlineLevel="6" x14ac:dyDescent="0.2">
      <c r="A33" s="64" t="s">
        <v>27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38">
        <v>992</v>
      </c>
      <c r="W33" s="57">
        <v>1</v>
      </c>
      <c r="X33" s="57"/>
      <c r="Y33" s="57"/>
      <c r="Z33" s="57">
        <v>4</v>
      </c>
      <c r="AA33" s="57"/>
      <c r="AB33" s="46">
        <v>52</v>
      </c>
      <c r="AC33" s="58">
        <v>2</v>
      </c>
      <c r="AD33" s="58"/>
      <c r="AE33" s="47">
        <v>0</v>
      </c>
      <c r="AF33" s="60">
        <v>60190</v>
      </c>
      <c r="AG33" s="60"/>
      <c r="AH33" s="60"/>
      <c r="AI33" s="38">
        <v>200</v>
      </c>
      <c r="AJ33" s="56">
        <v>3800</v>
      </c>
      <c r="AK33" s="56"/>
      <c r="AL33" s="56"/>
    </row>
    <row r="34" spans="1:38" s="11" customFormat="1" ht="42.75" customHeight="1" outlineLevel="7" x14ac:dyDescent="0.2">
      <c r="A34" s="64" t="s">
        <v>28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38">
        <v>992</v>
      </c>
      <c r="W34" s="57">
        <v>1</v>
      </c>
      <c r="X34" s="57"/>
      <c r="Y34" s="57"/>
      <c r="Z34" s="57">
        <v>4</v>
      </c>
      <c r="AA34" s="57"/>
      <c r="AB34" s="46">
        <v>52</v>
      </c>
      <c r="AC34" s="58">
        <v>2</v>
      </c>
      <c r="AD34" s="58"/>
      <c r="AE34" s="47">
        <v>0</v>
      </c>
      <c r="AF34" s="60">
        <v>60190</v>
      </c>
      <c r="AG34" s="60"/>
      <c r="AH34" s="60"/>
      <c r="AI34" s="38">
        <v>240</v>
      </c>
      <c r="AJ34" s="56">
        <v>3800</v>
      </c>
      <c r="AK34" s="56"/>
      <c r="AL34" s="56"/>
    </row>
    <row r="35" spans="1:38" s="6" customFormat="1" ht="41.25" customHeight="1" outlineLevel="2" x14ac:dyDescent="0.2">
      <c r="A35" s="64" t="s">
        <v>33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38">
        <v>992</v>
      </c>
      <c r="W35" s="57">
        <v>1</v>
      </c>
      <c r="X35" s="57"/>
      <c r="Y35" s="57"/>
      <c r="Z35" s="57">
        <v>6</v>
      </c>
      <c r="AA35" s="57"/>
      <c r="AB35" s="39"/>
      <c r="AC35" s="40"/>
      <c r="AD35" s="41"/>
      <c r="AE35" s="42"/>
      <c r="AF35" s="40"/>
      <c r="AG35" s="43"/>
      <c r="AH35" s="44"/>
      <c r="AI35" s="45"/>
      <c r="AJ35" s="56">
        <f>SUM(AJ36)</f>
        <v>54000</v>
      </c>
      <c r="AK35" s="56"/>
      <c r="AL35" s="56"/>
    </row>
    <row r="36" spans="1:38" s="7" customFormat="1" ht="17.25" customHeight="1" outlineLevel="3" x14ac:dyDescent="0.2">
      <c r="A36" s="64" t="s">
        <v>34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6"/>
      <c r="V36" s="38">
        <v>992</v>
      </c>
      <c r="W36" s="57">
        <v>1</v>
      </c>
      <c r="X36" s="57"/>
      <c r="Y36" s="57"/>
      <c r="Z36" s="57">
        <v>6</v>
      </c>
      <c r="AA36" s="57"/>
      <c r="AB36" s="46">
        <v>54</v>
      </c>
      <c r="AC36" s="58">
        <v>0</v>
      </c>
      <c r="AD36" s="58"/>
      <c r="AE36" s="47">
        <v>0</v>
      </c>
      <c r="AF36" s="80">
        <v>0</v>
      </c>
      <c r="AG36" s="80"/>
      <c r="AH36" s="80"/>
      <c r="AI36" s="45"/>
      <c r="AJ36" s="56">
        <f>SUM(AJ37)</f>
        <v>54000</v>
      </c>
      <c r="AK36" s="56"/>
      <c r="AL36" s="56"/>
    </row>
    <row r="37" spans="1:38" s="8" customFormat="1" ht="53.25" customHeight="1" outlineLevel="4" x14ac:dyDescent="0.2">
      <c r="A37" s="61" t="s">
        <v>35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30">
        <v>992</v>
      </c>
      <c r="W37" s="59">
        <v>1</v>
      </c>
      <c r="X37" s="59"/>
      <c r="Y37" s="59"/>
      <c r="Z37" s="59">
        <v>6</v>
      </c>
      <c r="AA37" s="59"/>
      <c r="AB37" s="48">
        <v>54</v>
      </c>
      <c r="AC37" s="68">
        <v>3</v>
      </c>
      <c r="AD37" s="68"/>
      <c r="AE37" s="49">
        <v>0</v>
      </c>
      <c r="AF37" s="69">
        <v>0</v>
      </c>
      <c r="AG37" s="69"/>
      <c r="AH37" s="69"/>
      <c r="AI37" s="37"/>
      <c r="AJ37" s="67">
        <f>SUM(AJ38)</f>
        <v>54000</v>
      </c>
      <c r="AK37" s="67"/>
      <c r="AL37" s="67"/>
    </row>
    <row r="38" spans="1:38" s="9" customFormat="1" ht="30" customHeight="1" outlineLevel="5" x14ac:dyDescent="0.2">
      <c r="A38" s="64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38">
        <v>992</v>
      </c>
      <c r="W38" s="57">
        <v>1</v>
      </c>
      <c r="X38" s="57"/>
      <c r="Y38" s="57"/>
      <c r="Z38" s="57">
        <v>6</v>
      </c>
      <c r="AA38" s="57"/>
      <c r="AB38" s="46">
        <v>54</v>
      </c>
      <c r="AC38" s="58">
        <v>3</v>
      </c>
      <c r="AD38" s="58"/>
      <c r="AE38" s="47">
        <v>0</v>
      </c>
      <c r="AF38" s="60">
        <v>20510</v>
      </c>
      <c r="AG38" s="60"/>
      <c r="AH38" s="60"/>
      <c r="AI38" s="45"/>
      <c r="AJ38" s="56">
        <f>SUM(AJ39)</f>
        <v>54000</v>
      </c>
      <c r="AK38" s="56"/>
      <c r="AL38" s="56"/>
    </row>
    <row r="39" spans="1:38" s="10" customFormat="1" ht="19.5" customHeight="1" outlineLevel="6" x14ac:dyDescent="0.2">
      <c r="A39" s="64" t="s">
        <v>37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6"/>
      <c r="V39" s="38">
        <v>992</v>
      </c>
      <c r="W39" s="57">
        <v>1</v>
      </c>
      <c r="X39" s="57"/>
      <c r="Y39" s="57"/>
      <c r="Z39" s="57">
        <v>6</v>
      </c>
      <c r="AA39" s="57"/>
      <c r="AB39" s="46">
        <v>54</v>
      </c>
      <c r="AC39" s="58">
        <v>3</v>
      </c>
      <c r="AD39" s="58"/>
      <c r="AE39" s="47">
        <v>0</v>
      </c>
      <c r="AF39" s="60">
        <v>20510</v>
      </c>
      <c r="AG39" s="60"/>
      <c r="AH39" s="60"/>
      <c r="AI39" s="38">
        <v>500</v>
      </c>
      <c r="AJ39" s="56">
        <f>SUM(AJ40)</f>
        <v>54000</v>
      </c>
      <c r="AK39" s="56"/>
      <c r="AL39" s="56"/>
    </row>
    <row r="40" spans="1:38" s="11" customFormat="1" ht="21" customHeight="1" outlineLevel="7" x14ac:dyDescent="0.2">
      <c r="A40" s="64" t="s">
        <v>38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6"/>
      <c r="V40" s="38">
        <v>992</v>
      </c>
      <c r="W40" s="57">
        <v>1</v>
      </c>
      <c r="X40" s="57"/>
      <c r="Y40" s="57"/>
      <c r="Z40" s="57">
        <v>6</v>
      </c>
      <c r="AA40" s="57"/>
      <c r="AB40" s="46">
        <v>54</v>
      </c>
      <c r="AC40" s="58">
        <v>3</v>
      </c>
      <c r="AD40" s="58"/>
      <c r="AE40" s="47">
        <v>0</v>
      </c>
      <c r="AF40" s="60">
        <v>20510</v>
      </c>
      <c r="AG40" s="60"/>
      <c r="AH40" s="60"/>
      <c r="AI40" s="38">
        <v>540</v>
      </c>
      <c r="AJ40" s="56">
        <v>54000</v>
      </c>
      <c r="AK40" s="56"/>
      <c r="AL40" s="56"/>
    </row>
    <row r="41" spans="1:38" s="11" customFormat="1" ht="17.45" customHeight="1" outlineLevel="7" x14ac:dyDescent="0.2">
      <c r="A41" s="64" t="s">
        <v>145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6"/>
      <c r="V41" s="55">
        <v>992</v>
      </c>
      <c r="W41" s="57">
        <v>1</v>
      </c>
      <c r="X41" s="57"/>
      <c r="Y41" s="57"/>
      <c r="Z41" s="57">
        <v>11</v>
      </c>
      <c r="AA41" s="57"/>
      <c r="AB41" s="46"/>
      <c r="AC41" s="58"/>
      <c r="AD41" s="58"/>
      <c r="AE41" s="47">
        <v>0</v>
      </c>
      <c r="AF41" s="80">
        <v>0</v>
      </c>
      <c r="AG41" s="80"/>
      <c r="AH41" s="80"/>
      <c r="AI41" s="55"/>
      <c r="AJ41" s="56">
        <v>4000</v>
      </c>
      <c r="AK41" s="56"/>
      <c r="AL41" s="56"/>
    </row>
    <row r="42" spans="1:38" s="11" customFormat="1" ht="29.45" customHeight="1" outlineLevel="7" x14ac:dyDescent="0.2">
      <c r="A42" s="64" t="s">
        <v>146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55">
        <v>992</v>
      </c>
      <c r="W42" s="57">
        <v>1</v>
      </c>
      <c r="X42" s="57"/>
      <c r="Y42" s="57"/>
      <c r="Z42" s="57">
        <v>11</v>
      </c>
      <c r="AA42" s="57"/>
      <c r="AB42" s="46">
        <v>52</v>
      </c>
      <c r="AC42" s="58"/>
      <c r="AD42" s="58"/>
      <c r="AE42" s="47">
        <v>0</v>
      </c>
      <c r="AF42" s="80">
        <v>0</v>
      </c>
      <c r="AG42" s="80"/>
      <c r="AH42" s="80"/>
      <c r="AI42" s="55"/>
      <c r="AJ42" s="56">
        <v>4000</v>
      </c>
      <c r="AK42" s="56"/>
      <c r="AL42" s="56"/>
    </row>
    <row r="43" spans="1:38" s="11" customFormat="1" ht="29.45" customHeight="1" outlineLevel="7" x14ac:dyDescent="0.2">
      <c r="A43" s="64" t="s">
        <v>147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  <c r="V43" s="55">
        <v>992</v>
      </c>
      <c r="W43" s="57">
        <v>1</v>
      </c>
      <c r="X43" s="57"/>
      <c r="Y43" s="57"/>
      <c r="Z43" s="57">
        <v>11</v>
      </c>
      <c r="AA43" s="57"/>
      <c r="AB43" s="46">
        <v>52</v>
      </c>
      <c r="AC43" s="58">
        <v>3</v>
      </c>
      <c r="AD43" s="58"/>
      <c r="AE43" s="47">
        <v>0</v>
      </c>
      <c r="AF43" s="80">
        <v>0</v>
      </c>
      <c r="AG43" s="80"/>
      <c r="AH43" s="80"/>
      <c r="AI43" s="55"/>
      <c r="AJ43" s="56">
        <v>4000</v>
      </c>
      <c r="AK43" s="56"/>
      <c r="AL43" s="56"/>
    </row>
    <row r="44" spans="1:38" s="11" customFormat="1" ht="21" customHeight="1" outlineLevel="7" x14ac:dyDescent="0.2">
      <c r="A44" s="64" t="s">
        <v>148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  <c r="V44" s="55">
        <v>992</v>
      </c>
      <c r="W44" s="57">
        <v>1</v>
      </c>
      <c r="X44" s="57"/>
      <c r="Y44" s="57"/>
      <c r="Z44" s="57">
        <v>11</v>
      </c>
      <c r="AA44" s="57"/>
      <c r="AB44" s="46">
        <v>52</v>
      </c>
      <c r="AC44" s="58">
        <v>3</v>
      </c>
      <c r="AD44" s="58"/>
      <c r="AE44" s="47">
        <v>0</v>
      </c>
      <c r="AF44" s="60">
        <v>10010</v>
      </c>
      <c r="AG44" s="60"/>
      <c r="AH44" s="60"/>
      <c r="AI44" s="55"/>
      <c r="AJ44" s="56">
        <v>4000</v>
      </c>
      <c r="AK44" s="56"/>
      <c r="AL44" s="56"/>
    </row>
    <row r="45" spans="1:38" s="11" customFormat="1" ht="21" customHeight="1" outlineLevel="7" x14ac:dyDescent="0.2">
      <c r="A45" s="64" t="s">
        <v>29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55">
        <v>992</v>
      </c>
      <c r="W45" s="57">
        <v>1</v>
      </c>
      <c r="X45" s="57"/>
      <c r="Y45" s="57"/>
      <c r="Z45" s="57">
        <v>11</v>
      </c>
      <c r="AA45" s="57"/>
      <c r="AB45" s="46">
        <v>52</v>
      </c>
      <c r="AC45" s="58">
        <v>3</v>
      </c>
      <c r="AD45" s="58"/>
      <c r="AE45" s="47">
        <v>0</v>
      </c>
      <c r="AF45" s="60">
        <v>10010</v>
      </c>
      <c r="AG45" s="60"/>
      <c r="AH45" s="60"/>
      <c r="AI45" s="55">
        <v>800</v>
      </c>
      <c r="AJ45" s="56">
        <v>4000</v>
      </c>
      <c r="AK45" s="56"/>
      <c r="AL45" s="56"/>
    </row>
    <row r="46" spans="1:38" s="6" customFormat="1" ht="17.25" customHeight="1" outlineLevel="2" x14ac:dyDescent="0.2">
      <c r="A46" s="64" t="s">
        <v>39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38">
        <v>992</v>
      </c>
      <c r="W46" s="57">
        <v>1</v>
      </c>
      <c r="X46" s="57"/>
      <c r="Y46" s="57"/>
      <c r="Z46" s="76">
        <v>13</v>
      </c>
      <c r="AA46" s="76"/>
      <c r="AB46" s="39"/>
      <c r="AC46" s="40"/>
      <c r="AD46" s="41"/>
      <c r="AE46" s="42"/>
      <c r="AF46" s="40"/>
      <c r="AG46" s="43"/>
      <c r="AH46" s="44"/>
      <c r="AI46" s="45"/>
      <c r="AJ46" s="56">
        <f>SUM(AJ47+AJ58+AJ63)</f>
        <v>1099600</v>
      </c>
      <c r="AK46" s="56"/>
      <c r="AL46" s="56"/>
    </row>
    <row r="47" spans="1:38" s="7" customFormat="1" ht="69.95" customHeight="1" outlineLevel="3" x14ac:dyDescent="0.2">
      <c r="A47" s="64" t="s">
        <v>124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38">
        <v>992</v>
      </c>
      <c r="W47" s="57">
        <v>1</v>
      </c>
      <c r="X47" s="57"/>
      <c r="Y47" s="57"/>
      <c r="Z47" s="76">
        <v>13</v>
      </c>
      <c r="AA47" s="76"/>
      <c r="AB47" s="50">
        <v>5</v>
      </c>
      <c r="AC47" s="58">
        <v>0</v>
      </c>
      <c r="AD47" s="58"/>
      <c r="AE47" s="47">
        <v>0</v>
      </c>
      <c r="AF47" s="80">
        <v>0</v>
      </c>
      <c r="AG47" s="80"/>
      <c r="AH47" s="80"/>
      <c r="AI47" s="45"/>
      <c r="AJ47" s="56">
        <f>SUM(AJ48)</f>
        <v>50000</v>
      </c>
      <c r="AK47" s="56"/>
      <c r="AL47" s="56"/>
    </row>
    <row r="48" spans="1:38" s="8" customFormat="1" ht="30.75" customHeight="1" outlineLevel="4" x14ac:dyDescent="0.2">
      <c r="A48" s="61" t="s">
        <v>40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3"/>
      <c r="V48" s="30">
        <v>992</v>
      </c>
      <c r="W48" s="59">
        <v>1</v>
      </c>
      <c r="X48" s="59"/>
      <c r="Y48" s="59"/>
      <c r="Z48" s="81">
        <v>13</v>
      </c>
      <c r="AA48" s="81"/>
      <c r="AB48" s="51">
        <v>5</v>
      </c>
      <c r="AC48" s="68">
        <v>1</v>
      </c>
      <c r="AD48" s="68"/>
      <c r="AE48" s="49">
        <v>0</v>
      </c>
      <c r="AF48" s="69">
        <v>0</v>
      </c>
      <c r="AG48" s="69"/>
      <c r="AH48" s="69"/>
      <c r="AI48" s="37"/>
      <c r="AJ48" s="67">
        <f>SUM(AJ49+AJ54)</f>
        <v>50000</v>
      </c>
      <c r="AK48" s="67"/>
      <c r="AL48" s="67"/>
    </row>
    <row r="49" spans="1:38" s="12" customFormat="1" ht="72" customHeight="1" outlineLevel="5" x14ac:dyDescent="0.2">
      <c r="A49" s="64" t="s">
        <v>126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6"/>
      <c r="V49" s="38">
        <v>992</v>
      </c>
      <c r="W49" s="57">
        <v>1</v>
      </c>
      <c r="X49" s="57"/>
      <c r="Y49" s="57"/>
      <c r="Z49" s="76">
        <v>13</v>
      </c>
      <c r="AA49" s="76"/>
      <c r="AB49" s="50">
        <v>5</v>
      </c>
      <c r="AC49" s="58">
        <v>1</v>
      </c>
      <c r="AD49" s="58"/>
      <c r="AE49" s="47">
        <v>1</v>
      </c>
      <c r="AF49" s="80">
        <v>0</v>
      </c>
      <c r="AG49" s="80"/>
      <c r="AH49" s="80"/>
      <c r="AI49" s="45"/>
      <c r="AJ49" s="56">
        <f>SUM(AJ50)</f>
        <v>20000</v>
      </c>
      <c r="AK49" s="56"/>
      <c r="AL49" s="56"/>
    </row>
    <row r="50" spans="1:38" s="9" customFormat="1" ht="51" customHeight="1" outlineLevel="6" x14ac:dyDescent="0.2">
      <c r="A50" s="64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6"/>
      <c r="V50" s="38">
        <v>992</v>
      </c>
      <c r="W50" s="57">
        <v>1</v>
      </c>
      <c r="X50" s="57"/>
      <c r="Y50" s="57"/>
      <c r="Z50" s="76">
        <v>13</v>
      </c>
      <c r="AA50" s="76"/>
      <c r="AB50" s="50">
        <v>5</v>
      </c>
      <c r="AC50" s="58">
        <v>1</v>
      </c>
      <c r="AD50" s="58"/>
      <c r="AE50" s="47">
        <v>1</v>
      </c>
      <c r="AF50" s="60">
        <v>10060</v>
      </c>
      <c r="AG50" s="60"/>
      <c r="AH50" s="60"/>
      <c r="AI50" s="45"/>
      <c r="AJ50" s="56">
        <f>SUM(AJ51)</f>
        <v>20000</v>
      </c>
      <c r="AK50" s="56"/>
      <c r="AL50" s="56"/>
    </row>
    <row r="51" spans="1:38" s="10" customFormat="1" ht="28.5" customHeight="1" outlineLevel="7" x14ac:dyDescent="0.2">
      <c r="A51" s="125" t="s">
        <v>27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7"/>
      <c r="V51" s="38">
        <v>992</v>
      </c>
      <c r="W51" s="57">
        <v>1</v>
      </c>
      <c r="X51" s="57"/>
      <c r="Y51" s="57"/>
      <c r="Z51" s="76">
        <v>13</v>
      </c>
      <c r="AA51" s="76"/>
      <c r="AB51" s="50">
        <v>5</v>
      </c>
      <c r="AC51" s="58">
        <v>1</v>
      </c>
      <c r="AD51" s="58"/>
      <c r="AE51" s="47">
        <v>1</v>
      </c>
      <c r="AF51" s="60">
        <v>10060</v>
      </c>
      <c r="AG51" s="60"/>
      <c r="AH51" s="60"/>
      <c r="AI51" s="38">
        <v>200</v>
      </c>
      <c r="AJ51" s="56">
        <f>SUM(AJ52)</f>
        <v>20000</v>
      </c>
      <c r="AK51" s="56"/>
      <c r="AL51" s="56"/>
    </row>
    <row r="52" spans="1:38" s="11" customFormat="1" ht="41.25" customHeight="1" outlineLevel="7" x14ac:dyDescent="0.2">
      <c r="A52" s="64" t="s">
        <v>28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6"/>
      <c r="V52" s="38">
        <v>992</v>
      </c>
      <c r="W52" s="57">
        <v>1</v>
      </c>
      <c r="X52" s="57"/>
      <c r="Y52" s="57"/>
      <c r="Z52" s="76">
        <v>13</v>
      </c>
      <c r="AA52" s="76"/>
      <c r="AB52" s="50">
        <v>5</v>
      </c>
      <c r="AC52" s="58">
        <v>1</v>
      </c>
      <c r="AD52" s="58"/>
      <c r="AE52" s="47">
        <v>1</v>
      </c>
      <c r="AF52" s="60">
        <v>10060</v>
      </c>
      <c r="AG52" s="60"/>
      <c r="AH52" s="60"/>
      <c r="AI52" s="38">
        <v>240</v>
      </c>
      <c r="AJ52" s="56">
        <v>20000</v>
      </c>
      <c r="AK52" s="56"/>
      <c r="AL52" s="56"/>
    </row>
    <row r="53" spans="1:38" s="8" customFormat="1" ht="55.5" customHeight="1" outlineLevel="4" x14ac:dyDescent="0.2">
      <c r="A53" s="61" t="s">
        <v>139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3"/>
      <c r="V53" s="30">
        <v>992</v>
      </c>
      <c r="W53" s="59">
        <v>1</v>
      </c>
      <c r="X53" s="59"/>
      <c r="Y53" s="59"/>
      <c r="Z53" s="81">
        <v>13</v>
      </c>
      <c r="AA53" s="81"/>
      <c r="AB53" s="51">
        <v>5</v>
      </c>
      <c r="AC53" s="68">
        <v>2</v>
      </c>
      <c r="AD53" s="68"/>
      <c r="AE53" s="49">
        <v>0</v>
      </c>
      <c r="AF53" s="69">
        <v>0</v>
      </c>
      <c r="AG53" s="69"/>
      <c r="AH53" s="69"/>
      <c r="AI53" s="37"/>
      <c r="AJ53" s="67">
        <v>30000</v>
      </c>
      <c r="AK53" s="67"/>
      <c r="AL53" s="67"/>
    </row>
    <row r="54" spans="1:38" s="12" customFormat="1" ht="79.5" customHeight="1" outlineLevel="5" x14ac:dyDescent="0.2">
      <c r="A54" s="64" t="s">
        <v>123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6"/>
      <c r="V54" s="38">
        <v>992</v>
      </c>
      <c r="W54" s="57">
        <v>1</v>
      </c>
      <c r="X54" s="57"/>
      <c r="Y54" s="57"/>
      <c r="Z54" s="76">
        <v>13</v>
      </c>
      <c r="AA54" s="76"/>
      <c r="AB54" s="50">
        <v>5</v>
      </c>
      <c r="AC54" s="58">
        <v>2</v>
      </c>
      <c r="AD54" s="58"/>
      <c r="AE54" s="47">
        <v>1</v>
      </c>
      <c r="AF54" s="80">
        <v>0</v>
      </c>
      <c r="AG54" s="80"/>
      <c r="AH54" s="80"/>
      <c r="AI54" s="45"/>
      <c r="AJ54" s="56">
        <v>30000</v>
      </c>
      <c r="AK54" s="56"/>
      <c r="AL54" s="56"/>
    </row>
    <row r="55" spans="1:38" s="9" customFormat="1" ht="40.5" customHeight="1" outlineLevel="6" x14ac:dyDescent="0.2">
      <c r="A55" s="64" t="s">
        <v>42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6"/>
      <c r="V55" s="38">
        <v>992</v>
      </c>
      <c r="W55" s="57">
        <v>1</v>
      </c>
      <c r="X55" s="57"/>
      <c r="Y55" s="57"/>
      <c r="Z55" s="76">
        <v>13</v>
      </c>
      <c r="AA55" s="76"/>
      <c r="AB55" s="50">
        <v>5</v>
      </c>
      <c r="AC55" s="58">
        <v>2</v>
      </c>
      <c r="AD55" s="58"/>
      <c r="AE55" s="47">
        <v>1</v>
      </c>
      <c r="AF55" s="60">
        <v>10330</v>
      </c>
      <c r="AG55" s="60"/>
      <c r="AH55" s="60"/>
      <c r="AI55" s="45"/>
      <c r="AJ55" s="56">
        <v>30000</v>
      </c>
      <c r="AK55" s="56"/>
      <c r="AL55" s="56"/>
    </row>
    <row r="56" spans="1:38" s="10" customFormat="1" ht="77.25" customHeight="1" outlineLevel="7" x14ac:dyDescent="0.2">
      <c r="A56" s="64" t="s">
        <v>22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6"/>
      <c r="V56" s="38">
        <v>992</v>
      </c>
      <c r="W56" s="57">
        <v>1</v>
      </c>
      <c r="X56" s="57"/>
      <c r="Y56" s="57"/>
      <c r="Z56" s="76">
        <v>13</v>
      </c>
      <c r="AA56" s="76"/>
      <c r="AB56" s="50">
        <v>5</v>
      </c>
      <c r="AC56" s="58">
        <v>2</v>
      </c>
      <c r="AD56" s="58"/>
      <c r="AE56" s="47">
        <v>1</v>
      </c>
      <c r="AF56" s="60">
        <v>10330</v>
      </c>
      <c r="AG56" s="60"/>
      <c r="AH56" s="60"/>
      <c r="AI56" s="38">
        <v>100</v>
      </c>
      <c r="AJ56" s="56">
        <v>30000</v>
      </c>
      <c r="AK56" s="56"/>
      <c r="AL56" s="56"/>
    </row>
    <row r="57" spans="1:38" s="11" customFormat="1" ht="30" customHeight="1" outlineLevel="7" x14ac:dyDescent="0.2">
      <c r="A57" s="64" t="s">
        <v>49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6"/>
      <c r="V57" s="38">
        <v>992</v>
      </c>
      <c r="W57" s="57">
        <v>1</v>
      </c>
      <c r="X57" s="57"/>
      <c r="Y57" s="57"/>
      <c r="Z57" s="76">
        <v>13</v>
      </c>
      <c r="AA57" s="76"/>
      <c r="AB57" s="50">
        <v>5</v>
      </c>
      <c r="AC57" s="58">
        <v>2</v>
      </c>
      <c r="AD57" s="58"/>
      <c r="AE57" s="47">
        <v>1</v>
      </c>
      <c r="AF57" s="60">
        <v>10330</v>
      </c>
      <c r="AG57" s="60"/>
      <c r="AH57" s="60"/>
      <c r="AI57" s="38">
        <v>110</v>
      </c>
      <c r="AJ57" s="56">
        <v>30000</v>
      </c>
      <c r="AK57" s="56"/>
      <c r="AL57" s="56"/>
    </row>
    <row r="58" spans="1:38" s="7" customFormat="1" ht="29.25" customHeight="1" outlineLevel="3" x14ac:dyDescent="0.2">
      <c r="A58" s="64" t="s">
        <v>25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6"/>
      <c r="V58" s="38">
        <v>992</v>
      </c>
      <c r="W58" s="57">
        <v>1</v>
      </c>
      <c r="X58" s="57"/>
      <c r="Y58" s="57"/>
      <c r="Z58" s="76">
        <v>13</v>
      </c>
      <c r="AA58" s="76"/>
      <c r="AB58" s="46">
        <v>52</v>
      </c>
      <c r="AC58" s="58">
        <v>0</v>
      </c>
      <c r="AD58" s="58"/>
      <c r="AE58" s="47">
        <v>0</v>
      </c>
      <c r="AF58" s="80">
        <v>0</v>
      </c>
      <c r="AG58" s="80"/>
      <c r="AH58" s="80"/>
      <c r="AI58" s="45"/>
      <c r="AJ58" s="56">
        <f>SUM(AJ59)</f>
        <v>2300</v>
      </c>
      <c r="AK58" s="56"/>
      <c r="AL58" s="56"/>
    </row>
    <row r="59" spans="1:38" s="8" customFormat="1" ht="41.25" customHeight="1" outlineLevel="4" x14ac:dyDescent="0.2">
      <c r="A59" s="61" t="s">
        <v>44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3"/>
      <c r="V59" s="30">
        <v>992</v>
      </c>
      <c r="W59" s="59">
        <v>1</v>
      </c>
      <c r="X59" s="59"/>
      <c r="Y59" s="59"/>
      <c r="Z59" s="81">
        <v>13</v>
      </c>
      <c r="AA59" s="81"/>
      <c r="AB59" s="48">
        <v>52</v>
      </c>
      <c r="AC59" s="68">
        <v>4</v>
      </c>
      <c r="AD59" s="68"/>
      <c r="AE59" s="49">
        <v>0</v>
      </c>
      <c r="AF59" s="69">
        <v>0</v>
      </c>
      <c r="AG59" s="69"/>
      <c r="AH59" s="69"/>
      <c r="AI59" s="37"/>
      <c r="AJ59" s="67">
        <f>SUM(AJ60)</f>
        <v>2300</v>
      </c>
      <c r="AK59" s="67"/>
      <c r="AL59" s="67"/>
    </row>
    <row r="60" spans="1:38" s="9" customFormat="1" ht="42" customHeight="1" outlineLevel="5" x14ac:dyDescent="0.2">
      <c r="A60" s="64" t="s">
        <v>45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6"/>
      <c r="V60" s="38">
        <v>992</v>
      </c>
      <c r="W60" s="57">
        <v>1</v>
      </c>
      <c r="X60" s="57"/>
      <c r="Y60" s="57"/>
      <c r="Z60" s="76">
        <v>13</v>
      </c>
      <c r="AA60" s="76"/>
      <c r="AB60" s="46">
        <v>52</v>
      </c>
      <c r="AC60" s="58">
        <v>4</v>
      </c>
      <c r="AD60" s="58"/>
      <c r="AE60" s="47">
        <v>0</v>
      </c>
      <c r="AF60" s="60">
        <v>10020</v>
      </c>
      <c r="AG60" s="60"/>
      <c r="AH60" s="60"/>
      <c r="AI60" s="45"/>
      <c r="AJ60" s="56">
        <f>SUM(AJ61)</f>
        <v>2300</v>
      </c>
      <c r="AK60" s="56"/>
      <c r="AL60" s="56"/>
    </row>
    <row r="61" spans="1:38" s="10" customFormat="1" ht="18" customHeight="1" outlineLevel="6" x14ac:dyDescent="0.2">
      <c r="A61" s="64" t="s">
        <v>29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6"/>
      <c r="V61" s="38">
        <v>992</v>
      </c>
      <c r="W61" s="57">
        <v>1</v>
      </c>
      <c r="X61" s="57"/>
      <c r="Y61" s="57"/>
      <c r="Z61" s="76">
        <v>13</v>
      </c>
      <c r="AA61" s="76"/>
      <c r="AB61" s="46">
        <v>52</v>
      </c>
      <c r="AC61" s="58">
        <v>4</v>
      </c>
      <c r="AD61" s="58"/>
      <c r="AE61" s="47">
        <v>0</v>
      </c>
      <c r="AF61" s="60">
        <v>10020</v>
      </c>
      <c r="AG61" s="60"/>
      <c r="AH61" s="60"/>
      <c r="AI61" s="38">
        <v>800</v>
      </c>
      <c r="AJ61" s="56">
        <f>SUM(AJ62)</f>
        <v>2300</v>
      </c>
      <c r="AK61" s="56"/>
      <c r="AL61" s="56"/>
    </row>
    <row r="62" spans="1:38" s="11" customFormat="1" ht="19.5" customHeight="1" outlineLevel="7" x14ac:dyDescent="0.2">
      <c r="A62" s="64" t="s">
        <v>30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6"/>
      <c r="V62" s="38">
        <v>992</v>
      </c>
      <c r="W62" s="57">
        <v>1</v>
      </c>
      <c r="X62" s="57"/>
      <c r="Y62" s="57"/>
      <c r="Z62" s="76">
        <v>13</v>
      </c>
      <c r="AA62" s="76"/>
      <c r="AB62" s="46">
        <v>52</v>
      </c>
      <c r="AC62" s="58">
        <v>4</v>
      </c>
      <c r="AD62" s="58"/>
      <c r="AE62" s="47">
        <v>0</v>
      </c>
      <c r="AF62" s="60">
        <v>10020</v>
      </c>
      <c r="AG62" s="60"/>
      <c r="AH62" s="60"/>
      <c r="AI62" s="38">
        <v>850</v>
      </c>
      <c r="AJ62" s="56">
        <v>2300</v>
      </c>
      <c r="AK62" s="56"/>
      <c r="AL62" s="56"/>
    </row>
    <row r="63" spans="1:38" s="7" customFormat="1" ht="60.75" customHeight="1" outlineLevel="3" x14ac:dyDescent="0.2">
      <c r="A63" s="64" t="s">
        <v>46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38">
        <v>992</v>
      </c>
      <c r="W63" s="57">
        <v>1</v>
      </c>
      <c r="X63" s="57"/>
      <c r="Y63" s="57"/>
      <c r="Z63" s="76">
        <v>13</v>
      </c>
      <c r="AA63" s="76"/>
      <c r="AB63" s="46">
        <v>55</v>
      </c>
      <c r="AC63" s="58">
        <v>0</v>
      </c>
      <c r="AD63" s="58"/>
      <c r="AE63" s="47">
        <v>0</v>
      </c>
      <c r="AF63" s="80">
        <v>0</v>
      </c>
      <c r="AG63" s="80"/>
      <c r="AH63" s="80"/>
      <c r="AI63" s="45"/>
      <c r="AJ63" s="56">
        <f>SUM(AJ64)</f>
        <v>1047300</v>
      </c>
      <c r="AK63" s="56"/>
      <c r="AL63" s="56"/>
    </row>
    <row r="64" spans="1:38" s="8" customFormat="1" ht="30.75" customHeight="1" outlineLevel="4" x14ac:dyDescent="0.2">
      <c r="A64" s="61" t="s">
        <v>47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3"/>
      <c r="V64" s="30">
        <v>992</v>
      </c>
      <c r="W64" s="59">
        <v>1</v>
      </c>
      <c r="X64" s="59"/>
      <c r="Y64" s="59"/>
      <c r="Z64" s="81">
        <v>13</v>
      </c>
      <c r="AA64" s="81"/>
      <c r="AB64" s="48">
        <v>55</v>
      </c>
      <c r="AC64" s="68">
        <v>1</v>
      </c>
      <c r="AD64" s="68"/>
      <c r="AE64" s="49">
        <v>0</v>
      </c>
      <c r="AF64" s="69">
        <v>0</v>
      </c>
      <c r="AG64" s="69"/>
      <c r="AH64" s="69"/>
      <c r="AI64" s="37"/>
      <c r="AJ64" s="67">
        <f>SUM(AJ65)</f>
        <v>1047300</v>
      </c>
      <c r="AK64" s="67"/>
      <c r="AL64" s="67"/>
    </row>
    <row r="65" spans="1:38" s="9" customFormat="1" ht="30.75" customHeight="1" outlineLevel="5" x14ac:dyDescent="0.2">
      <c r="A65" s="64" t="s">
        <v>48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6"/>
      <c r="V65" s="38">
        <v>992</v>
      </c>
      <c r="W65" s="57">
        <v>1</v>
      </c>
      <c r="X65" s="57"/>
      <c r="Y65" s="57"/>
      <c r="Z65" s="76">
        <v>13</v>
      </c>
      <c r="AA65" s="76"/>
      <c r="AB65" s="46">
        <v>55</v>
      </c>
      <c r="AC65" s="58">
        <v>1</v>
      </c>
      <c r="AD65" s="58"/>
      <c r="AE65" s="47">
        <v>0</v>
      </c>
      <c r="AF65" s="80">
        <v>590</v>
      </c>
      <c r="AG65" s="80"/>
      <c r="AH65" s="80"/>
      <c r="AI65" s="45"/>
      <c r="AJ65" s="56">
        <f>SUM(AJ66+AJ68+AJ70)</f>
        <v>1047300</v>
      </c>
      <c r="AK65" s="56"/>
      <c r="AL65" s="56"/>
    </row>
    <row r="66" spans="1:38" s="10" customFormat="1" ht="81" customHeight="1" outlineLevel="6" x14ac:dyDescent="0.2">
      <c r="A66" s="64" t="s">
        <v>22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6"/>
      <c r="V66" s="38">
        <v>992</v>
      </c>
      <c r="W66" s="57">
        <v>1</v>
      </c>
      <c r="X66" s="57"/>
      <c r="Y66" s="57"/>
      <c r="Z66" s="76">
        <v>13</v>
      </c>
      <c r="AA66" s="76"/>
      <c r="AB66" s="46">
        <v>55</v>
      </c>
      <c r="AC66" s="58">
        <v>1</v>
      </c>
      <c r="AD66" s="58"/>
      <c r="AE66" s="47">
        <v>0</v>
      </c>
      <c r="AF66" s="80">
        <v>590</v>
      </c>
      <c r="AG66" s="80"/>
      <c r="AH66" s="80"/>
      <c r="AI66" s="38">
        <v>100</v>
      </c>
      <c r="AJ66" s="56">
        <f>SUM(AJ67)</f>
        <v>841900</v>
      </c>
      <c r="AK66" s="56"/>
      <c r="AL66" s="56"/>
    </row>
    <row r="67" spans="1:38" s="11" customFormat="1" ht="32.25" customHeight="1" outlineLevel="7" x14ac:dyDescent="0.2">
      <c r="A67" s="64" t="s">
        <v>49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6"/>
      <c r="V67" s="38">
        <v>992</v>
      </c>
      <c r="W67" s="57">
        <v>1</v>
      </c>
      <c r="X67" s="57"/>
      <c r="Y67" s="57"/>
      <c r="Z67" s="76">
        <v>13</v>
      </c>
      <c r="AA67" s="76"/>
      <c r="AB67" s="46">
        <v>55</v>
      </c>
      <c r="AC67" s="58">
        <v>1</v>
      </c>
      <c r="AD67" s="58"/>
      <c r="AE67" s="47">
        <v>0</v>
      </c>
      <c r="AF67" s="80">
        <v>590</v>
      </c>
      <c r="AG67" s="80"/>
      <c r="AH67" s="80"/>
      <c r="AI67" s="38">
        <v>110</v>
      </c>
      <c r="AJ67" s="56">
        <v>841900</v>
      </c>
      <c r="AK67" s="56"/>
      <c r="AL67" s="56"/>
    </row>
    <row r="68" spans="1:38" s="10" customFormat="1" ht="30" customHeight="1" outlineLevel="6" x14ac:dyDescent="0.2">
      <c r="A68" s="64" t="s">
        <v>27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6"/>
      <c r="V68" s="38">
        <v>992</v>
      </c>
      <c r="W68" s="57">
        <v>1</v>
      </c>
      <c r="X68" s="57"/>
      <c r="Y68" s="57"/>
      <c r="Z68" s="76">
        <v>13</v>
      </c>
      <c r="AA68" s="76"/>
      <c r="AB68" s="46">
        <v>55</v>
      </c>
      <c r="AC68" s="58">
        <v>1</v>
      </c>
      <c r="AD68" s="58"/>
      <c r="AE68" s="47">
        <v>0</v>
      </c>
      <c r="AF68" s="80">
        <v>590</v>
      </c>
      <c r="AG68" s="80"/>
      <c r="AH68" s="80"/>
      <c r="AI68" s="38">
        <v>200</v>
      </c>
      <c r="AJ68" s="56">
        <f>AJ69</f>
        <v>204400</v>
      </c>
      <c r="AK68" s="56"/>
      <c r="AL68" s="56"/>
    </row>
    <row r="69" spans="1:38" s="11" customFormat="1" ht="43.5" customHeight="1" outlineLevel="7" x14ac:dyDescent="0.2">
      <c r="A69" s="64" t="s">
        <v>28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6"/>
      <c r="V69" s="38">
        <v>992</v>
      </c>
      <c r="W69" s="57">
        <v>1</v>
      </c>
      <c r="X69" s="57"/>
      <c r="Y69" s="57"/>
      <c r="Z69" s="76">
        <v>13</v>
      </c>
      <c r="AA69" s="76"/>
      <c r="AB69" s="46">
        <v>55</v>
      </c>
      <c r="AC69" s="58">
        <v>1</v>
      </c>
      <c r="AD69" s="58"/>
      <c r="AE69" s="47">
        <v>0</v>
      </c>
      <c r="AF69" s="80">
        <v>590</v>
      </c>
      <c r="AG69" s="80"/>
      <c r="AH69" s="80"/>
      <c r="AI69" s="38">
        <v>240</v>
      </c>
      <c r="AJ69" s="56">
        <v>204400</v>
      </c>
      <c r="AK69" s="56"/>
      <c r="AL69" s="56"/>
    </row>
    <row r="70" spans="1:38" s="10" customFormat="1" ht="20.25" customHeight="1" outlineLevel="6" x14ac:dyDescent="0.2">
      <c r="A70" s="64" t="s">
        <v>29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6"/>
      <c r="V70" s="38">
        <v>992</v>
      </c>
      <c r="W70" s="57">
        <v>1</v>
      </c>
      <c r="X70" s="57"/>
      <c r="Y70" s="57"/>
      <c r="Z70" s="76">
        <v>13</v>
      </c>
      <c r="AA70" s="76"/>
      <c r="AB70" s="46">
        <v>55</v>
      </c>
      <c r="AC70" s="58">
        <v>1</v>
      </c>
      <c r="AD70" s="58"/>
      <c r="AE70" s="47">
        <v>0</v>
      </c>
      <c r="AF70" s="80">
        <v>590</v>
      </c>
      <c r="AG70" s="80"/>
      <c r="AH70" s="80"/>
      <c r="AI70" s="38">
        <v>800</v>
      </c>
      <c r="AJ70" s="56">
        <f>SUM(AJ71)</f>
        <v>1000</v>
      </c>
      <c r="AK70" s="56"/>
      <c r="AL70" s="56"/>
    </row>
    <row r="71" spans="1:38" s="11" customFormat="1" ht="18.75" customHeight="1" outlineLevel="7" x14ac:dyDescent="0.2">
      <c r="A71" s="64" t="s">
        <v>30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6"/>
      <c r="V71" s="38">
        <v>992</v>
      </c>
      <c r="W71" s="57">
        <v>1</v>
      </c>
      <c r="X71" s="57"/>
      <c r="Y71" s="57"/>
      <c r="Z71" s="76">
        <v>13</v>
      </c>
      <c r="AA71" s="76"/>
      <c r="AB71" s="46">
        <v>55</v>
      </c>
      <c r="AC71" s="58">
        <v>1</v>
      </c>
      <c r="AD71" s="58"/>
      <c r="AE71" s="47">
        <v>0</v>
      </c>
      <c r="AF71" s="80">
        <v>590</v>
      </c>
      <c r="AG71" s="80"/>
      <c r="AH71" s="80"/>
      <c r="AI71" s="38">
        <v>850</v>
      </c>
      <c r="AJ71" s="56">
        <v>1000</v>
      </c>
      <c r="AK71" s="56"/>
      <c r="AL71" s="56"/>
    </row>
    <row r="72" spans="1:38" s="5" customFormat="1" ht="17.25" customHeight="1" outlineLevel="1" x14ac:dyDescent="0.2">
      <c r="A72" s="61" t="s">
        <v>50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3"/>
      <c r="V72" s="30">
        <v>992</v>
      </c>
      <c r="W72" s="59">
        <v>2</v>
      </c>
      <c r="X72" s="59"/>
      <c r="Y72" s="59"/>
      <c r="Z72" s="59">
        <v>0</v>
      </c>
      <c r="AA72" s="59"/>
      <c r="AB72" s="31"/>
      <c r="AC72" s="32"/>
      <c r="AD72" s="33"/>
      <c r="AE72" s="34"/>
      <c r="AF72" s="32"/>
      <c r="AG72" s="35"/>
      <c r="AH72" s="36"/>
      <c r="AI72" s="37"/>
      <c r="AJ72" s="67">
        <f t="shared" ref="AJ72:AJ77" si="0">SUM(AJ73)</f>
        <v>214700</v>
      </c>
      <c r="AK72" s="67"/>
      <c r="AL72" s="67"/>
    </row>
    <row r="73" spans="1:38" s="6" customFormat="1" ht="30.6" customHeight="1" outlineLevel="2" x14ac:dyDescent="0.2">
      <c r="A73" s="64" t="s">
        <v>51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6"/>
      <c r="V73" s="38">
        <v>992</v>
      </c>
      <c r="W73" s="57">
        <v>2</v>
      </c>
      <c r="X73" s="57"/>
      <c r="Y73" s="57"/>
      <c r="Z73" s="57">
        <v>3</v>
      </c>
      <c r="AA73" s="57"/>
      <c r="AB73" s="39"/>
      <c r="AC73" s="40"/>
      <c r="AD73" s="41"/>
      <c r="AE73" s="42"/>
      <c r="AF73" s="40"/>
      <c r="AG73" s="43"/>
      <c r="AH73" s="44"/>
      <c r="AI73" s="45"/>
      <c r="AJ73" s="56">
        <f t="shared" si="0"/>
        <v>214700</v>
      </c>
      <c r="AK73" s="56"/>
      <c r="AL73" s="56"/>
    </row>
    <row r="74" spans="1:38" s="7" customFormat="1" ht="28.5" customHeight="1" outlineLevel="3" x14ac:dyDescent="0.2">
      <c r="A74" s="64" t="s">
        <v>52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6"/>
      <c r="V74" s="38">
        <v>992</v>
      </c>
      <c r="W74" s="57">
        <v>2</v>
      </c>
      <c r="X74" s="57"/>
      <c r="Y74" s="57"/>
      <c r="Z74" s="57">
        <v>3</v>
      </c>
      <c r="AA74" s="57"/>
      <c r="AB74" s="46">
        <v>63</v>
      </c>
      <c r="AC74" s="58">
        <v>0</v>
      </c>
      <c r="AD74" s="58"/>
      <c r="AE74" s="47">
        <v>0</v>
      </c>
      <c r="AF74" s="80">
        <v>0</v>
      </c>
      <c r="AG74" s="80"/>
      <c r="AH74" s="80"/>
      <c r="AI74" s="45"/>
      <c r="AJ74" s="56">
        <f t="shared" si="0"/>
        <v>214700</v>
      </c>
      <c r="AK74" s="56"/>
      <c r="AL74" s="56"/>
    </row>
    <row r="75" spans="1:38" s="8" customFormat="1" ht="44.25" customHeight="1" outlineLevel="4" x14ac:dyDescent="0.2">
      <c r="A75" s="61" t="s">
        <v>53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3"/>
      <c r="V75" s="30">
        <v>992</v>
      </c>
      <c r="W75" s="59">
        <v>2</v>
      </c>
      <c r="X75" s="59"/>
      <c r="Y75" s="59"/>
      <c r="Z75" s="59">
        <v>3</v>
      </c>
      <c r="AA75" s="59"/>
      <c r="AB75" s="48">
        <v>63</v>
      </c>
      <c r="AC75" s="68">
        <v>2</v>
      </c>
      <c r="AD75" s="68"/>
      <c r="AE75" s="49">
        <v>0</v>
      </c>
      <c r="AF75" s="69">
        <v>0</v>
      </c>
      <c r="AG75" s="69"/>
      <c r="AH75" s="69"/>
      <c r="AI75" s="37"/>
      <c r="AJ75" s="67">
        <f t="shared" si="0"/>
        <v>214700</v>
      </c>
      <c r="AK75" s="67"/>
      <c r="AL75" s="67"/>
    </row>
    <row r="76" spans="1:38" s="9" customFormat="1" ht="41.25" customHeight="1" outlineLevel="5" x14ac:dyDescent="0.2">
      <c r="A76" s="64" t="s">
        <v>53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6"/>
      <c r="V76" s="38">
        <v>992</v>
      </c>
      <c r="W76" s="57">
        <v>2</v>
      </c>
      <c r="X76" s="57"/>
      <c r="Y76" s="57"/>
      <c r="Z76" s="57">
        <v>3</v>
      </c>
      <c r="AA76" s="57"/>
      <c r="AB76" s="46">
        <v>63</v>
      </c>
      <c r="AC76" s="58">
        <v>2</v>
      </c>
      <c r="AD76" s="58"/>
      <c r="AE76" s="47">
        <v>0</v>
      </c>
      <c r="AF76" s="60">
        <v>51180</v>
      </c>
      <c r="AG76" s="60"/>
      <c r="AH76" s="60"/>
      <c r="AI76" s="45"/>
      <c r="AJ76" s="56">
        <f t="shared" si="0"/>
        <v>214700</v>
      </c>
      <c r="AK76" s="56"/>
      <c r="AL76" s="56"/>
    </row>
    <row r="77" spans="1:38" s="10" customFormat="1" ht="79.5" customHeight="1" outlineLevel="6" x14ac:dyDescent="0.2">
      <c r="A77" s="64" t="s">
        <v>22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6"/>
      <c r="V77" s="38">
        <v>992</v>
      </c>
      <c r="W77" s="57">
        <v>2</v>
      </c>
      <c r="X77" s="57"/>
      <c r="Y77" s="57"/>
      <c r="Z77" s="57">
        <v>3</v>
      </c>
      <c r="AA77" s="57"/>
      <c r="AB77" s="46">
        <v>63</v>
      </c>
      <c r="AC77" s="58">
        <v>2</v>
      </c>
      <c r="AD77" s="58"/>
      <c r="AE77" s="47">
        <v>0</v>
      </c>
      <c r="AF77" s="60">
        <v>51180</v>
      </c>
      <c r="AG77" s="60"/>
      <c r="AH77" s="60"/>
      <c r="AI77" s="38">
        <v>100</v>
      </c>
      <c r="AJ77" s="56">
        <f t="shared" si="0"/>
        <v>214700</v>
      </c>
      <c r="AK77" s="56"/>
      <c r="AL77" s="56"/>
    </row>
    <row r="78" spans="1:38" s="11" customFormat="1" ht="29.25" customHeight="1" outlineLevel="7" x14ac:dyDescent="0.2">
      <c r="A78" s="64" t="s">
        <v>23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6"/>
      <c r="V78" s="38">
        <v>992</v>
      </c>
      <c r="W78" s="57">
        <v>2</v>
      </c>
      <c r="X78" s="57"/>
      <c r="Y78" s="57"/>
      <c r="Z78" s="57">
        <v>3</v>
      </c>
      <c r="AA78" s="57"/>
      <c r="AB78" s="46">
        <v>63</v>
      </c>
      <c r="AC78" s="58">
        <v>2</v>
      </c>
      <c r="AD78" s="58"/>
      <c r="AE78" s="47">
        <v>0</v>
      </c>
      <c r="AF78" s="60">
        <v>51180</v>
      </c>
      <c r="AG78" s="60"/>
      <c r="AH78" s="60"/>
      <c r="AI78" s="38">
        <v>120</v>
      </c>
      <c r="AJ78" s="56">
        <v>214700</v>
      </c>
      <c r="AK78" s="56"/>
      <c r="AL78" s="56"/>
    </row>
    <row r="79" spans="1:38" s="5" customFormat="1" ht="28.5" customHeight="1" outlineLevel="1" x14ac:dyDescent="0.2">
      <c r="A79" s="61" t="s">
        <v>54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3"/>
      <c r="V79" s="30">
        <v>992</v>
      </c>
      <c r="W79" s="59">
        <v>3</v>
      </c>
      <c r="X79" s="59"/>
      <c r="Y79" s="59"/>
      <c r="Z79" s="59">
        <v>0</v>
      </c>
      <c r="AA79" s="59"/>
      <c r="AB79" s="31"/>
      <c r="AC79" s="32"/>
      <c r="AD79" s="33"/>
      <c r="AE79" s="34"/>
      <c r="AF79" s="32"/>
      <c r="AG79" s="35"/>
      <c r="AH79" s="36"/>
      <c r="AI79" s="37"/>
      <c r="AJ79" s="67">
        <f>SUM(AJ80+AJ87+AJ94)</f>
        <v>7600</v>
      </c>
      <c r="AK79" s="67"/>
      <c r="AL79" s="67"/>
    </row>
    <row r="80" spans="1:38" s="6" customFormat="1" ht="41.25" customHeight="1" outlineLevel="2" x14ac:dyDescent="0.2">
      <c r="A80" s="64" t="s">
        <v>55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6"/>
      <c r="V80" s="38">
        <v>992</v>
      </c>
      <c r="W80" s="57">
        <v>3</v>
      </c>
      <c r="X80" s="57"/>
      <c r="Y80" s="57"/>
      <c r="Z80" s="57">
        <v>9</v>
      </c>
      <c r="AA80" s="57"/>
      <c r="AB80" s="39"/>
      <c r="AC80" s="40"/>
      <c r="AD80" s="41"/>
      <c r="AE80" s="42"/>
      <c r="AF80" s="40"/>
      <c r="AG80" s="43"/>
      <c r="AH80" s="44"/>
      <c r="AI80" s="45"/>
      <c r="AJ80" s="56">
        <f t="shared" ref="AJ80:AJ85" si="1">SUM(AJ81)</f>
        <v>1400</v>
      </c>
      <c r="AK80" s="56"/>
      <c r="AL80" s="56"/>
    </row>
    <row r="81" spans="1:38" s="7" customFormat="1" ht="68.25" customHeight="1" outlineLevel="3" x14ac:dyDescent="0.2">
      <c r="A81" s="64" t="s">
        <v>121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6"/>
      <c r="V81" s="38">
        <v>992</v>
      </c>
      <c r="W81" s="57">
        <v>3</v>
      </c>
      <c r="X81" s="57"/>
      <c r="Y81" s="57"/>
      <c r="Z81" s="57">
        <v>9</v>
      </c>
      <c r="AA81" s="57"/>
      <c r="AB81" s="50">
        <v>6</v>
      </c>
      <c r="AC81" s="58">
        <v>0</v>
      </c>
      <c r="AD81" s="58"/>
      <c r="AE81" s="47">
        <v>0</v>
      </c>
      <c r="AF81" s="80">
        <v>0</v>
      </c>
      <c r="AG81" s="80"/>
      <c r="AH81" s="80"/>
      <c r="AI81" s="45"/>
      <c r="AJ81" s="56">
        <f t="shared" si="1"/>
        <v>1400</v>
      </c>
      <c r="AK81" s="56"/>
      <c r="AL81" s="56"/>
    </row>
    <row r="82" spans="1:38" s="8" customFormat="1" ht="55.5" customHeight="1" outlineLevel="4" x14ac:dyDescent="0.2">
      <c r="A82" s="61" t="s">
        <v>138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3"/>
      <c r="V82" s="30">
        <v>992</v>
      </c>
      <c r="W82" s="59">
        <v>3</v>
      </c>
      <c r="X82" s="59"/>
      <c r="Y82" s="59"/>
      <c r="Z82" s="59">
        <v>9</v>
      </c>
      <c r="AA82" s="59"/>
      <c r="AB82" s="51">
        <v>6</v>
      </c>
      <c r="AC82" s="68">
        <v>1</v>
      </c>
      <c r="AD82" s="68"/>
      <c r="AE82" s="49">
        <v>0</v>
      </c>
      <c r="AF82" s="69">
        <v>0</v>
      </c>
      <c r="AG82" s="69"/>
      <c r="AH82" s="69"/>
      <c r="AI82" s="37"/>
      <c r="AJ82" s="67">
        <f t="shared" si="1"/>
        <v>1400</v>
      </c>
      <c r="AK82" s="67"/>
      <c r="AL82" s="67"/>
    </row>
    <row r="83" spans="1:38" s="12" customFormat="1" ht="30.75" customHeight="1" outlineLevel="5" x14ac:dyDescent="0.2">
      <c r="A83" s="64" t="s">
        <v>56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6"/>
      <c r="V83" s="38">
        <v>992</v>
      </c>
      <c r="W83" s="57">
        <v>3</v>
      </c>
      <c r="X83" s="57"/>
      <c r="Y83" s="57"/>
      <c r="Z83" s="57">
        <v>9</v>
      </c>
      <c r="AA83" s="57"/>
      <c r="AB83" s="50">
        <v>6</v>
      </c>
      <c r="AC83" s="58">
        <v>1</v>
      </c>
      <c r="AD83" s="58"/>
      <c r="AE83" s="47">
        <v>1</v>
      </c>
      <c r="AF83" s="80">
        <v>0</v>
      </c>
      <c r="AG83" s="80"/>
      <c r="AH83" s="80"/>
      <c r="AI83" s="45"/>
      <c r="AJ83" s="56">
        <f t="shared" si="1"/>
        <v>1400</v>
      </c>
      <c r="AK83" s="56"/>
      <c r="AL83" s="56"/>
    </row>
    <row r="84" spans="1:38" s="9" customFormat="1" ht="41.25" customHeight="1" outlineLevel="6" x14ac:dyDescent="0.2">
      <c r="A84" s="64" t="s">
        <v>57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6"/>
      <c r="V84" s="38">
        <v>992</v>
      </c>
      <c r="W84" s="57">
        <v>3</v>
      </c>
      <c r="X84" s="57"/>
      <c r="Y84" s="57"/>
      <c r="Z84" s="57">
        <v>9</v>
      </c>
      <c r="AA84" s="57"/>
      <c r="AB84" s="50">
        <v>6</v>
      </c>
      <c r="AC84" s="58">
        <v>1</v>
      </c>
      <c r="AD84" s="58"/>
      <c r="AE84" s="47">
        <v>1</v>
      </c>
      <c r="AF84" s="60">
        <v>10090</v>
      </c>
      <c r="AG84" s="60"/>
      <c r="AH84" s="60"/>
      <c r="AI84" s="45"/>
      <c r="AJ84" s="56">
        <f t="shared" si="1"/>
        <v>1400</v>
      </c>
      <c r="AK84" s="56"/>
      <c r="AL84" s="56"/>
    </row>
    <row r="85" spans="1:38" s="10" customFormat="1" ht="27.75" customHeight="1" outlineLevel="7" x14ac:dyDescent="0.2">
      <c r="A85" s="64" t="s">
        <v>27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6"/>
      <c r="V85" s="38">
        <v>992</v>
      </c>
      <c r="W85" s="57">
        <v>3</v>
      </c>
      <c r="X85" s="57"/>
      <c r="Y85" s="57"/>
      <c r="Z85" s="57">
        <v>9</v>
      </c>
      <c r="AA85" s="57"/>
      <c r="AB85" s="50">
        <v>6</v>
      </c>
      <c r="AC85" s="58">
        <v>1</v>
      </c>
      <c r="AD85" s="58"/>
      <c r="AE85" s="47">
        <v>1</v>
      </c>
      <c r="AF85" s="60">
        <v>10090</v>
      </c>
      <c r="AG85" s="60"/>
      <c r="AH85" s="60"/>
      <c r="AI85" s="38">
        <v>200</v>
      </c>
      <c r="AJ85" s="56">
        <f t="shared" si="1"/>
        <v>1400</v>
      </c>
      <c r="AK85" s="56"/>
      <c r="AL85" s="56"/>
    </row>
    <row r="86" spans="1:38" s="11" customFormat="1" ht="42" customHeight="1" outlineLevel="7" x14ac:dyDescent="0.2">
      <c r="A86" s="64" t="s">
        <v>28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6"/>
      <c r="V86" s="38">
        <v>992</v>
      </c>
      <c r="W86" s="57">
        <v>3</v>
      </c>
      <c r="X86" s="57"/>
      <c r="Y86" s="57"/>
      <c r="Z86" s="57">
        <v>9</v>
      </c>
      <c r="AA86" s="57"/>
      <c r="AB86" s="50">
        <v>6</v>
      </c>
      <c r="AC86" s="58">
        <v>1</v>
      </c>
      <c r="AD86" s="58"/>
      <c r="AE86" s="47">
        <v>1</v>
      </c>
      <c r="AF86" s="60">
        <v>10090</v>
      </c>
      <c r="AG86" s="60"/>
      <c r="AH86" s="60"/>
      <c r="AI86" s="38">
        <v>240</v>
      </c>
      <c r="AJ86" s="56">
        <v>1400</v>
      </c>
      <c r="AK86" s="56"/>
      <c r="AL86" s="56"/>
    </row>
    <row r="87" spans="1:38" s="6" customFormat="1" ht="19.5" customHeight="1" outlineLevel="2" x14ac:dyDescent="0.2">
      <c r="A87" s="64" t="s">
        <v>58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6"/>
      <c r="V87" s="38">
        <v>992</v>
      </c>
      <c r="W87" s="57">
        <v>3</v>
      </c>
      <c r="X87" s="57"/>
      <c r="Y87" s="57"/>
      <c r="Z87" s="76">
        <v>10</v>
      </c>
      <c r="AA87" s="76"/>
      <c r="AB87" s="39"/>
      <c r="AC87" s="40"/>
      <c r="AD87" s="41"/>
      <c r="AE87" s="42"/>
      <c r="AF87" s="40"/>
      <c r="AG87" s="43"/>
      <c r="AH87" s="44"/>
      <c r="AI87" s="45"/>
      <c r="AJ87" s="56">
        <f t="shared" ref="AJ87:AJ92" si="2">SUM(AJ88)</f>
        <v>3200</v>
      </c>
      <c r="AK87" s="56"/>
      <c r="AL87" s="56"/>
    </row>
    <row r="88" spans="1:38" s="7" customFormat="1" ht="66" customHeight="1" outlineLevel="3" x14ac:dyDescent="0.2">
      <c r="A88" s="64" t="s">
        <v>121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6"/>
      <c r="V88" s="38">
        <v>992</v>
      </c>
      <c r="W88" s="57">
        <v>3</v>
      </c>
      <c r="X88" s="57"/>
      <c r="Y88" s="57"/>
      <c r="Z88" s="76">
        <v>10</v>
      </c>
      <c r="AA88" s="76"/>
      <c r="AB88" s="50">
        <v>6</v>
      </c>
      <c r="AC88" s="58">
        <v>0</v>
      </c>
      <c r="AD88" s="58"/>
      <c r="AE88" s="47">
        <v>0</v>
      </c>
      <c r="AF88" s="80">
        <v>0</v>
      </c>
      <c r="AG88" s="80"/>
      <c r="AH88" s="80"/>
      <c r="AI88" s="45"/>
      <c r="AJ88" s="56">
        <f t="shared" si="2"/>
        <v>3200</v>
      </c>
      <c r="AK88" s="56"/>
      <c r="AL88" s="56"/>
    </row>
    <row r="89" spans="1:38" s="8" customFormat="1" ht="45.75" customHeight="1" outlineLevel="4" x14ac:dyDescent="0.2">
      <c r="A89" s="61" t="s">
        <v>141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3"/>
      <c r="V89" s="30">
        <v>992</v>
      </c>
      <c r="W89" s="59">
        <v>3</v>
      </c>
      <c r="X89" s="59"/>
      <c r="Y89" s="59"/>
      <c r="Z89" s="81">
        <v>10</v>
      </c>
      <c r="AA89" s="81"/>
      <c r="AB89" s="51">
        <v>6</v>
      </c>
      <c r="AC89" s="68">
        <v>3</v>
      </c>
      <c r="AD89" s="68"/>
      <c r="AE89" s="49">
        <v>0</v>
      </c>
      <c r="AF89" s="69">
        <v>0</v>
      </c>
      <c r="AG89" s="69"/>
      <c r="AH89" s="69"/>
      <c r="AI89" s="37"/>
      <c r="AJ89" s="67">
        <f t="shared" si="2"/>
        <v>3200</v>
      </c>
      <c r="AK89" s="67"/>
      <c r="AL89" s="67"/>
    </row>
    <row r="90" spans="1:38" s="12" customFormat="1" ht="55.5" customHeight="1" outlineLevel="5" x14ac:dyDescent="0.2">
      <c r="A90" s="64" t="s">
        <v>122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6"/>
      <c r="V90" s="38">
        <v>992</v>
      </c>
      <c r="W90" s="57">
        <v>3</v>
      </c>
      <c r="X90" s="57"/>
      <c r="Y90" s="57"/>
      <c r="Z90" s="76">
        <v>10</v>
      </c>
      <c r="AA90" s="76"/>
      <c r="AB90" s="50">
        <v>6</v>
      </c>
      <c r="AC90" s="58">
        <v>3</v>
      </c>
      <c r="AD90" s="58"/>
      <c r="AE90" s="47">
        <v>1</v>
      </c>
      <c r="AF90" s="80">
        <v>0</v>
      </c>
      <c r="AG90" s="80"/>
      <c r="AH90" s="80"/>
      <c r="AI90" s="45"/>
      <c r="AJ90" s="56">
        <f t="shared" si="2"/>
        <v>3200</v>
      </c>
      <c r="AK90" s="56"/>
      <c r="AL90" s="56"/>
    </row>
    <row r="91" spans="1:38" s="9" customFormat="1" ht="28.5" customHeight="1" outlineLevel="6" x14ac:dyDescent="0.2">
      <c r="A91" s="64" t="s">
        <v>59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6"/>
      <c r="V91" s="38">
        <v>992</v>
      </c>
      <c r="W91" s="57">
        <v>3</v>
      </c>
      <c r="X91" s="57"/>
      <c r="Y91" s="57"/>
      <c r="Z91" s="76">
        <v>10</v>
      </c>
      <c r="AA91" s="76"/>
      <c r="AB91" s="50">
        <v>6</v>
      </c>
      <c r="AC91" s="58">
        <v>3</v>
      </c>
      <c r="AD91" s="58"/>
      <c r="AE91" s="47">
        <v>1</v>
      </c>
      <c r="AF91" s="60">
        <v>10120</v>
      </c>
      <c r="AG91" s="60"/>
      <c r="AH91" s="60"/>
      <c r="AI91" s="45"/>
      <c r="AJ91" s="56">
        <f t="shared" si="2"/>
        <v>3200</v>
      </c>
      <c r="AK91" s="56"/>
      <c r="AL91" s="56"/>
    </row>
    <row r="92" spans="1:38" s="10" customFormat="1" ht="31.5" customHeight="1" outlineLevel="7" x14ac:dyDescent="0.2">
      <c r="A92" s="64" t="s">
        <v>27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6"/>
      <c r="V92" s="38">
        <v>992</v>
      </c>
      <c r="W92" s="57">
        <v>3</v>
      </c>
      <c r="X92" s="57"/>
      <c r="Y92" s="57"/>
      <c r="Z92" s="76">
        <v>10</v>
      </c>
      <c r="AA92" s="76"/>
      <c r="AB92" s="50">
        <v>6</v>
      </c>
      <c r="AC92" s="58">
        <v>3</v>
      </c>
      <c r="AD92" s="58"/>
      <c r="AE92" s="47">
        <v>1</v>
      </c>
      <c r="AF92" s="60">
        <v>10120</v>
      </c>
      <c r="AG92" s="60"/>
      <c r="AH92" s="60"/>
      <c r="AI92" s="38">
        <v>200</v>
      </c>
      <c r="AJ92" s="56">
        <f t="shared" si="2"/>
        <v>3200</v>
      </c>
      <c r="AK92" s="56"/>
      <c r="AL92" s="56"/>
    </row>
    <row r="93" spans="1:38" s="11" customFormat="1" ht="41.25" customHeight="1" outlineLevel="7" x14ac:dyDescent="0.2">
      <c r="A93" s="64" t="s">
        <v>28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6"/>
      <c r="V93" s="38">
        <v>992</v>
      </c>
      <c r="W93" s="57">
        <v>3</v>
      </c>
      <c r="X93" s="57"/>
      <c r="Y93" s="57"/>
      <c r="Z93" s="76">
        <v>10</v>
      </c>
      <c r="AA93" s="76"/>
      <c r="AB93" s="50">
        <v>6</v>
      </c>
      <c r="AC93" s="58">
        <v>3</v>
      </c>
      <c r="AD93" s="58"/>
      <c r="AE93" s="47">
        <v>1</v>
      </c>
      <c r="AF93" s="60">
        <v>10120</v>
      </c>
      <c r="AG93" s="60"/>
      <c r="AH93" s="60"/>
      <c r="AI93" s="38">
        <v>240</v>
      </c>
      <c r="AJ93" s="56">
        <v>3200</v>
      </c>
      <c r="AK93" s="56"/>
      <c r="AL93" s="56"/>
    </row>
    <row r="94" spans="1:38" s="6" customFormat="1" ht="39.75" customHeight="1" outlineLevel="2" x14ac:dyDescent="0.2">
      <c r="A94" s="64" t="s">
        <v>60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6"/>
      <c r="V94" s="38">
        <v>992</v>
      </c>
      <c r="W94" s="57">
        <v>3</v>
      </c>
      <c r="X94" s="57"/>
      <c r="Y94" s="57"/>
      <c r="Z94" s="76">
        <v>14</v>
      </c>
      <c r="AA94" s="76"/>
      <c r="AB94" s="39"/>
      <c r="AC94" s="40"/>
      <c r="AD94" s="41"/>
      <c r="AE94" s="42"/>
      <c r="AF94" s="40"/>
      <c r="AG94" s="43"/>
      <c r="AH94" s="44"/>
      <c r="AI94" s="45"/>
      <c r="AJ94" s="56">
        <f t="shared" ref="AJ94:AJ99" si="3">SUM(AJ95)</f>
        <v>3000</v>
      </c>
      <c r="AK94" s="56"/>
      <c r="AL94" s="56"/>
    </row>
    <row r="95" spans="1:38" s="7" customFormat="1" ht="66.75" customHeight="1" outlineLevel="3" x14ac:dyDescent="0.2">
      <c r="A95" s="64" t="s">
        <v>121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6"/>
      <c r="V95" s="38">
        <v>992</v>
      </c>
      <c r="W95" s="57">
        <v>3</v>
      </c>
      <c r="X95" s="57"/>
      <c r="Y95" s="57"/>
      <c r="Z95" s="76">
        <v>14</v>
      </c>
      <c r="AA95" s="76"/>
      <c r="AB95" s="50">
        <v>6</v>
      </c>
      <c r="AC95" s="58">
        <v>0</v>
      </c>
      <c r="AD95" s="58"/>
      <c r="AE95" s="47">
        <v>0</v>
      </c>
      <c r="AF95" s="80">
        <v>0</v>
      </c>
      <c r="AG95" s="80"/>
      <c r="AH95" s="80"/>
      <c r="AI95" s="45"/>
      <c r="AJ95" s="56">
        <f t="shared" si="3"/>
        <v>3000</v>
      </c>
      <c r="AK95" s="56"/>
      <c r="AL95" s="56"/>
    </row>
    <row r="96" spans="1:38" s="8" customFormat="1" ht="40.5" customHeight="1" outlineLevel="4" x14ac:dyDescent="0.2">
      <c r="A96" s="61" t="s">
        <v>140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3"/>
      <c r="V96" s="30">
        <v>992</v>
      </c>
      <c r="W96" s="59">
        <v>3</v>
      </c>
      <c r="X96" s="59"/>
      <c r="Y96" s="59"/>
      <c r="Z96" s="81">
        <v>14</v>
      </c>
      <c r="AA96" s="81"/>
      <c r="AB96" s="51">
        <v>6</v>
      </c>
      <c r="AC96" s="68">
        <v>5</v>
      </c>
      <c r="AD96" s="68"/>
      <c r="AE96" s="49">
        <v>0</v>
      </c>
      <c r="AF96" s="69">
        <v>0</v>
      </c>
      <c r="AG96" s="69"/>
      <c r="AH96" s="69"/>
      <c r="AI96" s="37"/>
      <c r="AJ96" s="67">
        <f t="shared" si="3"/>
        <v>3000</v>
      </c>
      <c r="AK96" s="67"/>
      <c r="AL96" s="67"/>
    </row>
    <row r="97" spans="1:38" s="12" customFormat="1" ht="57" customHeight="1" outlineLevel="5" x14ac:dyDescent="0.2">
      <c r="A97" s="64" t="s">
        <v>120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6"/>
      <c r="V97" s="38">
        <v>992</v>
      </c>
      <c r="W97" s="57">
        <v>3</v>
      </c>
      <c r="X97" s="57"/>
      <c r="Y97" s="57"/>
      <c r="Z97" s="76">
        <v>14</v>
      </c>
      <c r="AA97" s="76"/>
      <c r="AB97" s="50">
        <v>6</v>
      </c>
      <c r="AC97" s="58">
        <v>4</v>
      </c>
      <c r="AD97" s="58"/>
      <c r="AE97" s="47">
        <v>1</v>
      </c>
      <c r="AF97" s="80">
        <v>0</v>
      </c>
      <c r="AG97" s="80"/>
      <c r="AH97" s="80"/>
      <c r="AI97" s="45"/>
      <c r="AJ97" s="56">
        <f t="shared" si="3"/>
        <v>3000</v>
      </c>
      <c r="AK97" s="56"/>
      <c r="AL97" s="56"/>
    </row>
    <row r="98" spans="1:38" s="9" customFormat="1" ht="30.6" customHeight="1" outlineLevel="6" x14ac:dyDescent="0.2">
      <c r="A98" s="64" t="s">
        <v>61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6"/>
      <c r="V98" s="38">
        <v>992</v>
      </c>
      <c r="W98" s="57">
        <v>3</v>
      </c>
      <c r="X98" s="57"/>
      <c r="Y98" s="57"/>
      <c r="Z98" s="76">
        <v>14</v>
      </c>
      <c r="AA98" s="76"/>
      <c r="AB98" s="50">
        <v>6</v>
      </c>
      <c r="AC98" s="58">
        <v>4</v>
      </c>
      <c r="AD98" s="58"/>
      <c r="AE98" s="47">
        <v>1</v>
      </c>
      <c r="AF98" s="60">
        <v>10350</v>
      </c>
      <c r="AG98" s="60"/>
      <c r="AH98" s="60"/>
      <c r="AI98" s="45"/>
      <c r="AJ98" s="56">
        <f t="shared" si="3"/>
        <v>3000</v>
      </c>
      <c r="AK98" s="56"/>
      <c r="AL98" s="56"/>
    </row>
    <row r="99" spans="1:38" s="10" customFormat="1" ht="43.15" customHeight="1" outlineLevel="7" x14ac:dyDescent="0.2">
      <c r="A99" s="64" t="s">
        <v>27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6"/>
      <c r="V99" s="38">
        <v>992</v>
      </c>
      <c r="W99" s="57">
        <v>3</v>
      </c>
      <c r="X99" s="57"/>
      <c r="Y99" s="57"/>
      <c r="Z99" s="76">
        <v>14</v>
      </c>
      <c r="AA99" s="76"/>
      <c r="AB99" s="50">
        <v>6</v>
      </c>
      <c r="AC99" s="58">
        <v>4</v>
      </c>
      <c r="AD99" s="58"/>
      <c r="AE99" s="47">
        <v>1</v>
      </c>
      <c r="AF99" s="60">
        <v>10350</v>
      </c>
      <c r="AG99" s="60"/>
      <c r="AH99" s="60"/>
      <c r="AI99" s="38">
        <v>200</v>
      </c>
      <c r="AJ99" s="56">
        <f t="shared" si="3"/>
        <v>3000</v>
      </c>
      <c r="AK99" s="56"/>
      <c r="AL99" s="56"/>
    </row>
    <row r="100" spans="1:38" s="11" customFormat="1" ht="42" customHeight="1" outlineLevel="7" x14ac:dyDescent="0.2">
      <c r="A100" s="64" t="s">
        <v>28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6"/>
      <c r="V100" s="38">
        <v>992</v>
      </c>
      <c r="W100" s="57">
        <v>3</v>
      </c>
      <c r="X100" s="57"/>
      <c r="Y100" s="57"/>
      <c r="Z100" s="76">
        <v>14</v>
      </c>
      <c r="AA100" s="76"/>
      <c r="AB100" s="50">
        <v>6</v>
      </c>
      <c r="AC100" s="58">
        <v>4</v>
      </c>
      <c r="AD100" s="58"/>
      <c r="AE100" s="47">
        <v>1</v>
      </c>
      <c r="AF100" s="60">
        <v>10350</v>
      </c>
      <c r="AG100" s="60"/>
      <c r="AH100" s="60"/>
      <c r="AI100" s="38">
        <v>240</v>
      </c>
      <c r="AJ100" s="56">
        <v>3000</v>
      </c>
      <c r="AK100" s="56"/>
      <c r="AL100" s="56"/>
    </row>
    <row r="101" spans="1:38" s="5" customFormat="1" ht="18.75" customHeight="1" outlineLevel="1" x14ac:dyDescent="0.2">
      <c r="A101" s="61" t="s">
        <v>62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3"/>
      <c r="V101" s="30">
        <v>992</v>
      </c>
      <c r="W101" s="59">
        <v>4</v>
      </c>
      <c r="X101" s="59"/>
      <c r="Y101" s="59"/>
      <c r="Z101" s="59">
        <v>0</v>
      </c>
      <c r="AA101" s="59"/>
      <c r="AB101" s="31"/>
      <c r="AC101" s="32"/>
      <c r="AD101" s="33"/>
      <c r="AE101" s="34"/>
      <c r="AF101" s="32"/>
      <c r="AG101" s="35"/>
      <c r="AH101" s="36"/>
      <c r="AI101" s="37"/>
      <c r="AJ101" s="67">
        <f>SUM(AJ102+AJ114)</f>
        <v>1814900</v>
      </c>
      <c r="AK101" s="67"/>
      <c r="AL101" s="67"/>
    </row>
    <row r="102" spans="1:38" s="6" customFormat="1" ht="21" customHeight="1" outlineLevel="2" x14ac:dyDescent="0.2">
      <c r="A102" s="64" t="s">
        <v>63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6"/>
      <c r="V102" s="38">
        <v>992</v>
      </c>
      <c r="W102" s="57">
        <v>4</v>
      </c>
      <c r="X102" s="57"/>
      <c r="Y102" s="57"/>
      <c r="Z102" s="57">
        <v>9</v>
      </c>
      <c r="AA102" s="57"/>
      <c r="AB102" s="39"/>
      <c r="AC102" s="40"/>
      <c r="AD102" s="41"/>
      <c r="AE102" s="42"/>
      <c r="AF102" s="40"/>
      <c r="AG102" s="43"/>
      <c r="AH102" s="44"/>
      <c r="AI102" s="45"/>
      <c r="AJ102" s="56">
        <f>SUM(AJ103)</f>
        <v>1813800</v>
      </c>
      <c r="AK102" s="56"/>
      <c r="AL102" s="56"/>
    </row>
    <row r="103" spans="1:38" s="7" customFormat="1" ht="81.599999999999994" customHeight="1" outlineLevel="3" x14ac:dyDescent="0.2">
      <c r="A103" s="64" t="s">
        <v>119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6"/>
      <c r="V103" s="38">
        <v>992</v>
      </c>
      <c r="W103" s="57">
        <v>4</v>
      </c>
      <c r="X103" s="57"/>
      <c r="Y103" s="57"/>
      <c r="Z103" s="57">
        <v>9</v>
      </c>
      <c r="AA103" s="57"/>
      <c r="AB103" s="50">
        <v>7</v>
      </c>
      <c r="AC103" s="58">
        <v>0</v>
      </c>
      <c r="AD103" s="58"/>
      <c r="AE103" s="47">
        <v>0</v>
      </c>
      <c r="AF103" s="80">
        <v>0</v>
      </c>
      <c r="AG103" s="80"/>
      <c r="AH103" s="80"/>
      <c r="AI103" s="45"/>
      <c r="AJ103" s="56">
        <f>SUM(AJ104+AJ109)</f>
        <v>1813800</v>
      </c>
      <c r="AK103" s="56"/>
      <c r="AL103" s="56"/>
    </row>
    <row r="104" spans="1:38" s="12" customFormat="1" ht="43.15" customHeight="1" outlineLevel="5" x14ac:dyDescent="0.2">
      <c r="A104" s="64" t="s">
        <v>118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6"/>
      <c r="V104" s="38">
        <v>992</v>
      </c>
      <c r="W104" s="57">
        <v>4</v>
      </c>
      <c r="X104" s="57"/>
      <c r="Y104" s="57"/>
      <c r="Z104" s="57">
        <v>9</v>
      </c>
      <c r="AA104" s="57"/>
      <c r="AB104" s="50">
        <v>7</v>
      </c>
      <c r="AC104" s="58">
        <v>1</v>
      </c>
      <c r="AD104" s="58"/>
      <c r="AE104" s="47">
        <v>0</v>
      </c>
      <c r="AF104" s="80">
        <v>0</v>
      </c>
      <c r="AG104" s="80"/>
      <c r="AH104" s="80"/>
      <c r="AI104" s="45"/>
      <c r="AJ104" s="56">
        <f>SUM(AJ105)</f>
        <v>1600000</v>
      </c>
      <c r="AK104" s="56"/>
      <c r="AL104" s="56"/>
    </row>
    <row r="105" spans="1:38" s="12" customFormat="1" ht="54" customHeight="1" outlineLevel="5" x14ac:dyDescent="0.2">
      <c r="A105" s="64" t="s">
        <v>64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6"/>
      <c r="V105" s="38">
        <v>992</v>
      </c>
      <c r="W105" s="57">
        <v>4</v>
      </c>
      <c r="X105" s="57"/>
      <c r="Y105" s="57"/>
      <c r="Z105" s="57">
        <v>9</v>
      </c>
      <c r="AA105" s="57"/>
      <c r="AB105" s="50">
        <v>7</v>
      </c>
      <c r="AC105" s="58">
        <v>1</v>
      </c>
      <c r="AD105" s="58"/>
      <c r="AE105" s="47">
        <v>1</v>
      </c>
      <c r="AF105" s="80">
        <v>0</v>
      </c>
      <c r="AG105" s="80"/>
      <c r="AH105" s="80"/>
      <c r="AI105" s="45"/>
      <c r="AJ105" s="56">
        <f>SUM(AJ106)</f>
        <v>1600000</v>
      </c>
      <c r="AK105" s="56"/>
      <c r="AL105" s="56"/>
    </row>
    <row r="106" spans="1:38" s="9" customFormat="1" ht="30" customHeight="1" outlineLevel="6" x14ac:dyDescent="0.2">
      <c r="A106" s="64" t="s">
        <v>65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6"/>
      <c r="V106" s="38">
        <v>992</v>
      </c>
      <c r="W106" s="57">
        <v>4</v>
      </c>
      <c r="X106" s="57"/>
      <c r="Y106" s="57"/>
      <c r="Z106" s="57">
        <v>9</v>
      </c>
      <c r="AA106" s="57"/>
      <c r="AB106" s="50">
        <v>7</v>
      </c>
      <c r="AC106" s="58">
        <v>1</v>
      </c>
      <c r="AD106" s="58"/>
      <c r="AE106" s="47">
        <v>1</v>
      </c>
      <c r="AF106" s="60">
        <v>10290</v>
      </c>
      <c r="AG106" s="60"/>
      <c r="AH106" s="60"/>
      <c r="AI106" s="45"/>
      <c r="AJ106" s="56">
        <f>SUM(AJ107)</f>
        <v>1600000</v>
      </c>
      <c r="AK106" s="56"/>
      <c r="AL106" s="56"/>
    </row>
    <row r="107" spans="1:38" s="10" customFormat="1" ht="31.5" customHeight="1" outlineLevel="7" x14ac:dyDescent="0.2">
      <c r="A107" s="64" t="s">
        <v>27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6"/>
      <c r="V107" s="38">
        <v>992</v>
      </c>
      <c r="W107" s="57">
        <v>4</v>
      </c>
      <c r="X107" s="57"/>
      <c r="Y107" s="57"/>
      <c r="Z107" s="57">
        <v>9</v>
      </c>
      <c r="AA107" s="57"/>
      <c r="AB107" s="50">
        <v>7</v>
      </c>
      <c r="AC107" s="58">
        <v>1</v>
      </c>
      <c r="AD107" s="58"/>
      <c r="AE107" s="47">
        <v>1</v>
      </c>
      <c r="AF107" s="60">
        <v>10290</v>
      </c>
      <c r="AG107" s="60"/>
      <c r="AH107" s="60"/>
      <c r="AI107" s="38">
        <v>200</v>
      </c>
      <c r="AJ107" s="56">
        <f>SUM(AJ108)</f>
        <v>1600000</v>
      </c>
      <c r="AK107" s="56"/>
      <c r="AL107" s="56"/>
    </row>
    <row r="108" spans="1:38" s="11" customFormat="1" ht="40.5" customHeight="1" outlineLevel="7" x14ac:dyDescent="0.2">
      <c r="A108" s="64" t="s">
        <v>28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6"/>
      <c r="V108" s="38">
        <v>992</v>
      </c>
      <c r="W108" s="57">
        <v>4</v>
      </c>
      <c r="X108" s="57"/>
      <c r="Y108" s="57"/>
      <c r="Z108" s="57">
        <v>9</v>
      </c>
      <c r="AA108" s="57"/>
      <c r="AB108" s="50">
        <v>7</v>
      </c>
      <c r="AC108" s="58">
        <v>1</v>
      </c>
      <c r="AD108" s="58"/>
      <c r="AE108" s="47">
        <v>1</v>
      </c>
      <c r="AF108" s="60">
        <v>10290</v>
      </c>
      <c r="AG108" s="60"/>
      <c r="AH108" s="60"/>
      <c r="AI108" s="38">
        <v>240</v>
      </c>
      <c r="AJ108" s="56">
        <v>1600000</v>
      </c>
      <c r="AK108" s="56"/>
      <c r="AL108" s="56"/>
    </row>
    <row r="109" spans="1:38" s="8" customFormat="1" ht="42.75" customHeight="1" outlineLevel="4" x14ac:dyDescent="0.2">
      <c r="A109" s="61" t="s">
        <v>117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3"/>
      <c r="V109" s="30">
        <v>992</v>
      </c>
      <c r="W109" s="59">
        <v>4</v>
      </c>
      <c r="X109" s="59"/>
      <c r="Y109" s="59"/>
      <c r="Z109" s="59">
        <v>9</v>
      </c>
      <c r="AA109" s="59"/>
      <c r="AB109" s="51">
        <v>7</v>
      </c>
      <c r="AC109" s="58">
        <v>2</v>
      </c>
      <c r="AD109" s="58"/>
      <c r="AE109" s="49">
        <v>0</v>
      </c>
      <c r="AF109" s="69">
        <v>0</v>
      </c>
      <c r="AG109" s="69"/>
      <c r="AH109" s="69"/>
      <c r="AI109" s="37"/>
      <c r="AJ109" s="67">
        <f>SUM(AJ110)</f>
        <v>213800</v>
      </c>
      <c r="AK109" s="67"/>
      <c r="AL109" s="67"/>
    </row>
    <row r="110" spans="1:38" s="12" customFormat="1" ht="45" customHeight="1" outlineLevel="5" x14ac:dyDescent="0.2">
      <c r="A110" s="64" t="s">
        <v>66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6"/>
      <c r="V110" s="38">
        <v>992</v>
      </c>
      <c r="W110" s="57">
        <v>4</v>
      </c>
      <c r="X110" s="57"/>
      <c r="Y110" s="57"/>
      <c r="Z110" s="57">
        <v>9</v>
      </c>
      <c r="AA110" s="57"/>
      <c r="AB110" s="50">
        <v>7</v>
      </c>
      <c r="AC110" s="58">
        <v>2</v>
      </c>
      <c r="AD110" s="58"/>
      <c r="AE110" s="47">
        <v>1</v>
      </c>
      <c r="AF110" s="80">
        <v>0</v>
      </c>
      <c r="AG110" s="80"/>
      <c r="AH110" s="80"/>
      <c r="AI110" s="45"/>
      <c r="AJ110" s="56">
        <f>SUM(AJ111)</f>
        <v>213800</v>
      </c>
      <c r="AK110" s="56"/>
      <c r="AL110" s="56"/>
    </row>
    <row r="111" spans="1:38" s="9" customFormat="1" ht="32.25" customHeight="1" outlineLevel="6" x14ac:dyDescent="0.2">
      <c r="A111" s="64" t="s">
        <v>67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6"/>
      <c r="V111" s="38">
        <v>992</v>
      </c>
      <c r="W111" s="57">
        <v>4</v>
      </c>
      <c r="X111" s="57"/>
      <c r="Y111" s="57"/>
      <c r="Z111" s="57">
        <v>9</v>
      </c>
      <c r="AA111" s="57"/>
      <c r="AB111" s="50">
        <v>7</v>
      </c>
      <c r="AC111" s="58">
        <v>2</v>
      </c>
      <c r="AD111" s="58"/>
      <c r="AE111" s="47">
        <v>1</v>
      </c>
      <c r="AF111" s="60">
        <v>10360</v>
      </c>
      <c r="AG111" s="60"/>
      <c r="AH111" s="60"/>
      <c r="AI111" s="45"/>
      <c r="AJ111" s="56">
        <f>SUM(AJ112)</f>
        <v>213800</v>
      </c>
      <c r="AK111" s="56"/>
      <c r="AL111" s="56"/>
    </row>
    <row r="112" spans="1:38" s="10" customFormat="1" ht="30" customHeight="1" outlineLevel="7" x14ac:dyDescent="0.2">
      <c r="A112" s="64" t="s">
        <v>27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6"/>
      <c r="V112" s="38">
        <v>992</v>
      </c>
      <c r="W112" s="57">
        <v>4</v>
      </c>
      <c r="X112" s="57"/>
      <c r="Y112" s="57"/>
      <c r="Z112" s="57">
        <v>9</v>
      </c>
      <c r="AA112" s="57"/>
      <c r="AB112" s="50">
        <v>7</v>
      </c>
      <c r="AC112" s="58">
        <v>2</v>
      </c>
      <c r="AD112" s="58"/>
      <c r="AE112" s="47">
        <v>1</v>
      </c>
      <c r="AF112" s="60">
        <v>10360</v>
      </c>
      <c r="AG112" s="60"/>
      <c r="AH112" s="60"/>
      <c r="AI112" s="38">
        <v>200</v>
      </c>
      <c r="AJ112" s="56">
        <f>SUM(AJ113)</f>
        <v>213800</v>
      </c>
      <c r="AK112" s="56"/>
      <c r="AL112" s="56"/>
    </row>
    <row r="113" spans="1:38" s="11" customFormat="1" ht="42" customHeight="1" outlineLevel="7" x14ac:dyDescent="0.2">
      <c r="A113" s="64" t="s">
        <v>28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6"/>
      <c r="V113" s="38">
        <v>992</v>
      </c>
      <c r="W113" s="57">
        <v>4</v>
      </c>
      <c r="X113" s="57"/>
      <c r="Y113" s="57"/>
      <c r="Z113" s="57">
        <v>9</v>
      </c>
      <c r="AA113" s="57"/>
      <c r="AB113" s="50">
        <v>7</v>
      </c>
      <c r="AC113" s="58">
        <v>2</v>
      </c>
      <c r="AD113" s="58"/>
      <c r="AE113" s="47">
        <v>1</v>
      </c>
      <c r="AF113" s="60">
        <v>10360</v>
      </c>
      <c r="AG113" s="60"/>
      <c r="AH113" s="60"/>
      <c r="AI113" s="38">
        <v>240</v>
      </c>
      <c r="AJ113" s="56">
        <v>213800</v>
      </c>
      <c r="AK113" s="56"/>
      <c r="AL113" s="56"/>
    </row>
    <row r="114" spans="1:38" s="6" customFormat="1" ht="28.5" customHeight="1" outlineLevel="2" x14ac:dyDescent="0.2">
      <c r="A114" s="64" t="s">
        <v>68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6"/>
      <c r="V114" s="38">
        <v>992</v>
      </c>
      <c r="W114" s="57">
        <v>4</v>
      </c>
      <c r="X114" s="57"/>
      <c r="Y114" s="57"/>
      <c r="Z114" s="76">
        <v>12</v>
      </c>
      <c r="AA114" s="76"/>
      <c r="AB114" s="39"/>
      <c r="AC114" s="40"/>
      <c r="AD114" s="41"/>
      <c r="AE114" s="42"/>
      <c r="AF114" s="40"/>
      <c r="AG114" s="43"/>
      <c r="AH114" s="44"/>
      <c r="AI114" s="45"/>
      <c r="AJ114" s="56">
        <v>1100</v>
      </c>
      <c r="AK114" s="56"/>
      <c r="AL114" s="56"/>
    </row>
    <row r="115" spans="1:38" s="7" customFormat="1" ht="69.95" customHeight="1" outlineLevel="3" x14ac:dyDescent="0.2">
      <c r="A115" s="64" t="s">
        <v>116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6"/>
      <c r="V115" s="38">
        <v>992</v>
      </c>
      <c r="W115" s="57">
        <v>4</v>
      </c>
      <c r="X115" s="57"/>
      <c r="Y115" s="57"/>
      <c r="Z115" s="76">
        <v>12</v>
      </c>
      <c r="AA115" s="76"/>
      <c r="AB115" s="50">
        <v>8</v>
      </c>
      <c r="AC115" s="58">
        <v>0</v>
      </c>
      <c r="AD115" s="58"/>
      <c r="AE115" s="47">
        <v>0</v>
      </c>
      <c r="AF115" s="80">
        <v>0</v>
      </c>
      <c r="AG115" s="80"/>
      <c r="AH115" s="80"/>
      <c r="AI115" s="45"/>
      <c r="AJ115" s="56">
        <v>1100</v>
      </c>
      <c r="AK115" s="56"/>
      <c r="AL115" s="56"/>
    </row>
    <row r="116" spans="1:38" s="8" customFormat="1" ht="57.75" customHeight="1" outlineLevel="4" x14ac:dyDescent="0.2">
      <c r="A116" s="61" t="s">
        <v>115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3"/>
      <c r="V116" s="30">
        <v>992</v>
      </c>
      <c r="W116" s="59">
        <v>4</v>
      </c>
      <c r="X116" s="59"/>
      <c r="Y116" s="59"/>
      <c r="Z116" s="81">
        <v>12</v>
      </c>
      <c r="AA116" s="81"/>
      <c r="AB116" s="51">
        <v>8</v>
      </c>
      <c r="AC116" s="58">
        <v>1</v>
      </c>
      <c r="AD116" s="58"/>
      <c r="AE116" s="49">
        <v>0</v>
      </c>
      <c r="AF116" s="69">
        <v>0</v>
      </c>
      <c r="AG116" s="69"/>
      <c r="AH116" s="69"/>
      <c r="AI116" s="37"/>
      <c r="AJ116" s="67">
        <v>1100</v>
      </c>
      <c r="AK116" s="67"/>
      <c r="AL116" s="67"/>
    </row>
    <row r="117" spans="1:38" s="12" customFormat="1" ht="40.5" customHeight="1" outlineLevel="5" x14ac:dyDescent="0.2">
      <c r="A117" s="64" t="s">
        <v>69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6"/>
      <c r="V117" s="38">
        <v>992</v>
      </c>
      <c r="W117" s="57">
        <v>4</v>
      </c>
      <c r="X117" s="57"/>
      <c r="Y117" s="57"/>
      <c r="Z117" s="76">
        <v>12</v>
      </c>
      <c r="AA117" s="76"/>
      <c r="AB117" s="50">
        <v>8</v>
      </c>
      <c r="AC117" s="58">
        <v>1</v>
      </c>
      <c r="AD117" s="58"/>
      <c r="AE117" s="47">
        <v>1</v>
      </c>
      <c r="AF117" s="80">
        <v>0</v>
      </c>
      <c r="AG117" s="80"/>
      <c r="AH117" s="80"/>
      <c r="AI117" s="45"/>
      <c r="AJ117" s="56">
        <v>1100</v>
      </c>
      <c r="AK117" s="56"/>
      <c r="AL117" s="56"/>
    </row>
    <row r="118" spans="1:38" s="9" customFormat="1" ht="28.5" customHeight="1" outlineLevel="6" x14ac:dyDescent="0.2">
      <c r="A118" s="64" t="s">
        <v>70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6"/>
      <c r="V118" s="38">
        <v>992</v>
      </c>
      <c r="W118" s="57">
        <v>4</v>
      </c>
      <c r="X118" s="57"/>
      <c r="Y118" s="57"/>
      <c r="Z118" s="76">
        <v>12</v>
      </c>
      <c r="AA118" s="76"/>
      <c r="AB118" s="50">
        <v>8</v>
      </c>
      <c r="AC118" s="58">
        <v>1</v>
      </c>
      <c r="AD118" s="58"/>
      <c r="AE118" s="47">
        <v>1</v>
      </c>
      <c r="AF118" s="60">
        <v>10370</v>
      </c>
      <c r="AG118" s="60"/>
      <c r="AH118" s="60"/>
      <c r="AI118" s="45"/>
      <c r="AJ118" s="56">
        <v>1100</v>
      </c>
      <c r="AK118" s="56"/>
      <c r="AL118" s="56"/>
    </row>
    <row r="119" spans="1:38" s="10" customFormat="1" ht="29.25" customHeight="1" outlineLevel="7" x14ac:dyDescent="0.2">
      <c r="A119" s="64" t="s">
        <v>27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6"/>
      <c r="V119" s="38">
        <v>992</v>
      </c>
      <c r="W119" s="57">
        <v>4</v>
      </c>
      <c r="X119" s="57"/>
      <c r="Y119" s="57"/>
      <c r="Z119" s="76">
        <v>12</v>
      </c>
      <c r="AA119" s="76"/>
      <c r="AB119" s="50">
        <v>8</v>
      </c>
      <c r="AC119" s="58">
        <v>1</v>
      </c>
      <c r="AD119" s="58"/>
      <c r="AE119" s="47">
        <v>1</v>
      </c>
      <c r="AF119" s="60">
        <v>10370</v>
      </c>
      <c r="AG119" s="60"/>
      <c r="AH119" s="60"/>
      <c r="AI119" s="38">
        <v>200</v>
      </c>
      <c r="AJ119" s="56">
        <v>1100</v>
      </c>
      <c r="AK119" s="56"/>
      <c r="AL119" s="56"/>
    </row>
    <row r="120" spans="1:38" s="11" customFormat="1" ht="41.25" customHeight="1" outlineLevel="7" x14ac:dyDescent="0.2">
      <c r="A120" s="64" t="s">
        <v>28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6"/>
      <c r="V120" s="38">
        <v>992</v>
      </c>
      <c r="W120" s="57">
        <v>4</v>
      </c>
      <c r="X120" s="57"/>
      <c r="Y120" s="57"/>
      <c r="Z120" s="76">
        <v>12</v>
      </c>
      <c r="AA120" s="76"/>
      <c r="AB120" s="50">
        <v>8</v>
      </c>
      <c r="AC120" s="58">
        <v>1</v>
      </c>
      <c r="AD120" s="58"/>
      <c r="AE120" s="47">
        <v>1</v>
      </c>
      <c r="AF120" s="60">
        <v>10370</v>
      </c>
      <c r="AG120" s="60"/>
      <c r="AH120" s="60"/>
      <c r="AI120" s="38">
        <v>240</v>
      </c>
      <c r="AJ120" s="56">
        <v>1100</v>
      </c>
      <c r="AK120" s="56"/>
      <c r="AL120" s="56"/>
    </row>
    <row r="121" spans="1:38" s="5" customFormat="1" ht="17.25" customHeight="1" outlineLevel="1" x14ac:dyDescent="0.2">
      <c r="A121" s="61" t="s">
        <v>71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3"/>
      <c r="V121" s="30">
        <v>992</v>
      </c>
      <c r="W121" s="59">
        <v>5</v>
      </c>
      <c r="X121" s="59"/>
      <c r="Y121" s="59"/>
      <c r="Z121" s="59">
        <v>0</v>
      </c>
      <c r="AA121" s="59"/>
      <c r="AB121" s="31"/>
      <c r="AC121" s="32"/>
      <c r="AD121" s="33"/>
      <c r="AE121" s="34"/>
      <c r="AF121" s="32"/>
      <c r="AG121" s="35"/>
      <c r="AH121" s="36"/>
      <c r="AI121" s="37"/>
      <c r="AJ121" s="67">
        <f>SUM(AJ122+AJ129)</f>
        <v>438500</v>
      </c>
      <c r="AK121" s="67"/>
      <c r="AL121" s="67"/>
    </row>
    <row r="122" spans="1:38" s="10" customFormat="1" ht="18" customHeight="1" outlineLevel="7" x14ac:dyDescent="0.2">
      <c r="A122" s="64" t="s">
        <v>130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6"/>
      <c r="V122" s="38">
        <v>992</v>
      </c>
      <c r="W122" s="57">
        <v>5</v>
      </c>
      <c r="X122" s="57"/>
      <c r="Y122" s="57"/>
      <c r="Z122" s="57">
        <v>2</v>
      </c>
      <c r="AA122" s="57"/>
      <c r="AB122" s="50"/>
      <c r="AC122" s="58"/>
      <c r="AD122" s="58"/>
      <c r="AE122" s="47"/>
      <c r="AF122" s="80"/>
      <c r="AG122" s="80"/>
      <c r="AH122" s="80"/>
      <c r="AI122" s="38"/>
      <c r="AJ122" s="56">
        <f t="shared" ref="AJ122:AJ127" si="4">SUM(AJ123)</f>
        <v>20000</v>
      </c>
      <c r="AK122" s="56"/>
      <c r="AL122" s="56"/>
    </row>
    <row r="123" spans="1:38" s="10" customFormat="1" ht="79.150000000000006" customHeight="1" outlineLevel="7" x14ac:dyDescent="0.2">
      <c r="A123" s="64" t="s">
        <v>114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6"/>
      <c r="V123" s="38">
        <v>992</v>
      </c>
      <c r="W123" s="57">
        <v>5</v>
      </c>
      <c r="X123" s="57"/>
      <c r="Y123" s="57"/>
      <c r="Z123" s="57">
        <v>2</v>
      </c>
      <c r="AA123" s="57"/>
      <c r="AB123" s="50">
        <v>1</v>
      </c>
      <c r="AC123" s="58">
        <v>0</v>
      </c>
      <c r="AD123" s="58"/>
      <c r="AE123" s="47">
        <v>0</v>
      </c>
      <c r="AF123" s="80">
        <v>0</v>
      </c>
      <c r="AG123" s="80"/>
      <c r="AH123" s="80"/>
      <c r="AI123" s="38"/>
      <c r="AJ123" s="56">
        <f t="shared" si="4"/>
        <v>20000</v>
      </c>
      <c r="AK123" s="56"/>
      <c r="AL123" s="56"/>
    </row>
    <row r="124" spans="1:38" s="10" customFormat="1" ht="41.45" customHeight="1" outlineLevel="7" x14ac:dyDescent="0.2">
      <c r="A124" s="64" t="s">
        <v>129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6"/>
      <c r="V124" s="38">
        <v>992</v>
      </c>
      <c r="W124" s="57">
        <v>5</v>
      </c>
      <c r="X124" s="57"/>
      <c r="Y124" s="57"/>
      <c r="Z124" s="57">
        <v>2</v>
      </c>
      <c r="AA124" s="57"/>
      <c r="AB124" s="50">
        <v>1</v>
      </c>
      <c r="AC124" s="58">
        <v>1</v>
      </c>
      <c r="AD124" s="58"/>
      <c r="AE124" s="47">
        <v>0</v>
      </c>
      <c r="AF124" s="80">
        <v>0</v>
      </c>
      <c r="AG124" s="80"/>
      <c r="AH124" s="80"/>
      <c r="AI124" s="38"/>
      <c r="AJ124" s="56">
        <f t="shared" si="4"/>
        <v>20000</v>
      </c>
      <c r="AK124" s="56"/>
      <c r="AL124" s="56"/>
    </row>
    <row r="125" spans="1:38" s="10" customFormat="1" ht="41.45" customHeight="1" outlineLevel="7" x14ac:dyDescent="0.2">
      <c r="A125" s="64" t="s">
        <v>128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6"/>
      <c r="V125" s="38">
        <v>992</v>
      </c>
      <c r="W125" s="57">
        <v>5</v>
      </c>
      <c r="X125" s="57"/>
      <c r="Y125" s="57"/>
      <c r="Z125" s="57">
        <v>2</v>
      </c>
      <c r="AA125" s="57"/>
      <c r="AB125" s="50">
        <v>1</v>
      </c>
      <c r="AC125" s="58">
        <v>1</v>
      </c>
      <c r="AD125" s="58"/>
      <c r="AE125" s="47">
        <v>1</v>
      </c>
      <c r="AF125" s="80">
        <v>0</v>
      </c>
      <c r="AG125" s="80"/>
      <c r="AH125" s="80"/>
      <c r="AI125" s="38"/>
      <c r="AJ125" s="56">
        <f t="shared" si="4"/>
        <v>20000</v>
      </c>
      <c r="AK125" s="56"/>
      <c r="AL125" s="56"/>
    </row>
    <row r="126" spans="1:38" s="10" customFormat="1" ht="27" customHeight="1" outlineLevel="7" x14ac:dyDescent="0.2">
      <c r="A126" s="64" t="s">
        <v>127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6"/>
      <c r="V126" s="38">
        <v>992</v>
      </c>
      <c r="W126" s="57">
        <v>5</v>
      </c>
      <c r="X126" s="57"/>
      <c r="Y126" s="57"/>
      <c r="Z126" s="57">
        <v>2</v>
      </c>
      <c r="AA126" s="57"/>
      <c r="AB126" s="50">
        <v>1</v>
      </c>
      <c r="AC126" s="58">
        <v>1</v>
      </c>
      <c r="AD126" s="58"/>
      <c r="AE126" s="47">
        <v>1</v>
      </c>
      <c r="AF126" s="60">
        <v>10130</v>
      </c>
      <c r="AG126" s="60"/>
      <c r="AH126" s="60"/>
      <c r="AI126" s="38"/>
      <c r="AJ126" s="56">
        <f t="shared" si="4"/>
        <v>20000</v>
      </c>
      <c r="AK126" s="56"/>
      <c r="AL126" s="56"/>
    </row>
    <row r="127" spans="1:38" s="10" customFormat="1" ht="42.6" customHeight="1" outlineLevel="7" x14ac:dyDescent="0.2">
      <c r="A127" s="64" t="s">
        <v>27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6"/>
      <c r="V127" s="38">
        <v>992</v>
      </c>
      <c r="W127" s="57">
        <v>5</v>
      </c>
      <c r="X127" s="57"/>
      <c r="Y127" s="57"/>
      <c r="Z127" s="57">
        <v>2</v>
      </c>
      <c r="AA127" s="57"/>
      <c r="AB127" s="50">
        <v>1</v>
      </c>
      <c r="AC127" s="58">
        <v>1</v>
      </c>
      <c r="AD127" s="58"/>
      <c r="AE127" s="47">
        <v>1</v>
      </c>
      <c r="AF127" s="60">
        <v>10130</v>
      </c>
      <c r="AG127" s="60"/>
      <c r="AH127" s="60"/>
      <c r="AI127" s="38">
        <v>200</v>
      </c>
      <c r="AJ127" s="56">
        <f t="shared" si="4"/>
        <v>20000</v>
      </c>
      <c r="AK127" s="56"/>
      <c r="AL127" s="56"/>
    </row>
    <row r="128" spans="1:38" s="10" customFormat="1" ht="40.9" customHeight="1" outlineLevel="7" x14ac:dyDescent="0.2">
      <c r="A128" s="64" t="s">
        <v>28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6"/>
      <c r="V128" s="38">
        <v>992</v>
      </c>
      <c r="W128" s="57">
        <v>5</v>
      </c>
      <c r="X128" s="57"/>
      <c r="Y128" s="57"/>
      <c r="Z128" s="57">
        <v>2</v>
      </c>
      <c r="AA128" s="57"/>
      <c r="AB128" s="50">
        <v>1</v>
      </c>
      <c r="AC128" s="58">
        <v>1</v>
      </c>
      <c r="AD128" s="58"/>
      <c r="AE128" s="47">
        <v>1</v>
      </c>
      <c r="AF128" s="60">
        <v>10130</v>
      </c>
      <c r="AG128" s="60"/>
      <c r="AH128" s="60"/>
      <c r="AI128" s="38">
        <v>240</v>
      </c>
      <c r="AJ128" s="56">
        <v>20000</v>
      </c>
      <c r="AK128" s="56"/>
      <c r="AL128" s="56"/>
    </row>
    <row r="129" spans="1:38" s="6" customFormat="1" ht="15" customHeight="1" outlineLevel="2" x14ac:dyDescent="0.2">
      <c r="A129" s="64" t="s">
        <v>72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6"/>
      <c r="V129" s="38">
        <v>992</v>
      </c>
      <c r="W129" s="57">
        <v>5</v>
      </c>
      <c r="X129" s="57"/>
      <c r="Y129" s="57"/>
      <c r="Z129" s="57">
        <v>3</v>
      </c>
      <c r="AA129" s="57"/>
      <c r="AB129" s="39"/>
      <c r="AC129" s="40"/>
      <c r="AD129" s="41"/>
      <c r="AE129" s="42"/>
      <c r="AF129" s="40"/>
      <c r="AG129" s="43"/>
      <c r="AH129" s="44"/>
      <c r="AI129" s="45"/>
      <c r="AJ129" s="56">
        <f>SUM(AJ130)</f>
        <v>418500</v>
      </c>
      <c r="AK129" s="56"/>
      <c r="AL129" s="56"/>
    </row>
    <row r="130" spans="1:38" s="7" customFormat="1" ht="78" customHeight="1" outlineLevel="3" x14ac:dyDescent="0.2">
      <c r="A130" s="64" t="s">
        <v>114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6"/>
      <c r="V130" s="38">
        <v>992</v>
      </c>
      <c r="W130" s="57">
        <v>5</v>
      </c>
      <c r="X130" s="57"/>
      <c r="Y130" s="57"/>
      <c r="Z130" s="57">
        <v>3</v>
      </c>
      <c r="AA130" s="57"/>
      <c r="AB130" s="50">
        <v>1</v>
      </c>
      <c r="AC130" s="58">
        <v>0</v>
      </c>
      <c r="AD130" s="58"/>
      <c r="AE130" s="47">
        <v>0</v>
      </c>
      <c r="AF130" s="80">
        <v>0</v>
      </c>
      <c r="AG130" s="80"/>
      <c r="AH130" s="80"/>
      <c r="AI130" s="45"/>
      <c r="AJ130" s="56">
        <f>SUM(AJ131)</f>
        <v>418500</v>
      </c>
      <c r="AK130" s="56"/>
      <c r="AL130" s="56"/>
    </row>
    <row r="131" spans="1:38" s="8" customFormat="1" ht="28.5" customHeight="1" outlineLevel="4" x14ac:dyDescent="0.2">
      <c r="A131" s="61" t="s">
        <v>113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3"/>
      <c r="V131" s="30">
        <v>992</v>
      </c>
      <c r="W131" s="59">
        <v>5</v>
      </c>
      <c r="X131" s="59"/>
      <c r="Y131" s="59"/>
      <c r="Z131" s="59">
        <v>3</v>
      </c>
      <c r="AA131" s="59"/>
      <c r="AB131" s="51">
        <v>1</v>
      </c>
      <c r="AC131" s="58">
        <v>2</v>
      </c>
      <c r="AD131" s="58"/>
      <c r="AE131" s="49">
        <v>0</v>
      </c>
      <c r="AF131" s="69">
        <v>0</v>
      </c>
      <c r="AG131" s="69"/>
      <c r="AH131" s="69"/>
      <c r="AI131" s="37"/>
      <c r="AJ131" s="67">
        <f>SUM(AJ132)</f>
        <v>418500</v>
      </c>
      <c r="AK131" s="67"/>
      <c r="AL131" s="67"/>
    </row>
    <row r="132" spans="1:38" s="12" customFormat="1" ht="49.15" customHeight="1" outlineLevel="5" x14ac:dyDescent="0.2">
      <c r="A132" s="64" t="s">
        <v>112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6"/>
      <c r="V132" s="38">
        <v>992</v>
      </c>
      <c r="W132" s="57">
        <v>5</v>
      </c>
      <c r="X132" s="57"/>
      <c r="Y132" s="57"/>
      <c r="Z132" s="57">
        <v>3</v>
      </c>
      <c r="AA132" s="57"/>
      <c r="AB132" s="50">
        <v>1</v>
      </c>
      <c r="AC132" s="58">
        <v>2</v>
      </c>
      <c r="AD132" s="58"/>
      <c r="AE132" s="47">
        <v>1</v>
      </c>
      <c r="AF132" s="80">
        <v>0</v>
      </c>
      <c r="AG132" s="80"/>
      <c r="AH132" s="80"/>
      <c r="AI132" s="45"/>
      <c r="AJ132" s="56">
        <f>SUM(AJ133+AJ136+AJ145+AJ142+AJ139)</f>
        <v>418500</v>
      </c>
      <c r="AK132" s="56"/>
      <c r="AL132" s="56"/>
    </row>
    <row r="133" spans="1:38" s="9" customFormat="1" ht="17.25" customHeight="1" outlineLevel="6" x14ac:dyDescent="0.2">
      <c r="A133" s="64" t="s">
        <v>73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6"/>
      <c r="V133" s="38">
        <v>992</v>
      </c>
      <c r="W133" s="57">
        <v>5</v>
      </c>
      <c r="X133" s="57"/>
      <c r="Y133" s="57"/>
      <c r="Z133" s="57">
        <v>3</v>
      </c>
      <c r="AA133" s="57"/>
      <c r="AB133" s="50">
        <v>1</v>
      </c>
      <c r="AC133" s="58">
        <v>2</v>
      </c>
      <c r="AD133" s="58"/>
      <c r="AE133" s="47">
        <v>1</v>
      </c>
      <c r="AF133" s="60">
        <v>10140</v>
      </c>
      <c r="AG133" s="60"/>
      <c r="AH133" s="60"/>
      <c r="AI133" s="45"/>
      <c r="AJ133" s="56">
        <f>SUM(AJ134)</f>
        <v>130000</v>
      </c>
      <c r="AK133" s="56"/>
      <c r="AL133" s="56"/>
    </row>
    <row r="134" spans="1:38" s="10" customFormat="1" ht="27" customHeight="1" outlineLevel="7" x14ac:dyDescent="0.2">
      <c r="A134" s="64" t="s">
        <v>27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6"/>
      <c r="V134" s="38">
        <v>992</v>
      </c>
      <c r="W134" s="57">
        <v>5</v>
      </c>
      <c r="X134" s="57"/>
      <c r="Y134" s="57"/>
      <c r="Z134" s="57">
        <v>3</v>
      </c>
      <c r="AA134" s="57"/>
      <c r="AB134" s="50">
        <v>1</v>
      </c>
      <c r="AC134" s="58">
        <v>2</v>
      </c>
      <c r="AD134" s="58"/>
      <c r="AE134" s="47">
        <v>1</v>
      </c>
      <c r="AF134" s="60">
        <v>10140</v>
      </c>
      <c r="AG134" s="60"/>
      <c r="AH134" s="60"/>
      <c r="AI134" s="38">
        <v>200</v>
      </c>
      <c r="AJ134" s="56">
        <f>SUM(AJ135)</f>
        <v>130000</v>
      </c>
      <c r="AK134" s="56"/>
      <c r="AL134" s="56"/>
    </row>
    <row r="135" spans="1:38" s="11" customFormat="1" ht="43.5" customHeight="1" outlineLevel="7" x14ac:dyDescent="0.2">
      <c r="A135" s="64" t="s">
        <v>28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6"/>
      <c r="V135" s="38">
        <v>992</v>
      </c>
      <c r="W135" s="57">
        <v>5</v>
      </c>
      <c r="X135" s="57"/>
      <c r="Y135" s="57"/>
      <c r="Z135" s="57">
        <v>3</v>
      </c>
      <c r="AA135" s="57"/>
      <c r="AB135" s="50">
        <v>1</v>
      </c>
      <c r="AC135" s="58">
        <v>2</v>
      </c>
      <c r="AD135" s="58"/>
      <c r="AE135" s="47">
        <v>1</v>
      </c>
      <c r="AF135" s="60">
        <v>10140</v>
      </c>
      <c r="AG135" s="60"/>
      <c r="AH135" s="60"/>
      <c r="AI135" s="38">
        <v>240</v>
      </c>
      <c r="AJ135" s="56">
        <v>130000</v>
      </c>
      <c r="AK135" s="56"/>
      <c r="AL135" s="56"/>
    </row>
    <row r="136" spans="1:38" s="9" customFormat="1" ht="29.45" customHeight="1" outlineLevel="6" x14ac:dyDescent="0.2">
      <c r="A136" s="64" t="s">
        <v>74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6"/>
      <c r="V136" s="38">
        <v>992</v>
      </c>
      <c r="W136" s="57">
        <v>5</v>
      </c>
      <c r="X136" s="57"/>
      <c r="Y136" s="57"/>
      <c r="Z136" s="57">
        <v>3</v>
      </c>
      <c r="AA136" s="57"/>
      <c r="AB136" s="50">
        <v>1</v>
      </c>
      <c r="AC136" s="58">
        <v>2</v>
      </c>
      <c r="AD136" s="58"/>
      <c r="AE136" s="47">
        <v>1</v>
      </c>
      <c r="AF136" s="60">
        <v>10150</v>
      </c>
      <c r="AG136" s="60"/>
      <c r="AH136" s="60"/>
      <c r="AI136" s="45"/>
      <c r="AJ136" s="56">
        <f>SUM(AJ137)</f>
        <v>20000</v>
      </c>
      <c r="AK136" s="56"/>
      <c r="AL136" s="56"/>
    </row>
    <row r="137" spans="1:38" s="10" customFormat="1" ht="28.5" customHeight="1" outlineLevel="7" x14ac:dyDescent="0.2">
      <c r="A137" s="64" t="s">
        <v>27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6"/>
      <c r="V137" s="38">
        <v>992</v>
      </c>
      <c r="W137" s="57">
        <v>5</v>
      </c>
      <c r="X137" s="57"/>
      <c r="Y137" s="57"/>
      <c r="Z137" s="57">
        <v>3</v>
      </c>
      <c r="AA137" s="57"/>
      <c r="AB137" s="50">
        <v>1</v>
      </c>
      <c r="AC137" s="58">
        <v>2</v>
      </c>
      <c r="AD137" s="58"/>
      <c r="AE137" s="47">
        <v>1</v>
      </c>
      <c r="AF137" s="60">
        <v>10150</v>
      </c>
      <c r="AG137" s="60"/>
      <c r="AH137" s="60"/>
      <c r="AI137" s="38">
        <v>200</v>
      </c>
      <c r="AJ137" s="56">
        <f>SUM(AJ138)</f>
        <v>20000</v>
      </c>
      <c r="AK137" s="56"/>
      <c r="AL137" s="56"/>
    </row>
    <row r="138" spans="1:38" s="11" customFormat="1" ht="43.5" customHeight="1" outlineLevel="7" x14ac:dyDescent="0.2">
      <c r="A138" s="64" t="s">
        <v>28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6"/>
      <c r="V138" s="38">
        <v>992</v>
      </c>
      <c r="W138" s="57">
        <v>5</v>
      </c>
      <c r="X138" s="57"/>
      <c r="Y138" s="57"/>
      <c r="Z138" s="57">
        <v>3</v>
      </c>
      <c r="AA138" s="57"/>
      <c r="AB138" s="50">
        <v>1</v>
      </c>
      <c r="AC138" s="58">
        <v>2</v>
      </c>
      <c r="AD138" s="58"/>
      <c r="AE138" s="47">
        <v>1</v>
      </c>
      <c r="AF138" s="60">
        <v>10150</v>
      </c>
      <c r="AG138" s="60"/>
      <c r="AH138" s="60"/>
      <c r="AI138" s="38">
        <v>240</v>
      </c>
      <c r="AJ138" s="56">
        <v>20000</v>
      </c>
      <c r="AK138" s="56"/>
      <c r="AL138" s="56"/>
    </row>
    <row r="139" spans="1:38" s="9" customFormat="1" ht="18" customHeight="1" outlineLevel="6" x14ac:dyDescent="0.2">
      <c r="A139" s="64" t="s">
        <v>149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6"/>
      <c r="V139" s="55">
        <v>992</v>
      </c>
      <c r="W139" s="57">
        <v>5</v>
      </c>
      <c r="X139" s="57"/>
      <c r="Y139" s="57"/>
      <c r="Z139" s="57">
        <v>3</v>
      </c>
      <c r="AA139" s="57"/>
      <c r="AB139" s="50">
        <v>1</v>
      </c>
      <c r="AC139" s="58">
        <v>2</v>
      </c>
      <c r="AD139" s="58"/>
      <c r="AE139" s="47">
        <v>1</v>
      </c>
      <c r="AF139" s="60">
        <v>10160</v>
      </c>
      <c r="AG139" s="60"/>
      <c r="AH139" s="60"/>
      <c r="AI139" s="45"/>
      <c r="AJ139" s="56">
        <f>SUM(AJ140)</f>
        <v>10600</v>
      </c>
      <c r="AK139" s="56"/>
      <c r="AL139" s="56"/>
    </row>
    <row r="140" spans="1:38" s="10" customFormat="1" ht="28.5" customHeight="1" outlineLevel="7" x14ac:dyDescent="0.2">
      <c r="A140" s="64" t="s">
        <v>27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6"/>
      <c r="V140" s="55">
        <v>992</v>
      </c>
      <c r="W140" s="57">
        <v>5</v>
      </c>
      <c r="X140" s="57"/>
      <c r="Y140" s="57"/>
      <c r="Z140" s="57">
        <v>3</v>
      </c>
      <c r="AA140" s="57"/>
      <c r="AB140" s="50">
        <v>1</v>
      </c>
      <c r="AC140" s="58">
        <v>2</v>
      </c>
      <c r="AD140" s="58"/>
      <c r="AE140" s="47">
        <v>1</v>
      </c>
      <c r="AF140" s="60">
        <v>10160</v>
      </c>
      <c r="AG140" s="60"/>
      <c r="AH140" s="60"/>
      <c r="AI140" s="55">
        <v>200</v>
      </c>
      <c r="AJ140" s="56">
        <f>SUM(AJ141)</f>
        <v>10600</v>
      </c>
      <c r="AK140" s="56"/>
      <c r="AL140" s="56"/>
    </row>
    <row r="141" spans="1:38" s="11" customFormat="1" ht="43.5" customHeight="1" outlineLevel="7" x14ac:dyDescent="0.2">
      <c r="A141" s="64" t="s">
        <v>28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6"/>
      <c r="V141" s="55">
        <v>992</v>
      </c>
      <c r="W141" s="57">
        <v>5</v>
      </c>
      <c r="X141" s="57"/>
      <c r="Y141" s="57"/>
      <c r="Z141" s="57">
        <v>3</v>
      </c>
      <c r="AA141" s="57"/>
      <c r="AB141" s="50">
        <v>1</v>
      </c>
      <c r="AC141" s="58">
        <v>2</v>
      </c>
      <c r="AD141" s="58"/>
      <c r="AE141" s="47">
        <v>1</v>
      </c>
      <c r="AF141" s="60">
        <v>10160</v>
      </c>
      <c r="AG141" s="60"/>
      <c r="AH141" s="60"/>
      <c r="AI141" s="55">
        <v>240</v>
      </c>
      <c r="AJ141" s="56">
        <v>10600</v>
      </c>
      <c r="AK141" s="56"/>
      <c r="AL141" s="56"/>
    </row>
    <row r="142" spans="1:38" s="9" customFormat="1" ht="18" customHeight="1" outlineLevel="6" x14ac:dyDescent="0.2">
      <c r="A142" s="64" t="s">
        <v>131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6"/>
      <c r="V142" s="52">
        <v>992</v>
      </c>
      <c r="W142" s="57">
        <v>5</v>
      </c>
      <c r="X142" s="57"/>
      <c r="Y142" s="57"/>
      <c r="Z142" s="57">
        <v>3</v>
      </c>
      <c r="AA142" s="57"/>
      <c r="AB142" s="50">
        <v>1</v>
      </c>
      <c r="AC142" s="58">
        <v>2</v>
      </c>
      <c r="AD142" s="58"/>
      <c r="AE142" s="47">
        <v>1</v>
      </c>
      <c r="AF142" s="60">
        <v>10170</v>
      </c>
      <c r="AG142" s="60"/>
      <c r="AH142" s="60"/>
      <c r="AI142" s="45"/>
      <c r="AJ142" s="56">
        <f>SUM(AJ143)</f>
        <v>5000</v>
      </c>
      <c r="AK142" s="56"/>
      <c r="AL142" s="56"/>
    </row>
    <row r="143" spans="1:38" s="10" customFormat="1" ht="27.75" customHeight="1" outlineLevel="7" x14ac:dyDescent="0.2">
      <c r="A143" s="64" t="s">
        <v>27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6"/>
      <c r="V143" s="52">
        <v>992</v>
      </c>
      <c r="W143" s="57">
        <v>5</v>
      </c>
      <c r="X143" s="57"/>
      <c r="Y143" s="57"/>
      <c r="Z143" s="57">
        <v>3</v>
      </c>
      <c r="AA143" s="57"/>
      <c r="AB143" s="50">
        <v>1</v>
      </c>
      <c r="AC143" s="58">
        <v>2</v>
      </c>
      <c r="AD143" s="58"/>
      <c r="AE143" s="47">
        <v>1</v>
      </c>
      <c r="AF143" s="60">
        <v>10170</v>
      </c>
      <c r="AG143" s="60"/>
      <c r="AH143" s="60"/>
      <c r="AI143" s="52">
        <v>200</v>
      </c>
      <c r="AJ143" s="56">
        <f>SUM(AJ144)</f>
        <v>5000</v>
      </c>
      <c r="AK143" s="56"/>
      <c r="AL143" s="56"/>
    </row>
    <row r="144" spans="1:38" s="11" customFormat="1" ht="42.75" customHeight="1" outlineLevel="7" x14ac:dyDescent="0.2">
      <c r="A144" s="64" t="s">
        <v>28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6"/>
      <c r="V144" s="52">
        <v>992</v>
      </c>
      <c r="W144" s="57">
        <v>5</v>
      </c>
      <c r="X144" s="57"/>
      <c r="Y144" s="57"/>
      <c r="Z144" s="57">
        <v>3</v>
      </c>
      <c r="AA144" s="57"/>
      <c r="AB144" s="50">
        <v>1</v>
      </c>
      <c r="AC144" s="58">
        <v>2</v>
      </c>
      <c r="AD144" s="58"/>
      <c r="AE144" s="47">
        <v>1</v>
      </c>
      <c r="AF144" s="60">
        <v>10170</v>
      </c>
      <c r="AG144" s="60"/>
      <c r="AH144" s="60"/>
      <c r="AI144" s="52">
        <v>240</v>
      </c>
      <c r="AJ144" s="56">
        <v>5000</v>
      </c>
      <c r="AK144" s="56"/>
      <c r="AL144" s="56"/>
    </row>
    <row r="145" spans="1:38" s="9" customFormat="1" ht="30.75" customHeight="1" outlineLevel="6" x14ac:dyDescent="0.2">
      <c r="A145" s="64" t="s">
        <v>75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6"/>
      <c r="V145" s="52">
        <v>992</v>
      </c>
      <c r="W145" s="73">
        <v>5</v>
      </c>
      <c r="X145" s="74"/>
      <c r="Y145" s="75"/>
      <c r="Z145" s="73">
        <v>3</v>
      </c>
      <c r="AA145" s="75"/>
      <c r="AB145" s="50">
        <v>1</v>
      </c>
      <c r="AC145" s="88">
        <v>2</v>
      </c>
      <c r="AD145" s="89"/>
      <c r="AE145" s="47">
        <v>1</v>
      </c>
      <c r="AF145" s="104">
        <v>10200</v>
      </c>
      <c r="AG145" s="105"/>
      <c r="AH145" s="106"/>
      <c r="AI145" s="45"/>
      <c r="AJ145" s="85">
        <f>SUM(AJ146)</f>
        <v>252900</v>
      </c>
      <c r="AK145" s="86"/>
      <c r="AL145" s="87"/>
    </row>
    <row r="146" spans="1:38" s="10" customFormat="1" ht="29.25" customHeight="1" outlineLevel="7" x14ac:dyDescent="0.2">
      <c r="A146" s="64" t="s">
        <v>27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6"/>
      <c r="V146" s="52">
        <v>992</v>
      </c>
      <c r="W146" s="73">
        <v>5</v>
      </c>
      <c r="X146" s="74"/>
      <c r="Y146" s="75"/>
      <c r="Z146" s="73">
        <v>3</v>
      </c>
      <c r="AA146" s="75"/>
      <c r="AB146" s="50">
        <v>1</v>
      </c>
      <c r="AC146" s="88">
        <v>2</v>
      </c>
      <c r="AD146" s="89"/>
      <c r="AE146" s="47">
        <v>1</v>
      </c>
      <c r="AF146" s="104">
        <v>10200</v>
      </c>
      <c r="AG146" s="105"/>
      <c r="AH146" s="106"/>
      <c r="AI146" s="52">
        <v>200</v>
      </c>
      <c r="AJ146" s="85">
        <f>SUM(AJ147)</f>
        <v>252900</v>
      </c>
      <c r="AK146" s="86"/>
      <c r="AL146" s="87"/>
    </row>
    <row r="147" spans="1:38" s="11" customFormat="1" ht="41.25" customHeight="1" outlineLevel="7" x14ac:dyDescent="0.2">
      <c r="A147" s="64" t="s">
        <v>28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6"/>
      <c r="V147" s="38">
        <v>992</v>
      </c>
      <c r="W147" s="57">
        <v>5</v>
      </c>
      <c r="X147" s="57"/>
      <c r="Y147" s="57"/>
      <c r="Z147" s="57">
        <v>3</v>
      </c>
      <c r="AA147" s="57"/>
      <c r="AB147" s="50">
        <v>1</v>
      </c>
      <c r="AC147" s="58">
        <v>2</v>
      </c>
      <c r="AD147" s="58"/>
      <c r="AE147" s="47">
        <v>1</v>
      </c>
      <c r="AF147" s="60">
        <v>10200</v>
      </c>
      <c r="AG147" s="60"/>
      <c r="AH147" s="60"/>
      <c r="AI147" s="38">
        <v>240</v>
      </c>
      <c r="AJ147" s="56">
        <v>252900</v>
      </c>
      <c r="AK147" s="56"/>
      <c r="AL147" s="56"/>
    </row>
    <row r="148" spans="1:38" s="5" customFormat="1" ht="19.5" customHeight="1" outlineLevel="1" x14ac:dyDescent="0.2">
      <c r="A148" s="61" t="s">
        <v>76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3"/>
      <c r="V148" s="30">
        <v>992</v>
      </c>
      <c r="W148" s="59">
        <v>7</v>
      </c>
      <c r="X148" s="59"/>
      <c r="Y148" s="59"/>
      <c r="Z148" s="59">
        <v>0</v>
      </c>
      <c r="AA148" s="59"/>
      <c r="AB148" s="31"/>
      <c r="AC148" s="32"/>
      <c r="AD148" s="33"/>
      <c r="AE148" s="34"/>
      <c r="AF148" s="32"/>
      <c r="AG148" s="35"/>
      <c r="AH148" s="36"/>
      <c r="AI148" s="37"/>
      <c r="AJ148" s="67">
        <f t="shared" ref="AJ148:AJ154" si="5">SUM(AJ149)</f>
        <v>47600</v>
      </c>
      <c r="AK148" s="67"/>
      <c r="AL148" s="67"/>
    </row>
    <row r="149" spans="1:38" s="6" customFormat="1" ht="27" customHeight="1" outlineLevel="2" x14ac:dyDescent="0.2">
      <c r="A149" s="64" t="s">
        <v>77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6"/>
      <c r="V149" s="38">
        <v>992</v>
      </c>
      <c r="W149" s="57">
        <v>7</v>
      </c>
      <c r="X149" s="57"/>
      <c r="Y149" s="57"/>
      <c r="Z149" s="57">
        <v>7</v>
      </c>
      <c r="AA149" s="57"/>
      <c r="AB149" s="39"/>
      <c r="AC149" s="40"/>
      <c r="AD149" s="41"/>
      <c r="AE149" s="42"/>
      <c r="AF149" s="40"/>
      <c r="AG149" s="43"/>
      <c r="AH149" s="44"/>
      <c r="AI149" s="45"/>
      <c r="AJ149" s="56">
        <f t="shared" si="5"/>
        <v>47600</v>
      </c>
      <c r="AK149" s="56"/>
      <c r="AL149" s="56"/>
    </row>
    <row r="150" spans="1:38" s="7" customFormat="1" ht="60" customHeight="1" outlineLevel="3" x14ac:dyDescent="0.2">
      <c r="A150" s="64" t="s">
        <v>111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6"/>
      <c r="V150" s="38">
        <v>992</v>
      </c>
      <c r="W150" s="57">
        <v>7</v>
      </c>
      <c r="X150" s="57"/>
      <c r="Y150" s="57"/>
      <c r="Z150" s="57">
        <v>7</v>
      </c>
      <c r="AA150" s="57"/>
      <c r="AB150" s="50">
        <v>4</v>
      </c>
      <c r="AC150" s="58">
        <v>0</v>
      </c>
      <c r="AD150" s="58"/>
      <c r="AE150" s="47">
        <v>0</v>
      </c>
      <c r="AF150" s="80">
        <v>0</v>
      </c>
      <c r="AG150" s="80"/>
      <c r="AH150" s="80"/>
      <c r="AI150" s="45"/>
      <c r="AJ150" s="56">
        <f t="shared" si="5"/>
        <v>47600</v>
      </c>
      <c r="AK150" s="56"/>
      <c r="AL150" s="56"/>
    </row>
    <row r="151" spans="1:38" s="8" customFormat="1" ht="29.25" customHeight="1" outlineLevel="4" x14ac:dyDescent="0.2">
      <c r="A151" s="61" t="s">
        <v>43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3"/>
      <c r="V151" s="30">
        <v>992</v>
      </c>
      <c r="W151" s="59">
        <v>7</v>
      </c>
      <c r="X151" s="59"/>
      <c r="Y151" s="59"/>
      <c r="Z151" s="59">
        <v>7</v>
      </c>
      <c r="AA151" s="59"/>
      <c r="AB151" s="51">
        <v>4</v>
      </c>
      <c r="AC151" s="68">
        <v>1</v>
      </c>
      <c r="AD151" s="68"/>
      <c r="AE151" s="49">
        <v>0</v>
      </c>
      <c r="AF151" s="69">
        <v>0</v>
      </c>
      <c r="AG151" s="69"/>
      <c r="AH151" s="69"/>
      <c r="AI151" s="37"/>
      <c r="AJ151" s="67">
        <f t="shared" si="5"/>
        <v>47600</v>
      </c>
      <c r="AK151" s="67"/>
      <c r="AL151" s="67"/>
    </row>
    <row r="152" spans="1:38" s="12" customFormat="1" ht="54.75" customHeight="1" outlineLevel="5" x14ac:dyDescent="0.2">
      <c r="A152" s="64" t="s">
        <v>110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6"/>
      <c r="V152" s="38">
        <v>992</v>
      </c>
      <c r="W152" s="57">
        <v>7</v>
      </c>
      <c r="X152" s="57"/>
      <c r="Y152" s="57"/>
      <c r="Z152" s="57">
        <v>7</v>
      </c>
      <c r="AA152" s="57"/>
      <c r="AB152" s="50">
        <v>4</v>
      </c>
      <c r="AC152" s="58">
        <v>1</v>
      </c>
      <c r="AD152" s="58"/>
      <c r="AE152" s="47">
        <v>1</v>
      </c>
      <c r="AF152" s="80">
        <v>0</v>
      </c>
      <c r="AG152" s="80"/>
      <c r="AH152" s="80"/>
      <c r="AI152" s="45"/>
      <c r="AJ152" s="56">
        <f t="shared" si="5"/>
        <v>47600</v>
      </c>
      <c r="AK152" s="56"/>
      <c r="AL152" s="56"/>
    </row>
    <row r="153" spans="1:38" s="9" customFormat="1" ht="28.9" customHeight="1" outlineLevel="6" x14ac:dyDescent="0.2">
      <c r="A153" s="64" t="s">
        <v>78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6"/>
      <c r="V153" s="38">
        <v>992</v>
      </c>
      <c r="W153" s="57">
        <v>7</v>
      </c>
      <c r="X153" s="57"/>
      <c r="Y153" s="57"/>
      <c r="Z153" s="57">
        <v>7</v>
      </c>
      <c r="AA153" s="57"/>
      <c r="AB153" s="50">
        <v>4</v>
      </c>
      <c r="AC153" s="58">
        <v>1</v>
      </c>
      <c r="AD153" s="58"/>
      <c r="AE153" s="47">
        <v>1</v>
      </c>
      <c r="AF153" s="60">
        <v>10250</v>
      </c>
      <c r="AG153" s="60"/>
      <c r="AH153" s="60"/>
      <c r="AI153" s="45"/>
      <c r="AJ153" s="56">
        <f t="shared" si="5"/>
        <v>47600</v>
      </c>
      <c r="AK153" s="56"/>
      <c r="AL153" s="56"/>
    </row>
    <row r="154" spans="1:38" s="10" customFormat="1" ht="30" customHeight="1" outlineLevel="7" x14ac:dyDescent="0.2">
      <c r="A154" s="64" t="s">
        <v>27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6"/>
      <c r="V154" s="38">
        <v>992</v>
      </c>
      <c r="W154" s="57">
        <v>7</v>
      </c>
      <c r="X154" s="57"/>
      <c r="Y154" s="57"/>
      <c r="Z154" s="57">
        <v>7</v>
      </c>
      <c r="AA154" s="57"/>
      <c r="AB154" s="50">
        <v>4</v>
      </c>
      <c r="AC154" s="58">
        <v>1</v>
      </c>
      <c r="AD154" s="58"/>
      <c r="AE154" s="47">
        <v>1</v>
      </c>
      <c r="AF154" s="60">
        <v>10250</v>
      </c>
      <c r="AG154" s="60"/>
      <c r="AH154" s="60"/>
      <c r="AI154" s="38">
        <v>200</v>
      </c>
      <c r="AJ154" s="56">
        <f t="shared" si="5"/>
        <v>47600</v>
      </c>
      <c r="AK154" s="56"/>
      <c r="AL154" s="56"/>
    </row>
    <row r="155" spans="1:38" s="11" customFormat="1" ht="42.75" customHeight="1" outlineLevel="7" x14ac:dyDescent="0.2">
      <c r="A155" s="64" t="s">
        <v>28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6"/>
      <c r="V155" s="38">
        <v>992</v>
      </c>
      <c r="W155" s="57">
        <v>7</v>
      </c>
      <c r="X155" s="57"/>
      <c r="Y155" s="57"/>
      <c r="Z155" s="57">
        <v>7</v>
      </c>
      <c r="AA155" s="57"/>
      <c r="AB155" s="50">
        <v>4</v>
      </c>
      <c r="AC155" s="58">
        <v>1</v>
      </c>
      <c r="AD155" s="58"/>
      <c r="AE155" s="47">
        <v>1</v>
      </c>
      <c r="AF155" s="60">
        <v>10250</v>
      </c>
      <c r="AG155" s="60"/>
      <c r="AH155" s="60"/>
      <c r="AI155" s="38">
        <v>240</v>
      </c>
      <c r="AJ155" s="56">
        <v>47600</v>
      </c>
      <c r="AK155" s="56"/>
      <c r="AL155" s="56"/>
    </row>
    <row r="156" spans="1:38" s="5" customFormat="1" ht="16.5" customHeight="1" outlineLevel="1" x14ac:dyDescent="0.2">
      <c r="A156" s="61" t="s">
        <v>79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3"/>
      <c r="V156" s="30">
        <v>992</v>
      </c>
      <c r="W156" s="59">
        <v>8</v>
      </c>
      <c r="X156" s="59"/>
      <c r="Y156" s="59"/>
      <c r="Z156" s="59">
        <v>0</v>
      </c>
      <c r="AA156" s="59"/>
      <c r="AB156" s="31"/>
      <c r="AC156" s="32"/>
      <c r="AD156" s="33"/>
      <c r="AE156" s="34"/>
      <c r="AF156" s="32"/>
      <c r="AG156" s="35"/>
      <c r="AH156" s="36"/>
      <c r="AI156" s="37"/>
      <c r="AJ156" s="67">
        <f>SUM(AJ157)</f>
        <v>3606900</v>
      </c>
      <c r="AK156" s="67"/>
      <c r="AL156" s="67"/>
    </row>
    <row r="157" spans="1:38" s="6" customFormat="1" ht="17.25" customHeight="1" outlineLevel="2" x14ac:dyDescent="0.2">
      <c r="A157" s="64" t="s">
        <v>80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6"/>
      <c r="V157" s="38">
        <v>992</v>
      </c>
      <c r="W157" s="57">
        <v>8</v>
      </c>
      <c r="X157" s="57"/>
      <c r="Y157" s="57"/>
      <c r="Z157" s="57">
        <v>1</v>
      </c>
      <c r="AA157" s="57"/>
      <c r="AB157" s="39"/>
      <c r="AC157" s="40"/>
      <c r="AD157" s="41"/>
      <c r="AE157" s="42"/>
      <c r="AF157" s="40"/>
      <c r="AG157" s="43"/>
      <c r="AH157" s="44"/>
      <c r="AI157" s="45"/>
      <c r="AJ157" s="56">
        <f>SUM(AJ158)</f>
        <v>3606900</v>
      </c>
      <c r="AK157" s="56"/>
      <c r="AL157" s="56"/>
    </row>
    <row r="158" spans="1:38" s="7" customFormat="1" ht="69.95" customHeight="1" outlineLevel="3" x14ac:dyDescent="0.2">
      <c r="A158" s="64" t="s">
        <v>109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6"/>
      <c r="V158" s="38">
        <v>992</v>
      </c>
      <c r="W158" s="57">
        <v>8</v>
      </c>
      <c r="X158" s="57"/>
      <c r="Y158" s="57"/>
      <c r="Z158" s="57">
        <v>1</v>
      </c>
      <c r="AA158" s="57"/>
      <c r="AB158" s="50">
        <v>2</v>
      </c>
      <c r="AC158" s="58">
        <v>0</v>
      </c>
      <c r="AD158" s="58"/>
      <c r="AE158" s="47">
        <v>0</v>
      </c>
      <c r="AF158" s="80">
        <v>0</v>
      </c>
      <c r="AG158" s="80"/>
      <c r="AH158" s="80"/>
      <c r="AI158" s="45"/>
      <c r="AJ158" s="56">
        <f>SUM(AJ159+AJ172)</f>
        <v>3606900</v>
      </c>
      <c r="AK158" s="56"/>
      <c r="AL158" s="56"/>
    </row>
    <row r="159" spans="1:38" s="8" customFormat="1" ht="31.5" customHeight="1" outlineLevel="4" x14ac:dyDescent="0.2">
      <c r="A159" s="61" t="s">
        <v>81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3"/>
      <c r="V159" s="30">
        <v>992</v>
      </c>
      <c r="W159" s="59">
        <v>8</v>
      </c>
      <c r="X159" s="59"/>
      <c r="Y159" s="59"/>
      <c r="Z159" s="59">
        <v>1</v>
      </c>
      <c r="AA159" s="59"/>
      <c r="AB159" s="51">
        <v>2</v>
      </c>
      <c r="AC159" s="58">
        <v>1</v>
      </c>
      <c r="AD159" s="58"/>
      <c r="AE159" s="49">
        <v>0</v>
      </c>
      <c r="AF159" s="69">
        <v>0</v>
      </c>
      <c r="AG159" s="69"/>
      <c r="AH159" s="69"/>
      <c r="AI159" s="37"/>
      <c r="AJ159" s="67">
        <f>SUM(AJ160)</f>
        <v>2995600</v>
      </c>
      <c r="AK159" s="67"/>
      <c r="AL159" s="67"/>
    </row>
    <row r="160" spans="1:38" s="12" customFormat="1" ht="32.25" customHeight="1" outlineLevel="5" x14ac:dyDescent="0.2">
      <c r="A160" s="64" t="s">
        <v>82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6"/>
      <c r="V160" s="38">
        <v>992</v>
      </c>
      <c r="W160" s="57">
        <v>8</v>
      </c>
      <c r="X160" s="57"/>
      <c r="Y160" s="57"/>
      <c r="Z160" s="57">
        <v>1</v>
      </c>
      <c r="AA160" s="57"/>
      <c r="AB160" s="50">
        <v>2</v>
      </c>
      <c r="AC160" s="58">
        <v>1</v>
      </c>
      <c r="AD160" s="58"/>
      <c r="AE160" s="47">
        <v>1</v>
      </c>
      <c r="AF160" s="80">
        <v>0</v>
      </c>
      <c r="AG160" s="80"/>
      <c r="AH160" s="80"/>
      <c r="AI160" s="45"/>
      <c r="AJ160" s="56">
        <f>SUM(AJ161+AJ168)</f>
        <v>2995600</v>
      </c>
      <c r="AK160" s="56"/>
      <c r="AL160" s="56"/>
    </row>
    <row r="161" spans="1:38" s="9" customFormat="1" ht="32.25" customHeight="1" outlineLevel="6" x14ac:dyDescent="0.2">
      <c r="A161" s="64" t="s">
        <v>48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6"/>
      <c r="V161" s="38">
        <v>992</v>
      </c>
      <c r="W161" s="57">
        <v>8</v>
      </c>
      <c r="X161" s="57"/>
      <c r="Y161" s="57"/>
      <c r="Z161" s="57">
        <v>1</v>
      </c>
      <c r="AA161" s="57"/>
      <c r="AB161" s="50">
        <v>2</v>
      </c>
      <c r="AC161" s="58">
        <v>1</v>
      </c>
      <c r="AD161" s="58"/>
      <c r="AE161" s="47">
        <v>1</v>
      </c>
      <c r="AF161" s="80">
        <v>590</v>
      </c>
      <c r="AG161" s="80"/>
      <c r="AH161" s="80"/>
      <c r="AI161" s="45"/>
      <c r="AJ161" s="56">
        <f>SUM(AJ162+AJ164+AJ166)</f>
        <v>2990600</v>
      </c>
      <c r="AK161" s="56"/>
      <c r="AL161" s="56"/>
    </row>
    <row r="162" spans="1:38" s="10" customFormat="1" ht="80.25" customHeight="1" outlineLevel="7" x14ac:dyDescent="0.2">
      <c r="A162" s="64" t="s">
        <v>22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6"/>
      <c r="V162" s="38">
        <v>992</v>
      </c>
      <c r="W162" s="57">
        <v>8</v>
      </c>
      <c r="X162" s="57"/>
      <c r="Y162" s="57"/>
      <c r="Z162" s="57">
        <v>1</v>
      </c>
      <c r="AA162" s="57"/>
      <c r="AB162" s="50">
        <v>2</v>
      </c>
      <c r="AC162" s="58">
        <v>1</v>
      </c>
      <c r="AD162" s="58"/>
      <c r="AE162" s="47">
        <v>1</v>
      </c>
      <c r="AF162" s="80">
        <v>590</v>
      </c>
      <c r="AG162" s="80"/>
      <c r="AH162" s="80"/>
      <c r="AI162" s="38">
        <v>100</v>
      </c>
      <c r="AJ162" s="56">
        <f>SUM(AJ163)</f>
        <v>2686300</v>
      </c>
      <c r="AK162" s="56"/>
      <c r="AL162" s="56"/>
    </row>
    <row r="163" spans="1:38" s="11" customFormat="1" ht="29.25" customHeight="1" outlineLevel="7" x14ac:dyDescent="0.2">
      <c r="A163" s="64" t="s">
        <v>49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6"/>
      <c r="V163" s="38">
        <v>992</v>
      </c>
      <c r="W163" s="57">
        <v>8</v>
      </c>
      <c r="X163" s="57"/>
      <c r="Y163" s="57"/>
      <c r="Z163" s="57">
        <v>1</v>
      </c>
      <c r="AA163" s="57"/>
      <c r="AB163" s="50">
        <v>2</v>
      </c>
      <c r="AC163" s="58">
        <v>1</v>
      </c>
      <c r="AD163" s="58"/>
      <c r="AE163" s="47">
        <v>1</v>
      </c>
      <c r="AF163" s="80">
        <v>590</v>
      </c>
      <c r="AG163" s="80"/>
      <c r="AH163" s="80"/>
      <c r="AI163" s="38">
        <v>110</v>
      </c>
      <c r="AJ163" s="56">
        <v>2686300</v>
      </c>
      <c r="AK163" s="56"/>
      <c r="AL163" s="56"/>
    </row>
    <row r="164" spans="1:38" s="10" customFormat="1" ht="27.75" customHeight="1" outlineLevel="7" x14ac:dyDescent="0.2">
      <c r="A164" s="64" t="s">
        <v>27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6"/>
      <c r="V164" s="38">
        <v>992</v>
      </c>
      <c r="W164" s="57">
        <v>8</v>
      </c>
      <c r="X164" s="57"/>
      <c r="Y164" s="57"/>
      <c r="Z164" s="57">
        <v>1</v>
      </c>
      <c r="AA164" s="57"/>
      <c r="AB164" s="50">
        <v>2</v>
      </c>
      <c r="AC164" s="58">
        <v>1</v>
      </c>
      <c r="AD164" s="58"/>
      <c r="AE164" s="47">
        <v>1</v>
      </c>
      <c r="AF164" s="80">
        <v>590</v>
      </c>
      <c r="AG164" s="80"/>
      <c r="AH164" s="80"/>
      <c r="AI164" s="38">
        <v>200</v>
      </c>
      <c r="AJ164" s="56">
        <f>SUM(AJ165)</f>
        <v>234800</v>
      </c>
      <c r="AK164" s="56"/>
      <c r="AL164" s="56"/>
    </row>
    <row r="165" spans="1:38" s="11" customFormat="1" ht="39.75" customHeight="1" outlineLevel="7" x14ac:dyDescent="0.2">
      <c r="A165" s="64" t="s">
        <v>28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6"/>
      <c r="V165" s="38">
        <v>992</v>
      </c>
      <c r="W165" s="57">
        <v>8</v>
      </c>
      <c r="X165" s="57"/>
      <c r="Y165" s="57"/>
      <c r="Z165" s="57">
        <v>1</v>
      </c>
      <c r="AA165" s="57"/>
      <c r="AB165" s="50">
        <v>2</v>
      </c>
      <c r="AC165" s="58">
        <v>1</v>
      </c>
      <c r="AD165" s="58"/>
      <c r="AE165" s="47">
        <v>1</v>
      </c>
      <c r="AF165" s="80">
        <v>590</v>
      </c>
      <c r="AG165" s="80"/>
      <c r="AH165" s="80"/>
      <c r="AI165" s="38">
        <v>240</v>
      </c>
      <c r="AJ165" s="56">
        <v>234800</v>
      </c>
      <c r="AK165" s="56"/>
      <c r="AL165" s="56"/>
    </row>
    <row r="166" spans="1:38" s="10" customFormat="1" ht="16.5" customHeight="1" outlineLevel="7" x14ac:dyDescent="0.2">
      <c r="A166" s="64" t="s">
        <v>29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6"/>
      <c r="V166" s="38">
        <v>992</v>
      </c>
      <c r="W166" s="57">
        <v>8</v>
      </c>
      <c r="X166" s="57"/>
      <c r="Y166" s="57"/>
      <c r="Z166" s="57">
        <v>1</v>
      </c>
      <c r="AA166" s="57"/>
      <c r="AB166" s="50">
        <v>2</v>
      </c>
      <c r="AC166" s="58">
        <v>1</v>
      </c>
      <c r="AD166" s="58"/>
      <c r="AE166" s="47">
        <v>1</v>
      </c>
      <c r="AF166" s="80">
        <v>590</v>
      </c>
      <c r="AG166" s="80"/>
      <c r="AH166" s="80"/>
      <c r="AI166" s="38">
        <v>800</v>
      </c>
      <c r="AJ166" s="56">
        <f>SUM(AJ167)</f>
        <v>69500</v>
      </c>
      <c r="AK166" s="56"/>
      <c r="AL166" s="56"/>
    </row>
    <row r="167" spans="1:38" s="11" customFormat="1" ht="21" customHeight="1" outlineLevel="7" x14ac:dyDescent="0.2">
      <c r="A167" s="64" t="s">
        <v>30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6"/>
      <c r="V167" s="38">
        <v>992</v>
      </c>
      <c r="W167" s="57">
        <v>8</v>
      </c>
      <c r="X167" s="57"/>
      <c r="Y167" s="57"/>
      <c r="Z167" s="57">
        <v>1</v>
      </c>
      <c r="AA167" s="57"/>
      <c r="AB167" s="50">
        <v>2</v>
      </c>
      <c r="AC167" s="58">
        <v>1</v>
      </c>
      <c r="AD167" s="58"/>
      <c r="AE167" s="47">
        <v>1</v>
      </c>
      <c r="AF167" s="80">
        <v>590</v>
      </c>
      <c r="AG167" s="80"/>
      <c r="AH167" s="80"/>
      <c r="AI167" s="38">
        <v>850</v>
      </c>
      <c r="AJ167" s="56">
        <v>69500</v>
      </c>
      <c r="AK167" s="56"/>
      <c r="AL167" s="56"/>
    </row>
    <row r="168" spans="1:38" s="9" customFormat="1" ht="29.25" customHeight="1" outlineLevel="6" x14ac:dyDescent="0.2">
      <c r="A168" s="64" t="s">
        <v>83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6"/>
      <c r="V168" s="38">
        <v>992</v>
      </c>
      <c r="W168" s="57">
        <v>8</v>
      </c>
      <c r="X168" s="57"/>
      <c r="Y168" s="57"/>
      <c r="Z168" s="57">
        <v>1</v>
      </c>
      <c r="AA168" s="57"/>
      <c r="AB168" s="50">
        <v>2</v>
      </c>
      <c r="AC168" s="58">
        <v>1</v>
      </c>
      <c r="AD168" s="58"/>
      <c r="AE168" s="47">
        <v>1</v>
      </c>
      <c r="AF168" s="60">
        <v>10220</v>
      </c>
      <c r="AG168" s="60"/>
      <c r="AH168" s="60"/>
      <c r="AI168" s="45"/>
      <c r="AJ168" s="56">
        <f>SUM(AJ169)</f>
        <v>5000</v>
      </c>
      <c r="AK168" s="56"/>
      <c r="AL168" s="56"/>
    </row>
    <row r="169" spans="1:38" s="10" customFormat="1" ht="41.25" customHeight="1" outlineLevel="7" x14ac:dyDescent="0.2">
      <c r="A169" s="64" t="s">
        <v>27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6"/>
      <c r="V169" s="38">
        <v>992</v>
      </c>
      <c r="W169" s="73">
        <v>8</v>
      </c>
      <c r="X169" s="74"/>
      <c r="Y169" s="75"/>
      <c r="Z169" s="73">
        <v>1</v>
      </c>
      <c r="AA169" s="75"/>
      <c r="AB169" s="50">
        <v>2</v>
      </c>
      <c r="AC169" s="88">
        <v>1</v>
      </c>
      <c r="AD169" s="89"/>
      <c r="AE169" s="47">
        <v>1</v>
      </c>
      <c r="AF169" s="104">
        <v>10220</v>
      </c>
      <c r="AG169" s="105"/>
      <c r="AH169" s="106"/>
      <c r="AI169" s="38">
        <v>200</v>
      </c>
      <c r="AJ169" s="85">
        <f>SUM(AJ170)</f>
        <v>5000</v>
      </c>
      <c r="AK169" s="86"/>
      <c r="AL169" s="87"/>
    </row>
    <row r="170" spans="1:38" s="11" customFormat="1" ht="41.25" customHeight="1" outlineLevel="7" x14ac:dyDescent="0.2">
      <c r="A170" s="64" t="s">
        <v>28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6"/>
      <c r="V170" s="38">
        <v>992</v>
      </c>
      <c r="W170" s="73">
        <v>8</v>
      </c>
      <c r="X170" s="74"/>
      <c r="Y170" s="75"/>
      <c r="Z170" s="73">
        <v>1</v>
      </c>
      <c r="AA170" s="75"/>
      <c r="AB170" s="50">
        <v>2</v>
      </c>
      <c r="AC170" s="88">
        <v>1</v>
      </c>
      <c r="AD170" s="89"/>
      <c r="AE170" s="47">
        <v>1</v>
      </c>
      <c r="AF170" s="104">
        <v>10220</v>
      </c>
      <c r="AG170" s="105"/>
      <c r="AH170" s="106"/>
      <c r="AI170" s="38">
        <v>240</v>
      </c>
      <c r="AJ170" s="85">
        <v>5000</v>
      </c>
      <c r="AK170" s="86"/>
      <c r="AL170" s="87"/>
    </row>
    <row r="171" spans="1:38" s="8" customFormat="1" ht="30.75" customHeight="1" outlineLevel="4" x14ac:dyDescent="0.2">
      <c r="A171" s="61" t="s">
        <v>84</v>
      </c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3"/>
      <c r="V171" s="54">
        <v>992</v>
      </c>
      <c r="W171" s="96">
        <v>8</v>
      </c>
      <c r="X171" s="97"/>
      <c r="Y171" s="98"/>
      <c r="Z171" s="96">
        <v>1</v>
      </c>
      <c r="AA171" s="98"/>
      <c r="AB171" s="51">
        <v>2</v>
      </c>
      <c r="AC171" s="99">
        <v>2</v>
      </c>
      <c r="AD171" s="100"/>
      <c r="AE171" s="49">
        <v>0</v>
      </c>
      <c r="AF171" s="101">
        <v>0</v>
      </c>
      <c r="AG171" s="102"/>
      <c r="AH171" s="103"/>
      <c r="AI171" s="37"/>
      <c r="AJ171" s="93">
        <f>SUM(AJ172)</f>
        <v>611300</v>
      </c>
      <c r="AK171" s="94"/>
      <c r="AL171" s="95"/>
    </row>
    <row r="172" spans="1:38" s="12" customFormat="1" ht="42.75" customHeight="1" outlineLevel="5" x14ac:dyDescent="0.2">
      <c r="A172" s="64" t="s">
        <v>85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6"/>
      <c r="V172" s="53">
        <v>992</v>
      </c>
      <c r="W172" s="73">
        <v>8</v>
      </c>
      <c r="X172" s="74"/>
      <c r="Y172" s="75"/>
      <c r="Z172" s="73">
        <v>1</v>
      </c>
      <c r="AA172" s="75"/>
      <c r="AB172" s="50">
        <v>2</v>
      </c>
      <c r="AC172" s="88">
        <v>2</v>
      </c>
      <c r="AD172" s="89"/>
      <c r="AE172" s="47">
        <v>1</v>
      </c>
      <c r="AF172" s="90">
        <v>0</v>
      </c>
      <c r="AG172" s="91"/>
      <c r="AH172" s="92"/>
      <c r="AI172" s="45"/>
      <c r="AJ172" s="85">
        <f>SUM(AJ173)</f>
        <v>611300</v>
      </c>
      <c r="AK172" s="86"/>
      <c r="AL172" s="87"/>
    </row>
    <row r="173" spans="1:38" s="9" customFormat="1" ht="33" customHeight="1" outlineLevel="6" x14ac:dyDescent="0.2">
      <c r="A173" s="64" t="s">
        <v>48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6"/>
      <c r="V173" s="53">
        <v>992</v>
      </c>
      <c r="W173" s="73">
        <v>8</v>
      </c>
      <c r="X173" s="74"/>
      <c r="Y173" s="75"/>
      <c r="Z173" s="73">
        <v>1</v>
      </c>
      <c r="AA173" s="75"/>
      <c r="AB173" s="50">
        <v>2</v>
      </c>
      <c r="AC173" s="88">
        <v>2</v>
      </c>
      <c r="AD173" s="89"/>
      <c r="AE173" s="47">
        <v>1</v>
      </c>
      <c r="AF173" s="90">
        <v>590</v>
      </c>
      <c r="AG173" s="91"/>
      <c r="AH173" s="92"/>
      <c r="AI173" s="45"/>
      <c r="AJ173" s="85">
        <f>SUM(AJ174+AJ176+AJ178)</f>
        <v>611300</v>
      </c>
      <c r="AK173" s="86"/>
      <c r="AL173" s="87"/>
    </row>
    <row r="174" spans="1:38" s="10" customFormat="1" ht="77.25" customHeight="1" outlineLevel="7" x14ac:dyDescent="0.2">
      <c r="A174" s="64" t="s">
        <v>22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6"/>
      <c r="V174" s="38">
        <v>992</v>
      </c>
      <c r="W174" s="57">
        <v>8</v>
      </c>
      <c r="X174" s="57"/>
      <c r="Y174" s="57"/>
      <c r="Z174" s="57">
        <v>1</v>
      </c>
      <c r="AA174" s="57"/>
      <c r="AB174" s="50">
        <v>2</v>
      </c>
      <c r="AC174" s="58">
        <v>2</v>
      </c>
      <c r="AD174" s="58"/>
      <c r="AE174" s="47">
        <v>1</v>
      </c>
      <c r="AF174" s="80">
        <v>590</v>
      </c>
      <c r="AG174" s="80"/>
      <c r="AH174" s="80"/>
      <c r="AI174" s="38">
        <v>100</v>
      </c>
      <c r="AJ174" s="56">
        <f>SUM(AJ175)</f>
        <v>550500</v>
      </c>
      <c r="AK174" s="56"/>
      <c r="AL174" s="56"/>
    </row>
    <row r="175" spans="1:38" s="11" customFormat="1" ht="26.25" customHeight="1" outlineLevel="7" x14ac:dyDescent="0.2">
      <c r="A175" s="64" t="s">
        <v>49</v>
      </c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6"/>
      <c r="V175" s="38">
        <v>992</v>
      </c>
      <c r="W175" s="57">
        <v>8</v>
      </c>
      <c r="X175" s="57"/>
      <c r="Y175" s="57"/>
      <c r="Z175" s="57">
        <v>1</v>
      </c>
      <c r="AA175" s="57"/>
      <c r="AB175" s="50">
        <v>2</v>
      </c>
      <c r="AC175" s="58">
        <v>2</v>
      </c>
      <c r="AD175" s="58"/>
      <c r="AE175" s="47">
        <v>1</v>
      </c>
      <c r="AF175" s="80">
        <v>590</v>
      </c>
      <c r="AG175" s="80"/>
      <c r="AH175" s="80"/>
      <c r="AI175" s="38">
        <v>110</v>
      </c>
      <c r="AJ175" s="56">
        <v>550500</v>
      </c>
      <c r="AK175" s="56"/>
      <c r="AL175" s="56"/>
    </row>
    <row r="176" spans="1:38" s="10" customFormat="1" ht="31.5" customHeight="1" outlineLevel="7" x14ac:dyDescent="0.2">
      <c r="A176" s="64" t="s">
        <v>27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6"/>
      <c r="V176" s="38">
        <v>992</v>
      </c>
      <c r="W176" s="57">
        <v>8</v>
      </c>
      <c r="X176" s="57"/>
      <c r="Y176" s="57"/>
      <c r="Z176" s="57">
        <v>1</v>
      </c>
      <c r="AA176" s="57"/>
      <c r="AB176" s="50">
        <v>2</v>
      </c>
      <c r="AC176" s="58">
        <v>2</v>
      </c>
      <c r="AD176" s="58"/>
      <c r="AE176" s="47">
        <v>1</v>
      </c>
      <c r="AF176" s="80">
        <v>590</v>
      </c>
      <c r="AG176" s="80"/>
      <c r="AH176" s="80"/>
      <c r="AI176" s="38">
        <v>200</v>
      </c>
      <c r="AJ176" s="56">
        <f>SUM(AJ177)</f>
        <v>59800</v>
      </c>
      <c r="AK176" s="56"/>
      <c r="AL176" s="56"/>
    </row>
    <row r="177" spans="1:38" s="11" customFormat="1" ht="42" customHeight="1" outlineLevel="7" x14ac:dyDescent="0.2">
      <c r="A177" s="64" t="s">
        <v>28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6"/>
      <c r="V177" s="38">
        <v>992</v>
      </c>
      <c r="W177" s="57">
        <v>8</v>
      </c>
      <c r="X177" s="57"/>
      <c r="Y177" s="57"/>
      <c r="Z177" s="57">
        <v>1</v>
      </c>
      <c r="AA177" s="57"/>
      <c r="AB177" s="50">
        <v>2</v>
      </c>
      <c r="AC177" s="58">
        <v>2</v>
      </c>
      <c r="AD177" s="58"/>
      <c r="AE177" s="47">
        <v>1</v>
      </c>
      <c r="AF177" s="80">
        <v>590</v>
      </c>
      <c r="AG177" s="80"/>
      <c r="AH177" s="80"/>
      <c r="AI177" s="38">
        <v>240</v>
      </c>
      <c r="AJ177" s="56">
        <v>59800</v>
      </c>
      <c r="AK177" s="56"/>
      <c r="AL177" s="56"/>
    </row>
    <row r="178" spans="1:38" s="10" customFormat="1" ht="16.5" customHeight="1" outlineLevel="7" x14ac:dyDescent="0.2">
      <c r="A178" s="64" t="s">
        <v>29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6"/>
      <c r="V178" s="55">
        <v>992</v>
      </c>
      <c r="W178" s="57">
        <v>8</v>
      </c>
      <c r="X178" s="57"/>
      <c r="Y178" s="57"/>
      <c r="Z178" s="57">
        <v>1</v>
      </c>
      <c r="AA178" s="57"/>
      <c r="AB178" s="50">
        <v>2</v>
      </c>
      <c r="AC178" s="58">
        <v>2</v>
      </c>
      <c r="AD178" s="58"/>
      <c r="AE178" s="47">
        <v>1</v>
      </c>
      <c r="AF178" s="80">
        <v>590</v>
      </c>
      <c r="AG178" s="80"/>
      <c r="AH178" s="80"/>
      <c r="AI178" s="55">
        <v>800</v>
      </c>
      <c r="AJ178" s="56">
        <f>SUM(AJ179)</f>
        <v>1000</v>
      </c>
      <c r="AK178" s="56"/>
      <c r="AL178" s="56"/>
    </row>
    <row r="179" spans="1:38" s="11" customFormat="1" ht="21" customHeight="1" outlineLevel="7" x14ac:dyDescent="0.2">
      <c r="A179" s="64" t="s">
        <v>30</v>
      </c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6"/>
      <c r="V179" s="55">
        <v>992</v>
      </c>
      <c r="W179" s="57">
        <v>8</v>
      </c>
      <c r="X179" s="57"/>
      <c r="Y179" s="57"/>
      <c r="Z179" s="57">
        <v>1</v>
      </c>
      <c r="AA179" s="57"/>
      <c r="AB179" s="50">
        <v>2</v>
      </c>
      <c r="AC179" s="58">
        <v>2</v>
      </c>
      <c r="AD179" s="58"/>
      <c r="AE179" s="47">
        <v>1</v>
      </c>
      <c r="AF179" s="80">
        <v>590</v>
      </c>
      <c r="AG179" s="80"/>
      <c r="AH179" s="80"/>
      <c r="AI179" s="55">
        <v>850</v>
      </c>
      <c r="AJ179" s="56">
        <v>1000</v>
      </c>
      <c r="AK179" s="56"/>
      <c r="AL179" s="56"/>
    </row>
    <row r="180" spans="1:38" s="5" customFormat="1" ht="15" customHeight="1" outlineLevel="1" x14ac:dyDescent="0.2">
      <c r="A180" s="61" t="s">
        <v>86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3"/>
      <c r="V180" s="30">
        <v>992</v>
      </c>
      <c r="W180" s="81">
        <v>10</v>
      </c>
      <c r="X180" s="81"/>
      <c r="Y180" s="81"/>
      <c r="Z180" s="59">
        <v>0</v>
      </c>
      <c r="AA180" s="59"/>
      <c r="AB180" s="31"/>
      <c r="AC180" s="32"/>
      <c r="AD180" s="33"/>
      <c r="AE180" s="34"/>
      <c r="AF180" s="32"/>
      <c r="AG180" s="35"/>
      <c r="AH180" s="36"/>
      <c r="AI180" s="37"/>
      <c r="AJ180" s="67">
        <f t="shared" ref="AJ180:AJ185" si="6">SUM(AJ181)</f>
        <v>188900</v>
      </c>
      <c r="AK180" s="67"/>
      <c r="AL180" s="67"/>
    </row>
    <row r="181" spans="1:38" s="6" customFormat="1" ht="13.5" customHeight="1" outlineLevel="2" x14ac:dyDescent="0.2">
      <c r="A181" s="64" t="s">
        <v>87</v>
      </c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6"/>
      <c r="V181" s="38">
        <v>992</v>
      </c>
      <c r="W181" s="76">
        <v>10</v>
      </c>
      <c r="X181" s="76"/>
      <c r="Y181" s="76"/>
      <c r="Z181" s="57">
        <v>1</v>
      </c>
      <c r="AA181" s="57"/>
      <c r="AB181" s="39"/>
      <c r="AC181" s="40"/>
      <c r="AD181" s="41"/>
      <c r="AE181" s="42"/>
      <c r="AF181" s="40"/>
      <c r="AG181" s="43"/>
      <c r="AH181" s="44"/>
      <c r="AI181" s="45"/>
      <c r="AJ181" s="56">
        <f t="shared" si="6"/>
        <v>188900</v>
      </c>
      <c r="AK181" s="56"/>
      <c r="AL181" s="56"/>
    </row>
    <row r="182" spans="1:38" s="7" customFormat="1" ht="29.25" customHeight="1" outlineLevel="3" x14ac:dyDescent="0.2">
      <c r="A182" s="64" t="s">
        <v>25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6"/>
      <c r="V182" s="38">
        <v>992</v>
      </c>
      <c r="W182" s="76">
        <v>10</v>
      </c>
      <c r="X182" s="76"/>
      <c r="Y182" s="76"/>
      <c r="Z182" s="57">
        <v>1</v>
      </c>
      <c r="AA182" s="57"/>
      <c r="AB182" s="46">
        <v>52</v>
      </c>
      <c r="AC182" s="58">
        <v>0</v>
      </c>
      <c r="AD182" s="58"/>
      <c r="AE182" s="47">
        <v>0</v>
      </c>
      <c r="AF182" s="80">
        <v>0</v>
      </c>
      <c r="AG182" s="80"/>
      <c r="AH182" s="80"/>
      <c r="AI182" s="45"/>
      <c r="AJ182" s="56">
        <f t="shared" si="6"/>
        <v>188900</v>
      </c>
      <c r="AK182" s="56"/>
      <c r="AL182" s="56"/>
    </row>
    <row r="183" spans="1:38" s="8" customFormat="1" ht="69.95" customHeight="1" outlineLevel="4" x14ac:dyDescent="0.2">
      <c r="A183" s="61" t="s">
        <v>108</v>
      </c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3"/>
      <c r="V183" s="30">
        <v>992</v>
      </c>
      <c r="W183" s="81">
        <v>10</v>
      </c>
      <c r="X183" s="81"/>
      <c r="Y183" s="81"/>
      <c r="Z183" s="59">
        <v>1</v>
      </c>
      <c r="AA183" s="59"/>
      <c r="AB183" s="48">
        <v>52</v>
      </c>
      <c r="AC183" s="58">
        <v>5</v>
      </c>
      <c r="AD183" s="58"/>
      <c r="AE183" s="49">
        <v>0</v>
      </c>
      <c r="AF183" s="69">
        <v>0</v>
      </c>
      <c r="AG183" s="69"/>
      <c r="AH183" s="69"/>
      <c r="AI183" s="37"/>
      <c r="AJ183" s="67">
        <f t="shared" si="6"/>
        <v>188900</v>
      </c>
      <c r="AK183" s="67"/>
      <c r="AL183" s="67"/>
    </row>
    <row r="184" spans="1:38" s="9" customFormat="1" ht="69.95" customHeight="1" outlineLevel="5" x14ac:dyDescent="0.2">
      <c r="A184" s="64" t="s">
        <v>107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6"/>
      <c r="V184" s="38">
        <v>992</v>
      </c>
      <c r="W184" s="76">
        <v>10</v>
      </c>
      <c r="X184" s="76"/>
      <c r="Y184" s="76"/>
      <c r="Z184" s="57">
        <v>1</v>
      </c>
      <c r="AA184" s="57"/>
      <c r="AB184" s="46">
        <v>52</v>
      </c>
      <c r="AC184" s="58">
        <v>5</v>
      </c>
      <c r="AD184" s="58"/>
      <c r="AE184" s="47">
        <v>0</v>
      </c>
      <c r="AF184" s="60">
        <v>40010</v>
      </c>
      <c r="AG184" s="60"/>
      <c r="AH184" s="60"/>
      <c r="AI184" s="45"/>
      <c r="AJ184" s="56">
        <f t="shared" si="6"/>
        <v>188900</v>
      </c>
      <c r="AK184" s="56"/>
      <c r="AL184" s="56"/>
    </row>
    <row r="185" spans="1:38" s="10" customFormat="1" ht="30.75" customHeight="1" outlineLevel="6" x14ac:dyDescent="0.2">
      <c r="A185" s="64" t="s">
        <v>88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6"/>
      <c r="V185" s="38">
        <v>992</v>
      </c>
      <c r="W185" s="76">
        <v>10</v>
      </c>
      <c r="X185" s="76"/>
      <c r="Y185" s="76"/>
      <c r="Z185" s="57">
        <v>1</v>
      </c>
      <c r="AA185" s="57"/>
      <c r="AB185" s="46">
        <v>52</v>
      </c>
      <c r="AC185" s="58">
        <v>5</v>
      </c>
      <c r="AD185" s="58"/>
      <c r="AE185" s="47">
        <v>0</v>
      </c>
      <c r="AF185" s="60">
        <v>40010</v>
      </c>
      <c r="AG185" s="60"/>
      <c r="AH185" s="60"/>
      <c r="AI185" s="38">
        <v>300</v>
      </c>
      <c r="AJ185" s="56">
        <f t="shared" si="6"/>
        <v>188900</v>
      </c>
      <c r="AK185" s="56"/>
      <c r="AL185" s="56"/>
    </row>
    <row r="186" spans="1:38" s="11" customFormat="1" ht="32.25" customHeight="1" outlineLevel="7" x14ac:dyDescent="0.2">
      <c r="A186" s="64" t="s">
        <v>89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6"/>
      <c r="V186" s="38">
        <v>992</v>
      </c>
      <c r="W186" s="76">
        <v>10</v>
      </c>
      <c r="X186" s="76"/>
      <c r="Y186" s="76"/>
      <c r="Z186" s="57">
        <v>1</v>
      </c>
      <c r="AA186" s="57"/>
      <c r="AB186" s="46">
        <v>52</v>
      </c>
      <c r="AC186" s="58">
        <v>5</v>
      </c>
      <c r="AD186" s="58"/>
      <c r="AE186" s="47">
        <v>0</v>
      </c>
      <c r="AF186" s="60">
        <v>40010</v>
      </c>
      <c r="AG186" s="60"/>
      <c r="AH186" s="60"/>
      <c r="AI186" s="38">
        <v>310</v>
      </c>
      <c r="AJ186" s="56">
        <v>188900</v>
      </c>
      <c r="AK186" s="56"/>
      <c r="AL186" s="56"/>
    </row>
    <row r="187" spans="1:38" s="5" customFormat="1" ht="16.5" customHeight="1" outlineLevel="1" x14ac:dyDescent="0.2">
      <c r="A187" s="61" t="s">
        <v>90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3"/>
      <c r="V187" s="30">
        <v>992</v>
      </c>
      <c r="W187" s="81">
        <v>11</v>
      </c>
      <c r="X187" s="81"/>
      <c r="Y187" s="81"/>
      <c r="Z187" s="59">
        <v>0</v>
      </c>
      <c r="AA187" s="59"/>
      <c r="AB187" s="31"/>
      <c r="AC187" s="32"/>
      <c r="AD187" s="33"/>
      <c r="AE187" s="34"/>
      <c r="AF187" s="32"/>
      <c r="AG187" s="35"/>
      <c r="AH187" s="36"/>
      <c r="AI187" s="37"/>
      <c r="AJ187" s="67">
        <f t="shared" ref="AJ187:AJ193" si="7">SUM(AJ188)</f>
        <v>20700</v>
      </c>
      <c r="AK187" s="67"/>
      <c r="AL187" s="67"/>
    </row>
    <row r="188" spans="1:38" s="6" customFormat="1" ht="17.25" customHeight="1" outlineLevel="2" x14ac:dyDescent="0.2">
      <c r="A188" s="64" t="s">
        <v>91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6"/>
      <c r="V188" s="38">
        <v>992</v>
      </c>
      <c r="W188" s="76">
        <v>11</v>
      </c>
      <c r="X188" s="76"/>
      <c r="Y188" s="76"/>
      <c r="Z188" s="57">
        <v>1</v>
      </c>
      <c r="AA188" s="57"/>
      <c r="AB188" s="39"/>
      <c r="AC188" s="40"/>
      <c r="AD188" s="41"/>
      <c r="AE188" s="42"/>
      <c r="AF188" s="40"/>
      <c r="AG188" s="43"/>
      <c r="AH188" s="44"/>
      <c r="AI188" s="45"/>
      <c r="AJ188" s="56">
        <f t="shared" si="7"/>
        <v>20700</v>
      </c>
      <c r="AK188" s="56"/>
      <c r="AL188" s="56"/>
    </row>
    <row r="189" spans="1:38" s="7" customFormat="1" ht="69.95" customHeight="1" outlineLevel="3" x14ac:dyDescent="0.2">
      <c r="A189" s="64" t="s">
        <v>106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6"/>
      <c r="V189" s="38">
        <v>992</v>
      </c>
      <c r="W189" s="76">
        <v>11</v>
      </c>
      <c r="X189" s="76"/>
      <c r="Y189" s="76"/>
      <c r="Z189" s="57">
        <v>1</v>
      </c>
      <c r="AA189" s="57"/>
      <c r="AB189" s="50">
        <v>3</v>
      </c>
      <c r="AC189" s="58">
        <v>0</v>
      </c>
      <c r="AD189" s="58"/>
      <c r="AE189" s="47">
        <v>0</v>
      </c>
      <c r="AF189" s="80">
        <v>0</v>
      </c>
      <c r="AG189" s="80"/>
      <c r="AH189" s="80"/>
      <c r="AI189" s="45"/>
      <c r="AJ189" s="56">
        <f t="shared" si="7"/>
        <v>20700</v>
      </c>
      <c r="AK189" s="56"/>
      <c r="AL189" s="56"/>
    </row>
    <row r="190" spans="1:38" s="8" customFormat="1" ht="33" customHeight="1" outlineLevel="4" x14ac:dyDescent="0.2">
      <c r="A190" s="61" t="s">
        <v>43</v>
      </c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3"/>
      <c r="V190" s="30">
        <v>992</v>
      </c>
      <c r="W190" s="81">
        <v>11</v>
      </c>
      <c r="X190" s="81"/>
      <c r="Y190" s="81"/>
      <c r="Z190" s="59">
        <v>1</v>
      </c>
      <c r="AA190" s="59"/>
      <c r="AB190" s="51">
        <v>3</v>
      </c>
      <c r="AC190" s="58">
        <v>1</v>
      </c>
      <c r="AD190" s="58"/>
      <c r="AE190" s="49">
        <v>0</v>
      </c>
      <c r="AF190" s="69">
        <v>0</v>
      </c>
      <c r="AG190" s="69"/>
      <c r="AH190" s="69"/>
      <c r="AI190" s="37"/>
      <c r="AJ190" s="67">
        <f t="shared" si="7"/>
        <v>20700</v>
      </c>
      <c r="AK190" s="67"/>
      <c r="AL190" s="67"/>
    </row>
    <row r="191" spans="1:38" s="12" customFormat="1" ht="69.95" customHeight="1" outlineLevel="5" x14ac:dyDescent="0.2">
      <c r="A191" s="64" t="s">
        <v>92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6"/>
      <c r="V191" s="38">
        <v>992</v>
      </c>
      <c r="W191" s="76">
        <v>11</v>
      </c>
      <c r="X191" s="76"/>
      <c r="Y191" s="76"/>
      <c r="Z191" s="57">
        <v>1</v>
      </c>
      <c r="AA191" s="57"/>
      <c r="AB191" s="50">
        <v>3</v>
      </c>
      <c r="AC191" s="58">
        <v>1</v>
      </c>
      <c r="AD191" s="58"/>
      <c r="AE191" s="47">
        <v>1</v>
      </c>
      <c r="AF191" s="80">
        <v>0</v>
      </c>
      <c r="AG191" s="80"/>
      <c r="AH191" s="80"/>
      <c r="AI191" s="45"/>
      <c r="AJ191" s="56">
        <f t="shared" si="7"/>
        <v>20700</v>
      </c>
      <c r="AK191" s="56"/>
      <c r="AL191" s="56"/>
    </row>
    <row r="192" spans="1:38" s="9" customFormat="1" ht="30.75" customHeight="1" outlineLevel="6" x14ac:dyDescent="0.2">
      <c r="A192" s="64" t="s">
        <v>93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6"/>
      <c r="V192" s="38">
        <v>992</v>
      </c>
      <c r="W192" s="76">
        <v>11</v>
      </c>
      <c r="X192" s="76"/>
      <c r="Y192" s="76"/>
      <c r="Z192" s="57">
        <v>1</v>
      </c>
      <c r="AA192" s="57"/>
      <c r="AB192" s="50">
        <v>3</v>
      </c>
      <c r="AC192" s="58">
        <v>1</v>
      </c>
      <c r="AD192" s="58"/>
      <c r="AE192" s="47">
        <v>1</v>
      </c>
      <c r="AF192" s="60">
        <v>10240</v>
      </c>
      <c r="AG192" s="60"/>
      <c r="AH192" s="60"/>
      <c r="AI192" s="45"/>
      <c r="AJ192" s="56">
        <f t="shared" si="7"/>
        <v>20700</v>
      </c>
      <c r="AK192" s="56"/>
      <c r="AL192" s="56"/>
    </row>
    <row r="193" spans="1:38" s="10" customFormat="1" ht="29.25" customHeight="1" outlineLevel="7" x14ac:dyDescent="0.2">
      <c r="A193" s="64" t="s">
        <v>27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6"/>
      <c r="V193" s="38">
        <v>992</v>
      </c>
      <c r="W193" s="76">
        <v>11</v>
      </c>
      <c r="X193" s="76"/>
      <c r="Y193" s="76"/>
      <c r="Z193" s="57">
        <v>1</v>
      </c>
      <c r="AA193" s="57"/>
      <c r="AB193" s="50">
        <v>3</v>
      </c>
      <c r="AC193" s="58">
        <v>1</v>
      </c>
      <c r="AD193" s="58"/>
      <c r="AE193" s="47">
        <v>1</v>
      </c>
      <c r="AF193" s="60">
        <v>10240</v>
      </c>
      <c r="AG193" s="60"/>
      <c r="AH193" s="60"/>
      <c r="AI193" s="38">
        <v>200</v>
      </c>
      <c r="AJ193" s="56">
        <f t="shared" si="7"/>
        <v>20700</v>
      </c>
      <c r="AK193" s="56"/>
      <c r="AL193" s="56"/>
    </row>
    <row r="194" spans="1:38" s="11" customFormat="1" ht="42.75" customHeight="1" outlineLevel="7" x14ac:dyDescent="0.2">
      <c r="A194" s="64" t="s">
        <v>28</v>
      </c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6"/>
      <c r="V194" s="38">
        <v>992</v>
      </c>
      <c r="W194" s="76">
        <v>11</v>
      </c>
      <c r="X194" s="76"/>
      <c r="Y194" s="76"/>
      <c r="Z194" s="57">
        <v>1</v>
      </c>
      <c r="AA194" s="57"/>
      <c r="AB194" s="50">
        <v>3</v>
      </c>
      <c r="AC194" s="58">
        <v>1</v>
      </c>
      <c r="AD194" s="58"/>
      <c r="AE194" s="47">
        <v>1</v>
      </c>
      <c r="AF194" s="60">
        <v>10240</v>
      </c>
      <c r="AG194" s="60"/>
      <c r="AH194" s="60"/>
      <c r="AI194" s="38">
        <v>240</v>
      </c>
      <c r="AJ194" s="56">
        <v>20700</v>
      </c>
      <c r="AK194" s="56"/>
      <c r="AL194" s="56"/>
    </row>
    <row r="195" spans="1:38" s="5" customFormat="1" ht="18.75" customHeight="1" outlineLevel="1" x14ac:dyDescent="0.2">
      <c r="A195" s="61" t="s">
        <v>94</v>
      </c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3"/>
      <c r="V195" s="30">
        <v>992</v>
      </c>
      <c r="W195" s="81">
        <v>12</v>
      </c>
      <c r="X195" s="81"/>
      <c r="Y195" s="81"/>
      <c r="Z195" s="59">
        <v>0</v>
      </c>
      <c r="AA195" s="59"/>
      <c r="AB195" s="31"/>
      <c r="AC195" s="32"/>
      <c r="AD195" s="33"/>
      <c r="AE195" s="34"/>
      <c r="AF195" s="32"/>
      <c r="AG195" s="35"/>
      <c r="AH195" s="36"/>
      <c r="AI195" s="37"/>
      <c r="AJ195" s="67">
        <f t="shared" ref="AJ195:AJ207" si="8">SUM(AJ196)</f>
        <v>54300</v>
      </c>
      <c r="AK195" s="67"/>
      <c r="AL195" s="67"/>
    </row>
    <row r="196" spans="1:38" s="6" customFormat="1" ht="18" customHeight="1" outlineLevel="2" x14ac:dyDescent="0.2">
      <c r="A196" s="64" t="s">
        <v>95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6"/>
      <c r="V196" s="38">
        <v>992</v>
      </c>
      <c r="W196" s="76">
        <v>12</v>
      </c>
      <c r="X196" s="76"/>
      <c r="Y196" s="76"/>
      <c r="Z196" s="57">
        <v>2</v>
      </c>
      <c r="AA196" s="57"/>
      <c r="AB196" s="39"/>
      <c r="AC196" s="40"/>
      <c r="AD196" s="41"/>
      <c r="AE196" s="42"/>
      <c r="AF196" s="40"/>
      <c r="AG196" s="43"/>
      <c r="AH196" s="44"/>
      <c r="AI196" s="45"/>
      <c r="AJ196" s="56">
        <f t="shared" si="8"/>
        <v>54300</v>
      </c>
      <c r="AK196" s="56"/>
      <c r="AL196" s="56"/>
    </row>
    <row r="197" spans="1:38" s="7" customFormat="1" ht="82.5" customHeight="1" outlineLevel="3" x14ac:dyDescent="0.2">
      <c r="A197" s="64" t="s">
        <v>104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6"/>
      <c r="V197" s="38">
        <v>992</v>
      </c>
      <c r="W197" s="76">
        <v>12</v>
      </c>
      <c r="X197" s="76"/>
      <c r="Y197" s="76"/>
      <c r="Z197" s="57">
        <v>2</v>
      </c>
      <c r="AA197" s="57"/>
      <c r="AB197" s="50">
        <v>9</v>
      </c>
      <c r="AC197" s="58">
        <v>0</v>
      </c>
      <c r="AD197" s="58"/>
      <c r="AE197" s="47">
        <v>0</v>
      </c>
      <c r="AF197" s="80">
        <v>0</v>
      </c>
      <c r="AG197" s="80"/>
      <c r="AH197" s="80"/>
      <c r="AI197" s="45"/>
      <c r="AJ197" s="56">
        <f t="shared" si="8"/>
        <v>54300</v>
      </c>
      <c r="AK197" s="56"/>
      <c r="AL197" s="56"/>
    </row>
    <row r="198" spans="1:38" s="8" customFormat="1" ht="30.75" customHeight="1" outlineLevel="4" x14ac:dyDescent="0.2">
      <c r="A198" s="61" t="s">
        <v>43</v>
      </c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3"/>
      <c r="V198" s="30">
        <v>992</v>
      </c>
      <c r="W198" s="81">
        <v>12</v>
      </c>
      <c r="X198" s="81"/>
      <c r="Y198" s="81"/>
      <c r="Z198" s="59">
        <v>2</v>
      </c>
      <c r="AA198" s="59"/>
      <c r="AB198" s="51">
        <v>9</v>
      </c>
      <c r="AC198" s="58">
        <v>1</v>
      </c>
      <c r="AD198" s="58"/>
      <c r="AE198" s="49">
        <v>0</v>
      </c>
      <c r="AF198" s="69">
        <v>0</v>
      </c>
      <c r="AG198" s="69"/>
      <c r="AH198" s="69"/>
      <c r="AI198" s="37"/>
      <c r="AJ198" s="67">
        <f t="shared" si="8"/>
        <v>54300</v>
      </c>
      <c r="AK198" s="67"/>
      <c r="AL198" s="67"/>
    </row>
    <row r="199" spans="1:38" s="12" customFormat="1" ht="54" customHeight="1" outlineLevel="5" x14ac:dyDescent="0.2">
      <c r="A199" s="64" t="s">
        <v>105</v>
      </c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6"/>
      <c r="V199" s="38">
        <v>992</v>
      </c>
      <c r="W199" s="76">
        <v>12</v>
      </c>
      <c r="X199" s="76"/>
      <c r="Y199" s="76"/>
      <c r="Z199" s="57">
        <v>2</v>
      </c>
      <c r="AA199" s="57"/>
      <c r="AB199" s="50">
        <v>9</v>
      </c>
      <c r="AC199" s="58">
        <v>1</v>
      </c>
      <c r="AD199" s="58"/>
      <c r="AE199" s="47">
        <v>1</v>
      </c>
      <c r="AF199" s="80">
        <v>0</v>
      </c>
      <c r="AG199" s="80"/>
      <c r="AH199" s="80"/>
      <c r="AI199" s="45"/>
      <c r="AJ199" s="56">
        <f t="shared" si="8"/>
        <v>54300</v>
      </c>
      <c r="AK199" s="56"/>
      <c r="AL199" s="56"/>
    </row>
    <row r="200" spans="1:38" s="9" customFormat="1" ht="30" customHeight="1" outlineLevel="6" x14ac:dyDescent="0.2">
      <c r="A200" s="64" t="s">
        <v>96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6"/>
      <c r="V200" s="38">
        <v>992</v>
      </c>
      <c r="W200" s="76">
        <v>12</v>
      </c>
      <c r="X200" s="76"/>
      <c r="Y200" s="76"/>
      <c r="Z200" s="57">
        <v>2</v>
      </c>
      <c r="AA200" s="57"/>
      <c r="AB200" s="50">
        <v>9</v>
      </c>
      <c r="AC200" s="58">
        <v>1</v>
      </c>
      <c r="AD200" s="58"/>
      <c r="AE200" s="47">
        <v>1</v>
      </c>
      <c r="AF200" s="60">
        <v>10380</v>
      </c>
      <c r="AG200" s="60"/>
      <c r="AH200" s="60"/>
      <c r="AI200" s="45"/>
      <c r="AJ200" s="56">
        <f t="shared" si="8"/>
        <v>54300</v>
      </c>
      <c r="AK200" s="56"/>
      <c r="AL200" s="56"/>
    </row>
    <row r="201" spans="1:38" s="10" customFormat="1" ht="30.75" customHeight="1" outlineLevel="7" x14ac:dyDescent="0.2">
      <c r="A201" s="64" t="s">
        <v>27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6"/>
      <c r="V201" s="38">
        <v>992</v>
      </c>
      <c r="W201" s="76">
        <v>12</v>
      </c>
      <c r="X201" s="76"/>
      <c r="Y201" s="76"/>
      <c r="Z201" s="57">
        <v>2</v>
      </c>
      <c r="AA201" s="57"/>
      <c r="AB201" s="50">
        <v>9</v>
      </c>
      <c r="AC201" s="58">
        <v>1</v>
      </c>
      <c r="AD201" s="58"/>
      <c r="AE201" s="47">
        <v>1</v>
      </c>
      <c r="AF201" s="60">
        <v>10380</v>
      </c>
      <c r="AG201" s="60"/>
      <c r="AH201" s="60"/>
      <c r="AI201" s="38">
        <v>200</v>
      </c>
      <c r="AJ201" s="56">
        <f t="shared" si="8"/>
        <v>54300</v>
      </c>
      <c r="AK201" s="56"/>
      <c r="AL201" s="56"/>
    </row>
    <row r="202" spans="1:38" s="10" customFormat="1" ht="30.75" customHeight="1" outlineLevel="7" thickBot="1" x14ac:dyDescent="0.25">
      <c r="A202" s="82" t="s">
        <v>28</v>
      </c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4"/>
      <c r="V202" s="38">
        <v>992</v>
      </c>
      <c r="W202" s="76">
        <v>12</v>
      </c>
      <c r="X202" s="76"/>
      <c r="Y202" s="76"/>
      <c r="Z202" s="57">
        <v>2</v>
      </c>
      <c r="AA202" s="57"/>
      <c r="AB202" s="50">
        <v>9</v>
      </c>
      <c r="AC202" s="58">
        <v>1</v>
      </c>
      <c r="AD202" s="58"/>
      <c r="AE202" s="47">
        <v>1</v>
      </c>
      <c r="AF202" s="60">
        <v>10380</v>
      </c>
      <c r="AG202" s="60"/>
      <c r="AH202" s="60"/>
      <c r="AI202" s="38">
        <v>240</v>
      </c>
      <c r="AJ202" s="56">
        <v>54300</v>
      </c>
      <c r="AK202" s="56"/>
      <c r="AL202" s="56"/>
    </row>
    <row r="203" spans="1:38" s="5" customFormat="1" ht="26.25" customHeight="1" outlineLevel="1" x14ac:dyDescent="0.2">
      <c r="A203" s="61" t="s">
        <v>132</v>
      </c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3"/>
      <c r="V203" s="54">
        <v>992</v>
      </c>
      <c r="W203" s="81">
        <v>13</v>
      </c>
      <c r="X203" s="81"/>
      <c r="Y203" s="81"/>
      <c r="Z203" s="59">
        <v>0</v>
      </c>
      <c r="AA203" s="59"/>
      <c r="AB203" s="31"/>
      <c r="AC203" s="32"/>
      <c r="AD203" s="33"/>
      <c r="AE203" s="34"/>
      <c r="AF203" s="32"/>
      <c r="AG203" s="35"/>
      <c r="AH203" s="36"/>
      <c r="AI203" s="37"/>
      <c r="AJ203" s="67">
        <f t="shared" si="8"/>
        <v>300</v>
      </c>
      <c r="AK203" s="67"/>
      <c r="AL203" s="67"/>
    </row>
    <row r="204" spans="1:38" s="6" customFormat="1" ht="27.75" customHeight="1" outlineLevel="2" x14ac:dyDescent="0.2">
      <c r="A204" s="64" t="s">
        <v>133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6"/>
      <c r="V204" s="53">
        <v>992</v>
      </c>
      <c r="W204" s="76">
        <v>13</v>
      </c>
      <c r="X204" s="76"/>
      <c r="Y204" s="76"/>
      <c r="Z204" s="57">
        <v>1</v>
      </c>
      <c r="AA204" s="57"/>
      <c r="AB204" s="39"/>
      <c r="AC204" s="40"/>
      <c r="AD204" s="41"/>
      <c r="AE204" s="42"/>
      <c r="AF204" s="40"/>
      <c r="AG204" s="43"/>
      <c r="AH204" s="44"/>
      <c r="AI204" s="45"/>
      <c r="AJ204" s="56">
        <f t="shared" si="8"/>
        <v>300</v>
      </c>
      <c r="AK204" s="56"/>
      <c r="AL204" s="56"/>
    </row>
    <row r="205" spans="1:38" s="7" customFormat="1" ht="17.25" customHeight="1" outlineLevel="3" x14ac:dyDescent="0.2">
      <c r="A205" s="64" t="s">
        <v>134</v>
      </c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6"/>
      <c r="V205" s="53">
        <v>992</v>
      </c>
      <c r="W205" s="76">
        <v>13</v>
      </c>
      <c r="X205" s="76"/>
      <c r="Y205" s="76"/>
      <c r="Z205" s="57">
        <v>1</v>
      </c>
      <c r="AA205" s="57"/>
      <c r="AB205" s="50">
        <v>52</v>
      </c>
      <c r="AC205" s="58">
        <v>6</v>
      </c>
      <c r="AD205" s="58"/>
      <c r="AE205" s="47">
        <v>0</v>
      </c>
      <c r="AF205" s="80">
        <v>0</v>
      </c>
      <c r="AG205" s="80"/>
      <c r="AH205" s="80"/>
      <c r="AI205" s="45"/>
      <c r="AJ205" s="56">
        <f t="shared" si="8"/>
        <v>300</v>
      </c>
      <c r="AK205" s="56"/>
      <c r="AL205" s="56"/>
    </row>
    <row r="206" spans="1:38" s="8" customFormat="1" ht="30.75" customHeight="1" outlineLevel="4" x14ac:dyDescent="0.2">
      <c r="A206" s="61" t="s">
        <v>135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3"/>
      <c r="V206" s="54">
        <v>992</v>
      </c>
      <c r="W206" s="81">
        <v>13</v>
      </c>
      <c r="X206" s="81"/>
      <c r="Y206" s="81"/>
      <c r="Z206" s="59">
        <v>1</v>
      </c>
      <c r="AA206" s="59"/>
      <c r="AB206" s="51">
        <v>52</v>
      </c>
      <c r="AC206" s="58">
        <v>6</v>
      </c>
      <c r="AD206" s="58"/>
      <c r="AE206" s="49">
        <v>0</v>
      </c>
      <c r="AF206" s="69">
        <v>10300</v>
      </c>
      <c r="AG206" s="69"/>
      <c r="AH206" s="69"/>
      <c r="AI206" s="37"/>
      <c r="AJ206" s="67">
        <f t="shared" si="8"/>
        <v>300</v>
      </c>
      <c r="AK206" s="67"/>
      <c r="AL206" s="67"/>
    </row>
    <row r="207" spans="1:38" s="12" customFormat="1" ht="26.25" customHeight="1" outlineLevel="5" x14ac:dyDescent="0.2">
      <c r="A207" s="64" t="s">
        <v>136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6"/>
      <c r="V207" s="53">
        <v>992</v>
      </c>
      <c r="W207" s="76">
        <v>13</v>
      </c>
      <c r="X207" s="76"/>
      <c r="Y207" s="76"/>
      <c r="Z207" s="57">
        <v>1</v>
      </c>
      <c r="AA207" s="57"/>
      <c r="AB207" s="50">
        <v>52</v>
      </c>
      <c r="AC207" s="58">
        <v>6</v>
      </c>
      <c r="AD207" s="58"/>
      <c r="AE207" s="47">
        <v>0</v>
      </c>
      <c r="AF207" s="80">
        <v>10300</v>
      </c>
      <c r="AG207" s="80"/>
      <c r="AH207" s="80"/>
      <c r="AI207" s="45">
        <v>700</v>
      </c>
      <c r="AJ207" s="56">
        <f t="shared" si="8"/>
        <v>300</v>
      </c>
      <c r="AK207" s="56"/>
      <c r="AL207" s="56"/>
    </row>
    <row r="208" spans="1:38" s="9" customFormat="1" ht="16.5" customHeight="1" outlineLevel="6" thickBot="1" x14ac:dyDescent="0.25">
      <c r="A208" s="64" t="s">
        <v>137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6"/>
      <c r="V208" s="53">
        <v>992</v>
      </c>
      <c r="W208" s="76">
        <v>13</v>
      </c>
      <c r="X208" s="76"/>
      <c r="Y208" s="76"/>
      <c r="Z208" s="57">
        <v>1</v>
      </c>
      <c r="AA208" s="57"/>
      <c r="AB208" s="50">
        <v>52</v>
      </c>
      <c r="AC208" s="58">
        <v>6</v>
      </c>
      <c r="AD208" s="58"/>
      <c r="AE208" s="47">
        <v>0</v>
      </c>
      <c r="AF208" s="60">
        <v>10300</v>
      </c>
      <c r="AG208" s="60"/>
      <c r="AH208" s="60"/>
      <c r="AI208" s="45">
        <v>730</v>
      </c>
      <c r="AJ208" s="56">
        <v>300</v>
      </c>
      <c r="AK208" s="56"/>
      <c r="AL208" s="56"/>
    </row>
    <row r="209" spans="1:38" s="4" customFormat="1" ht="15.95" customHeight="1" thickBot="1" x14ac:dyDescent="0.3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6" t="s">
        <v>97</v>
      </c>
      <c r="AJ209" s="70">
        <f>SUM(AJ13)</f>
        <v>10923700</v>
      </c>
      <c r="AK209" s="70"/>
      <c r="AL209" s="70"/>
    </row>
    <row r="210" spans="1:38" ht="11.1" customHeight="1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</row>
    <row r="211" spans="1:38" s="13" customFormat="1" ht="21.95" customHeight="1" x14ac:dyDescent="0.2">
      <c r="A211" s="71" t="s">
        <v>98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27"/>
      <c r="T211" s="28"/>
      <c r="U211" s="28"/>
      <c r="V211" s="28"/>
      <c r="W211" s="28"/>
      <c r="X211" s="28"/>
      <c r="Y211" s="28"/>
      <c r="Z211" s="28"/>
      <c r="AA211" s="27"/>
      <c r="AB211" s="27"/>
      <c r="AC211" s="27"/>
      <c r="AD211" s="29"/>
      <c r="AE211" s="72" t="s">
        <v>103</v>
      </c>
      <c r="AF211" s="72"/>
      <c r="AG211" s="72"/>
      <c r="AH211" s="72"/>
      <c r="AI211" s="72"/>
      <c r="AJ211" s="72"/>
      <c r="AK211" s="72"/>
      <c r="AL211" s="27"/>
    </row>
    <row r="212" spans="1:38" s="13" customFormat="1" ht="11.1" customHeight="1" x14ac:dyDescent="0.2">
      <c r="T212" s="14" t="s">
        <v>99</v>
      </c>
      <c r="U212" s="14"/>
      <c r="V212" s="14"/>
      <c r="W212" s="14"/>
      <c r="X212" s="14"/>
      <c r="Y212" s="14"/>
      <c r="Z212" s="14"/>
      <c r="AD212" s="14" t="s">
        <v>100</v>
      </c>
      <c r="AE212" s="14"/>
      <c r="AF212" s="14"/>
      <c r="AG212" s="14"/>
      <c r="AH212" s="14"/>
      <c r="AI212" s="14"/>
      <c r="AJ212" s="14"/>
      <c r="AK212" s="14"/>
    </row>
    <row r="213" spans="1:38" s="13" customFormat="1" ht="11.1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</row>
    <row r="214" spans="1:38" s="13" customFormat="1" ht="11.1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</row>
    <row r="215" spans="1:38" ht="11.1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</row>
    <row r="216" spans="1:38" ht="11.45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</row>
    <row r="217" spans="1:38" ht="11.45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</row>
  </sheetData>
  <mergeCells count="1140">
    <mergeCell ref="A141:U141"/>
    <mergeCell ref="W141:Y141"/>
    <mergeCell ref="Z141:AA141"/>
    <mergeCell ref="AC141:AD141"/>
    <mergeCell ref="AF141:AH141"/>
    <mergeCell ref="AJ141:AL141"/>
    <mergeCell ref="A179:U179"/>
    <mergeCell ref="W179:Y179"/>
    <mergeCell ref="Z179:AA179"/>
    <mergeCell ref="AC179:AD179"/>
    <mergeCell ref="AF179:AH179"/>
    <mergeCell ref="AJ179:AL179"/>
    <mergeCell ref="A178:U178"/>
    <mergeCell ref="W178:Y178"/>
    <mergeCell ref="Z178:AA178"/>
    <mergeCell ref="AC178:AD178"/>
    <mergeCell ref="AF178:AH178"/>
    <mergeCell ref="AJ178:AL178"/>
    <mergeCell ref="AC41:AD41"/>
    <mergeCell ref="AF41:AH41"/>
    <mergeCell ref="A42:U42"/>
    <mergeCell ref="W42:Y42"/>
    <mergeCell ref="Z42:AA42"/>
    <mergeCell ref="AC42:AD42"/>
    <mergeCell ref="AF42:AH42"/>
    <mergeCell ref="AJ42:AL42"/>
    <mergeCell ref="A43:U43"/>
    <mergeCell ref="W43:Y43"/>
    <mergeCell ref="Z43:AA43"/>
    <mergeCell ref="AC43:AD43"/>
    <mergeCell ref="AF43:AH43"/>
    <mergeCell ref="AC45:AD45"/>
    <mergeCell ref="AF45:AH45"/>
    <mergeCell ref="AJ45:AL45"/>
    <mergeCell ref="A207:U207"/>
    <mergeCell ref="W207:Y207"/>
    <mergeCell ref="Z207:AA207"/>
    <mergeCell ref="AC207:AD207"/>
    <mergeCell ref="AF207:AH207"/>
    <mergeCell ref="AJ207:AL207"/>
    <mergeCell ref="A208:U208"/>
    <mergeCell ref="W208:Y208"/>
    <mergeCell ref="Z208:AA208"/>
    <mergeCell ref="AC208:AD208"/>
    <mergeCell ref="AF208:AH208"/>
    <mergeCell ref="AJ208:AL208"/>
    <mergeCell ref="A203:U203"/>
    <mergeCell ref="W203:Y203"/>
    <mergeCell ref="Z203:AA203"/>
    <mergeCell ref="AJ203:AL203"/>
    <mergeCell ref="A204:U204"/>
    <mergeCell ref="W204:Y204"/>
    <mergeCell ref="Z204:AA204"/>
    <mergeCell ref="AJ204:AL204"/>
    <mergeCell ref="A205:U205"/>
    <mergeCell ref="W205:Y205"/>
    <mergeCell ref="Z205:AA205"/>
    <mergeCell ref="AC205:AD205"/>
    <mergeCell ref="AF205:AH205"/>
    <mergeCell ref="AJ205:AL205"/>
    <mergeCell ref="A206:U206"/>
    <mergeCell ref="W206:Y206"/>
    <mergeCell ref="Z206:AA206"/>
    <mergeCell ref="AC206:AD206"/>
    <mergeCell ref="AF206:AH206"/>
    <mergeCell ref="AJ206:AL206"/>
    <mergeCell ref="AF132:AH132"/>
    <mergeCell ref="AF128:AH128"/>
    <mergeCell ref="AF127:AH127"/>
    <mergeCell ref="W46:Y46"/>
    <mergeCell ref="A46:U46"/>
    <mergeCell ref="Z52:AA52"/>
    <mergeCell ref="AC52:AD52"/>
    <mergeCell ref="AF52:AH52"/>
    <mergeCell ref="AF49:AH49"/>
    <mergeCell ref="A50:U50"/>
    <mergeCell ref="A51:U51"/>
    <mergeCell ref="A52:U52"/>
    <mergeCell ref="AJ49:AL49"/>
    <mergeCell ref="AJ50:AL50"/>
    <mergeCell ref="A139:U139"/>
    <mergeCell ref="W139:Y139"/>
    <mergeCell ref="Z139:AA139"/>
    <mergeCell ref="AC139:AD139"/>
    <mergeCell ref="AF139:AH139"/>
    <mergeCell ref="AJ139:AL139"/>
    <mergeCell ref="A140:U140"/>
    <mergeCell ref="W140:Y140"/>
    <mergeCell ref="Z140:AA140"/>
    <mergeCell ref="AC140:AD140"/>
    <mergeCell ref="AF140:AH140"/>
    <mergeCell ref="AJ140:AL140"/>
    <mergeCell ref="A12:U12"/>
    <mergeCell ref="AF169:AH169"/>
    <mergeCell ref="AC169:AD169"/>
    <mergeCell ref="AF124:AH124"/>
    <mergeCell ref="A128:U128"/>
    <mergeCell ref="W128:Y128"/>
    <mergeCell ref="Z128:AA128"/>
    <mergeCell ref="AC128:AD128"/>
    <mergeCell ref="AJ19:AL19"/>
    <mergeCell ref="AJ18:AL18"/>
    <mergeCell ref="AJ20:AL20"/>
    <mergeCell ref="AJ17:AL17"/>
    <mergeCell ref="AJ21:AL21"/>
    <mergeCell ref="AJ13:AL13"/>
    <mergeCell ref="Z14:AA14"/>
    <mergeCell ref="AJ14:AL14"/>
    <mergeCell ref="AJ12:AL12"/>
    <mergeCell ref="AC20:AD20"/>
    <mergeCell ref="AJ16:AL16"/>
    <mergeCell ref="Z16:AA16"/>
    <mergeCell ref="AC16:AD16"/>
    <mergeCell ref="Z22:AA22"/>
    <mergeCell ref="A41:U41"/>
    <mergeCell ref="W41:Y41"/>
    <mergeCell ref="Z41:AA41"/>
    <mergeCell ref="AJ41:AL41"/>
    <mergeCell ref="AB12:AH12"/>
    <mergeCell ref="AC19:AD19"/>
    <mergeCell ref="AF19:AH19"/>
    <mergeCell ref="A45:U45"/>
    <mergeCell ref="W45:Y45"/>
    <mergeCell ref="Z45:AA45"/>
    <mergeCell ref="V10:V11"/>
    <mergeCell ref="AF20:AH20"/>
    <mergeCell ref="W15:Y15"/>
    <mergeCell ref="Z15:AA15"/>
    <mergeCell ref="A13:AI13"/>
    <mergeCell ref="AI10:AI11"/>
    <mergeCell ref="AC125:AD125"/>
    <mergeCell ref="A127:U127"/>
    <mergeCell ref="W127:Y127"/>
    <mergeCell ref="Z127:AA127"/>
    <mergeCell ref="AC127:AD127"/>
    <mergeCell ref="A126:U126"/>
    <mergeCell ref="W126:Y126"/>
    <mergeCell ref="Z126:AA126"/>
    <mergeCell ref="AC126:AD126"/>
    <mergeCell ref="AF125:AH125"/>
    <mergeCell ref="A123:U123"/>
    <mergeCell ref="W123:Y123"/>
    <mergeCell ref="Z123:AA123"/>
    <mergeCell ref="AC123:AD123"/>
    <mergeCell ref="AF123:AH123"/>
    <mergeCell ref="A124:U124"/>
    <mergeCell ref="A125:U125"/>
    <mergeCell ref="W125:Y125"/>
    <mergeCell ref="Z125:AA125"/>
    <mergeCell ref="Z19:AA19"/>
    <mergeCell ref="AF122:AH122"/>
    <mergeCell ref="W17:Y17"/>
    <mergeCell ref="Z17:AA17"/>
    <mergeCell ref="AC17:AD17"/>
    <mergeCell ref="W18:Y18"/>
    <mergeCell ref="W14:Y14"/>
    <mergeCell ref="Z18:AA18"/>
    <mergeCell ref="AC18:AD18"/>
    <mergeCell ref="W24:Y24"/>
    <mergeCell ref="Z24:AA24"/>
    <mergeCell ref="AC24:AD24"/>
    <mergeCell ref="AF24:AH24"/>
    <mergeCell ref="AF25:AH25"/>
    <mergeCell ref="W26:Y26"/>
    <mergeCell ref="Z26:AA26"/>
    <mergeCell ref="AK7:AL7"/>
    <mergeCell ref="AK8:AL8"/>
    <mergeCell ref="AJ26:AL26"/>
    <mergeCell ref="AJ24:AL24"/>
    <mergeCell ref="W25:Y25"/>
    <mergeCell ref="Z25:AA25"/>
    <mergeCell ref="AC25:AD25"/>
    <mergeCell ref="AJ25:AL25"/>
    <mergeCell ref="AF17:AH17"/>
    <mergeCell ref="AF16:AH16"/>
    <mergeCell ref="W16:Y16"/>
    <mergeCell ref="Z31:AA31"/>
    <mergeCell ref="AJ27:AL27"/>
    <mergeCell ref="AC30:AD30"/>
    <mergeCell ref="AF30:AH30"/>
    <mergeCell ref="AJ32:AL32"/>
    <mergeCell ref="AC31:AD31"/>
    <mergeCell ref="AF31:AH31"/>
    <mergeCell ref="AJ31:AL31"/>
    <mergeCell ref="A10:U11"/>
    <mergeCell ref="AK3:AL3"/>
    <mergeCell ref="O4:AI4"/>
    <mergeCell ref="AK5:AL5"/>
    <mergeCell ref="U6:AI6"/>
    <mergeCell ref="U7:AI7"/>
    <mergeCell ref="AJ10:AL11"/>
    <mergeCell ref="W10:Y11"/>
    <mergeCell ref="AJ22:AL22"/>
    <mergeCell ref="W23:Y23"/>
    <mergeCell ref="Z23:AA23"/>
    <mergeCell ref="AC23:AD23"/>
    <mergeCell ref="AF23:AH23"/>
    <mergeCell ref="Z10:AA11"/>
    <mergeCell ref="AB10:AH11"/>
    <mergeCell ref="AJ15:AL15"/>
    <mergeCell ref="AF18:AH18"/>
    <mergeCell ref="W22:Y22"/>
    <mergeCell ref="AJ23:AL23"/>
    <mergeCell ref="A23:U23"/>
    <mergeCell ref="AC22:AD22"/>
    <mergeCell ref="AF22:AH22"/>
    <mergeCell ref="W12:Y12"/>
    <mergeCell ref="Z12:AA12"/>
    <mergeCell ref="A31:U31"/>
    <mergeCell ref="Z32:AA32"/>
    <mergeCell ref="Z35:AA35"/>
    <mergeCell ref="W37:Y37"/>
    <mergeCell ref="W36:Y36"/>
    <mergeCell ref="W33:Y33"/>
    <mergeCell ref="Z33:AA33"/>
    <mergeCell ref="W34:Y34"/>
    <mergeCell ref="AJ37:AL37"/>
    <mergeCell ref="W27:Y27"/>
    <mergeCell ref="AC29:AD29"/>
    <mergeCell ref="AF29:AH29"/>
    <mergeCell ref="AF28:AH28"/>
    <mergeCell ref="Z27:AA27"/>
    <mergeCell ref="AC27:AD27"/>
    <mergeCell ref="AF27:AH27"/>
    <mergeCell ref="AF26:AH26"/>
    <mergeCell ref="AC26:AD26"/>
    <mergeCell ref="W28:Y28"/>
    <mergeCell ref="Z28:AA28"/>
    <mergeCell ref="W30:Y30"/>
    <mergeCell ref="Z30:AA30"/>
    <mergeCell ref="AC33:AD33"/>
    <mergeCell ref="W29:Y29"/>
    <mergeCell ref="Z29:AA29"/>
    <mergeCell ref="AJ33:AL33"/>
    <mergeCell ref="AJ28:AL28"/>
    <mergeCell ref="AJ29:AL29"/>
    <mergeCell ref="AJ30:AL30"/>
    <mergeCell ref="AF33:AH33"/>
    <mergeCell ref="AC28:AD28"/>
    <mergeCell ref="W31:Y31"/>
    <mergeCell ref="A32:U32"/>
    <mergeCell ref="W35:Y35"/>
    <mergeCell ref="A35:U35"/>
    <mergeCell ref="A36:U36"/>
    <mergeCell ref="A33:U33"/>
    <mergeCell ref="A34:U34"/>
    <mergeCell ref="AC32:AD32"/>
    <mergeCell ref="AF32:AH32"/>
    <mergeCell ref="AJ36:AL36"/>
    <mergeCell ref="Z34:AA34"/>
    <mergeCell ref="AC34:AD34"/>
    <mergeCell ref="AF34:AH34"/>
    <mergeCell ref="AJ34:AL34"/>
    <mergeCell ref="Z36:AA36"/>
    <mergeCell ref="AC36:AD36"/>
    <mergeCell ref="AJ35:AL35"/>
    <mergeCell ref="W32:Y32"/>
    <mergeCell ref="AF36:AH36"/>
    <mergeCell ref="Z40:AA40"/>
    <mergeCell ref="AC37:AD37"/>
    <mergeCell ref="A39:U39"/>
    <mergeCell ref="AC40:AD40"/>
    <mergeCell ref="AF40:AH40"/>
    <mergeCell ref="AF37:AH37"/>
    <mergeCell ref="W39:Y39"/>
    <mergeCell ref="W40:Y40"/>
    <mergeCell ref="W38:Y38"/>
    <mergeCell ref="AF38:AH38"/>
    <mergeCell ref="Z37:AA37"/>
    <mergeCell ref="Z38:AA38"/>
    <mergeCell ref="A37:U37"/>
    <mergeCell ref="AC38:AD38"/>
    <mergeCell ref="A38:U38"/>
    <mergeCell ref="A40:U40"/>
    <mergeCell ref="AF48:AH48"/>
    <mergeCell ref="AJ48:AL48"/>
    <mergeCell ref="W48:Y48"/>
    <mergeCell ref="Z48:AA48"/>
    <mergeCell ref="AC48:AD48"/>
    <mergeCell ref="AF50:AH50"/>
    <mergeCell ref="AC49:AD49"/>
    <mergeCell ref="AF51:AH51"/>
    <mergeCell ref="Z50:AA50"/>
    <mergeCell ref="W53:Y53"/>
    <mergeCell ref="Z57:AA57"/>
    <mergeCell ref="AC57:AD57"/>
    <mergeCell ref="AC56:AD56"/>
    <mergeCell ref="AC53:AD53"/>
    <mergeCell ref="W51:Y51"/>
    <mergeCell ref="Z51:AA51"/>
    <mergeCell ref="AC51:AD51"/>
    <mergeCell ref="AC50:AD50"/>
    <mergeCell ref="A44:U44"/>
    <mergeCell ref="W44:Y44"/>
    <mergeCell ref="Z44:AA44"/>
    <mergeCell ref="AJ38:AL38"/>
    <mergeCell ref="AJ46:AL46"/>
    <mergeCell ref="AJ51:AL51"/>
    <mergeCell ref="Z47:AA47"/>
    <mergeCell ref="Z39:AA39"/>
    <mergeCell ref="AC39:AD39"/>
    <mergeCell ref="AF39:AH39"/>
    <mergeCell ref="AJ39:AL39"/>
    <mergeCell ref="AJ40:AL40"/>
    <mergeCell ref="AC47:AD47"/>
    <mergeCell ref="Z46:AA46"/>
    <mergeCell ref="AF47:AH47"/>
    <mergeCell ref="AJ43:AL43"/>
    <mergeCell ref="AC44:AD44"/>
    <mergeCell ref="AF44:AH44"/>
    <mergeCell ref="AJ44:AL44"/>
    <mergeCell ref="W47:Y47"/>
    <mergeCell ref="Z49:AA49"/>
    <mergeCell ref="A48:U48"/>
    <mergeCell ref="AJ47:AL47"/>
    <mergeCell ref="AF56:AH56"/>
    <mergeCell ref="AC59:AD59"/>
    <mergeCell ref="A54:U54"/>
    <mergeCell ref="AJ55:AL55"/>
    <mergeCell ref="W54:Y54"/>
    <mergeCell ref="Z54:AA54"/>
    <mergeCell ref="AC54:AD54"/>
    <mergeCell ref="W57:Y57"/>
    <mergeCell ref="AJ59:AL59"/>
    <mergeCell ref="AF57:AH57"/>
    <mergeCell ref="AJ56:AL56"/>
    <mergeCell ref="A49:U49"/>
    <mergeCell ref="W49:Y49"/>
    <mergeCell ref="A47:U47"/>
    <mergeCell ref="A53:U53"/>
    <mergeCell ref="Z53:AA53"/>
    <mergeCell ref="W50:Y50"/>
    <mergeCell ref="Z56:AA56"/>
    <mergeCell ref="AF55:AH55"/>
    <mergeCell ref="AJ52:AL52"/>
    <mergeCell ref="A57:U57"/>
    <mergeCell ref="W55:Y55"/>
    <mergeCell ref="A56:U56"/>
    <mergeCell ref="A55:U55"/>
    <mergeCell ref="W56:Y56"/>
    <mergeCell ref="W58:Y58"/>
    <mergeCell ref="Z58:AA58"/>
    <mergeCell ref="AC58:AD58"/>
    <mergeCell ref="AF58:AH58"/>
    <mergeCell ref="W52:Y52"/>
    <mergeCell ref="Z55:AA55"/>
    <mergeCell ref="AC55:AD55"/>
    <mergeCell ref="AF53:AH53"/>
    <mergeCell ref="AJ53:AL53"/>
    <mergeCell ref="A65:U65"/>
    <mergeCell ref="W66:Y66"/>
    <mergeCell ref="AJ62:AL62"/>
    <mergeCell ref="A59:U59"/>
    <mergeCell ref="AJ57:AL57"/>
    <mergeCell ref="AF59:AH59"/>
    <mergeCell ref="AJ54:AL54"/>
    <mergeCell ref="AF54:AH54"/>
    <mergeCell ref="Z68:AA68"/>
    <mergeCell ref="AC68:AD68"/>
    <mergeCell ref="AF68:AH68"/>
    <mergeCell ref="A67:U67"/>
    <mergeCell ref="A68:U68"/>
    <mergeCell ref="W68:Y68"/>
    <mergeCell ref="W67:Y67"/>
    <mergeCell ref="Z65:AA65"/>
    <mergeCell ref="AJ61:AL61"/>
    <mergeCell ref="W62:Y62"/>
    <mergeCell ref="AF62:AH62"/>
    <mergeCell ref="W61:Y61"/>
    <mergeCell ref="Z61:AA61"/>
    <mergeCell ref="AC61:AD61"/>
    <mergeCell ref="Z64:AA64"/>
    <mergeCell ref="AC64:AD64"/>
    <mergeCell ref="AF61:AH61"/>
    <mergeCell ref="Z62:AA62"/>
    <mergeCell ref="AC62:AD62"/>
    <mergeCell ref="Z59:AA59"/>
    <mergeCell ref="AC60:AD60"/>
    <mergeCell ref="A58:U58"/>
    <mergeCell ref="AJ66:AL66"/>
    <mergeCell ref="AJ64:AL64"/>
    <mergeCell ref="Z63:AA63"/>
    <mergeCell ref="AJ73:AL73"/>
    <mergeCell ref="W71:Y71"/>
    <mergeCell ref="Z71:AA71"/>
    <mergeCell ref="W70:Y70"/>
    <mergeCell ref="AJ72:AL72"/>
    <mergeCell ref="AF69:AH69"/>
    <mergeCell ref="Z69:AA69"/>
    <mergeCell ref="AC65:AD65"/>
    <mergeCell ref="W63:Y63"/>
    <mergeCell ref="W69:Y69"/>
    <mergeCell ref="A64:U64"/>
    <mergeCell ref="A62:U62"/>
    <mergeCell ref="A60:U60"/>
    <mergeCell ref="Z60:AA60"/>
    <mergeCell ref="A61:U61"/>
    <mergeCell ref="W60:Y60"/>
    <mergeCell ref="AF60:AH60"/>
    <mergeCell ref="AJ60:AL60"/>
    <mergeCell ref="AF77:AH77"/>
    <mergeCell ref="AF78:AH78"/>
    <mergeCell ref="AC71:AD71"/>
    <mergeCell ref="AF71:AH71"/>
    <mergeCell ref="Z72:AA72"/>
    <mergeCell ref="Z77:AA77"/>
    <mergeCell ref="AC77:AD77"/>
    <mergeCell ref="AJ77:AL77"/>
    <mergeCell ref="A69:U69"/>
    <mergeCell ref="W64:Y64"/>
    <mergeCell ref="W65:Y65"/>
    <mergeCell ref="AC66:AD66"/>
    <mergeCell ref="A66:U66"/>
    <mergeCell ref="Z66:AA66"/>
    <mergeCell ref="A63:U63"/>
    <mergeCell ref="AJ68:AL68"/>
    <mergeCell ref="AJ67:AL67"/>
    <mergeCell ref="A71:U71"/>
    <mergeCell ref="W72:Y72"/>
    <mergeCell ref="A72:U72"/>
    <mergeCell ref="AC67:AD67"/>
    <mergeCell ref="Z67:AA67"/>
    <mergeCell ref="A70:U70"/>
    <mergeCell ref="AC69:AD69"/>
    <mergeCell ref="AF67:AH67"/>
    <mergeCell ref="AC63:AD63"/>
    <mergeCell ref="AF66:AH66"/>
    <mergeCell ref="AF63:AH63"/>
    <mergeCell ref="AF65:AH65"/>
    <mergeCell ref="AJ65:AL65"/>
    <mergeCell ref="AF64:AH64"/>
    <mergeCell ref="AJ63:AL63"/>
    <mergeCell ref="A87:U87"/>
    <mergeCell ref="A88:U88"/>
    <mergeCell ref="A86:U86"/>
    <mergeCell ref="AJ87:AL87"/>
    <mergeCell ref="Z88:AA88"/>
    <mergeCell ref="W86:Y86"/>
    <mergeCell ref="Z86:AA86"/>
    <mergeCell ref="W88:Y88"/>
    <mergeCell ref="W87:Y87"/>
    <mergeCell ref="AF88:AH88"/>
    <mergeCell ref="AJ85:AL85"/>
    <mergeCell ref="AC86:AD86"/>
    <mergeCell ref="AF86:AH86"/>
    <mergeCell ref="AJ86:AL86"/>
    <mergeCell ref="A89:U89"/>
    <mergeCell ref="AC88:AD88"/>
    <mergeCell ref="Z70:AA70"/>
    <mergeCell ref="AC70:AD70"/>
    <mergeCell ref="AF70:AH70"/>
    <mergeCell ref="Z73:AA73"/>
    <mergeCell ref="A78:U78"/>
    <mergeCell ref="W78:Y78"/>
    <mergeCell ref="A76:U76"/>
    <mergeCell ref="A77:U77"/>
    <mergeCell ref="W76:Y76"/>
    <mergeCell ref="A73:U73"/>
    <mergeCell ref="A74:U74"/>
    <mergeCell ref="A75:U75"/>
    <mergeCell ref="W73:Y73"/>
    <mergeCell ref="W74:Y74"/>
    <mergeCell ref="AC74:AD74"/>
    <mergeCell ref="AF74:AH74"/>
    <mergeCell ref="W79:Y79"/>
    <mergeCell ref="Z80:AA80"/>
    <mergeCell ref="AJ80:AL80"/>
    <mergeCell ref="A79:U79"/>
    <mergeCell ref="A80:U80"/>
    <mergeCell ref="Z79:AA79"/>
    <mergeCell ref="AJ79:AL79"/>
    <mergeCell ref="W80:Y80"/>
    <mergeCell ref="A83:U83"/>
    <mergeCell ref="AJ83:AL83"/>
    <mergeCell ref="AJ82:AL82"/>
    <mergeCell ref="W83:Y83"/>
    <mergeCell ref="W84:Y84"/>
    <mergeCell ref="AF82:AH82"/>
    <mergeCell ref="AF84:AH84"/>
    <mergeCell ref="AJ84:AL84"/>
    <mergeCell ref="W85:Y85"/>
    <mergeCell ref="Z85:AA85"/>
    <mergeCell ref="AC82:AD82"/>
    <mergeCell ref="AC85:AD85"/>
    <mergeCell ref="AC84:AD84"/>
    <mergeCell ref="AC83:AD83"/>
    <mergeCell ref="A84:U84"/>
    <mergeCell ref="A82:U82"/>
    <mergeCell ref="AF83:AH83"/>
    <mergeCell ref="A85:U85"/>
    <mergeCell ref="A81:U81"/>
    <mergeCell ref="Z81:AA81"/>
    <mergeCell ref="W81:Y81"/>
    <mergeCell ref="AC81:AD81"/>
    <mergeCell ref="AF81:AH81"/>
    <mergeCell ref="AJ81:AL81"/>
    <mergeCell ref="W82:Y82"/>
    <mergeCell ref="Z82:AA82"/>
    <mergeCell ref="Z83:AA83"/>
    <mergeCell ref="Z84:AA84"/>
    <mergeCell ref="AC91:AD91"/>
    <mergeCell ref="AF92:AH92"/>
    <mergeCell ref="W89:Y89"/>
    <mergeCell ref="Z89:AA89"/>
    <mergeCell ref="AJ96:AL96"/>
    <mergeCell ref="AJ92:AL92"/>
    <mergeCell ref="W93:Y93"/>
    <mergeCell ref="Z93:AA93"/>
    <mergeCell ref="AC93:AD93"/>
    <mergeCell ref="Z92:AA92"/>
    <mergeCell ref="AF90:AH90"/>
    <mergeCell ref="AJ90:AL90"/>
    <mergeCell ref="AC89:AD89"/>
    <mergeCell ref="AJ88:AL88"/>
    <mergeCell ref="AC90:AD90"/>
    <mergeCell ref="AF85:AH85"/>
    <mergeCell ref="Z87:AA87"/>
    <mergeCell ref="A90:U90"/>
    <mergeCell ref="A91:U91"/>
    <mergeCell ref="W91:Y91"/>
    <mergeCell ref="AF89:AH89"/>
    <mergeCell ref="AJ91:AL91"/>
    <mergeCell ref="AF91:AH91"/>
    <mergeCell ref="AJ89:AL89"/>
    <mergeCell ref="Z91:AA91"/>
    <mergeCell ref="A92:U92"/>
    <mergeCell ref="A93:U93"/>
    <mergeCell ref="A94:U94"/>
    <mergeCell ref="A95:U95"/>
    <mergeCell ref="AC98:AD98"/>
    <mergeCell ref="Z97:AA97"/>
    <mergeCell ref="AC97:AD97"/>
    <mergeCell ref="Z96:AA96"/>
    <mergeCell ref="AC96:AD96"/>
    <mergeCell ref="AC92:AD92"/>
    <mergeCell ref="AJ94:AL94"/>
    <mergeCell ref="AC95:AD95"/>
    <mergeCell ref="AF93:AH93"/>
    <mergeCell ref="AJ93:AL93"/>
    <mergeCell ref="W95:Y95"/>
    <mergeCell ref="Z95:AA95"/>
    <mergeCell ref="W94:Y94"/>
    <mergeCell ref="Z94:AA94"/>
    <mergeCell ref="AJ97:AL97"/>
    <mergeCell ref="AJ95:AL95"/>
    <mergeCell ref="AF95:AH95"/>
    <mergeCell ref="W92:Y92"/>
    <mergeCell ref="W90:Y90"/>
    <mergeCell ref="Z90:AA90"/>
    <mergeCell ref="A99:U99"/>
    <mergeCell ref="A96:U96"/>
    <mergeCell ref="A97:U97"/>
    <mergeCell ref="W96:Y96"/>
    <mergeCell ref="AF96:AH96"/>
    <mergeCell ref="AF97:AH97"/>
    <mergeCell ref="A100:U100"/>
    <mergeCell ref="AF98:AH98"/>
    <mergeCell ref="AJ98:AL98"/>
    <mergeCell ref="Z99:AA99"/>
    <mergeCell ref="AC99:AD99"/>
    <mergeCell ref="AF99:AH99"/>
    <mergeCell ref="A98:U98"/>
    <mergeCell ref="W98:Y98"/>
    <mergeCell ref="Z98:AA98"/>
    <mergeCell ref="AJ100:AL100"/>
    <mergeCell ref="AJ99:AL99"/>
    <mergeCell ref="W100:Y100"/>
    <mergeCell ref="Z100:AA100"/>
    <mergeCell ref="W97:Y97"/>
    <mergeCell ref="W101:Y101"/>
    <mergeCell ref="Z101:AA101"/>
    <mergeCell ref="AC100:AD100"/>
    <mergeCell ref="AF100:AH100"/>
    <mergeCell ref="W99:Y99"/>
    <mergeCell ref="AJ108:AL108"/>
    <mergeCell ref="A106:U106"/>
    <mergeCell ref="A107:U107"/>
    <mergeCell ref="A108:U108"/>
    <mergeCell ref="W106:Y106"/>
    <mergeCell ref="AF108:AH108"/>
    <mergeCell ref="AJ107:AL107"/>
    <mergeCell ref="Z106:AA106"/>
    <mergeCell ref="AF107:AH107"/>
    <mergeCell ref="AJ106:AL106"/>
    <mergeCell ref="AC105:AD105"/>
    <mergeCell ref="AF105:AH105"/>
    <mergeCell ref="AJ102:AL102"/>
    <mergeCell ref="AJ103:AL103"/>
    <mergeCell ref="W102:Y102"/>
    <mergeCell ref="Z102:AA102"/>
    <mergeCell ref="AF103:AH103"/>
    <mergeCell ref="W103:Y103"/>
    <mergeCell ref="Z103:AA103"/>
    <mergeCell ref="A104:U104"/>
    <mergeCell ref="W104:Y104"/>
    <mergeCell ref="Z104:AA104"/>
    <mergeCell ref="AC104:AD104"/>
    <mergeCell ref="AJ105:AL105"/>
    <mergeCell ref="AJ101:AL101"/>
    <mergeCell ref="AC103:AD103"/>
    <mergeCell ref="A103:U103"/>
    <mergeCell ref="A101:U101"/>
    <mergeCell ref="A102:U102"/>
    <mergeCell ref="A114:U114"/>
    <mergeCell ref="W112:Y112"/>
    <mergeCell ref="AJ112:AL112"/>
    <mergeCell ref="AJ113:AL113"/>
    <mergeCell ref="A113:U113"/>
    <mergeCell ref="Z113:AA113"/>
    <mergeCell ref="AC113:AD113"/>
    <mergeCell ref="W114:Y114"/>
    <mergeCell ref="AF111:AH111"/>
    <mergeCell ref="AF104:AH104"/>
    <mergeCell ref="AJ104:AL104"/>
    <mergeCell ref="AJ114:AL114"/>
    <mergeCell ref="AF113:AH113"/>
    <mergeCell ref="AF109:AH109"/>
    <mergeCell ref="AJ109:AL109"/>
    <mergeCell ref="AF110:AH110"/>
    <mergeCell ref="AJ110:AL110"/>
    <mergeCell ref="AF106:AH106"/>
    <mergeCell ref="Z109:AA109"/>
    <mergeCell ref="W110:Y110"/>
    <mergeCell ref="AC109:AD109"/>
    <mergeCell ref="W108:Y108"/>
    <mergeCell ref="Z108:AA108"/>
    <mergeCell ref="Z110:AA110"/>
    <mergeCell ref="AC110:AD110"/>
    <mergeCell ref="A105:U105"/>
    <mergeCell ref="W105:Y105"/>
    <mergeCell ref="Z105:AA105"/>
    <mergeCell ref="W107:Y107"/>
    <mergeCell ref="Z107:AA107"/>
    <mergeCell ref="AC108:AD108"/>
    <mergeCell ref="AC107:AD107"/>
    <mergeCell ref="AC106:AD106"/>
    <mergeCell ref="AJ116:AL116"/>
    <mergeCell ref="AJ111:AL111"/>
    <mergeCell ref="A109:U109"/>
    <mergeCell ref="A110:U110"/>
    <mergeCell ref="W109:Y109"/>
    <mergeCell ref="AF112:AH112"/>
    <mergeCell ref="W111:Y111"/>
    <mergeCell ref="Z111:AA111"/>
    <mergeCell ref="A111:U111"/>
    <mergeCell ref="A112:U112"/>
    <mergeCell ref="A122:U122"/>
    <mergeCell ref="AC111:AD111"/>
    <mergeCell ref="W124:Y124"/>
    <mergeCell ref="Z124:AA124"/>
    <mergeCell ref="AC124:AD124"/>
    <mergeCell ref="W122:Y122"/>
    <mergeCell ref="Z112:AA112"/>
    <mergeCell ref="AC112:AD112"/>
    <mergeCell ref="Z114:AA114"/>
    <mergeCell ref="W113:Y113"/>
    <mergeCell ref="AJ124:AL124"/>
    <mergeCell ref="AJ129:AL129"/>
    <mergeCell ref="AJ123:AL123"/>
    <mergeCell ref="AJ122:AL122"/>
    <mergeCell ref="AJ115:AL115"/>
    <mergeCell ref="W117:Y117"/>
    <mergeCell ref="Z117:AA117"/>
    <mergeCell ref="AC117:AD117"/>
    <mergeCell ref="AC119:AD119"/>
    <mergeCell ref="AJ120:AL120"/>
    <mergeCell ref="AF118:AH118"/>
    <mergeCell ref="AJ117:AL117"/>
    <mergeCell ref="A115:U115"/>
    <mergeCell ref="W115:Y115"/>
    <mergeCell ref="Z115:AA115"/>
    <mergeCell ref="AC115:AD115"/>
    <mergeCell ref="AF115:AH115"/>
    <mergeCell ref="AF117:AH117"/>
    <mergeCell ref="W118:Y118"/>
    <mergeCell ref="Z118:AA118"/>
    <mergeCell ref="AF119:AH119"/>
    <mergeCell ref="AJ118:AL118"/>
    <mergeCell ref="A116:U116"/>
    <mergeCell ref="A117:U117"/>
    <mergeCell ref="A118:U118"/>
    <mergeCell ref="W116:Y116"/>
    <mergeCell ref="Z116:AA116"/>
    <mergeCell ref="AC116:AD116"/>
    <mergeCell ref="AF116:AH116"/>
    <mergeCell ref="AC118:AD118"/>
    <mergeCell ref="AF126:AH126"/>
    <mergeCell ref="AJ126:AL126"/>
    <mergeCell ref="AJ128:AL128"/>
    <mergeCell ref="AJ134:AL134"/>
    <mergeCell ref="W121:Y121"/>
    <mergeCell ref="Z121:AA121"/>
    <mergeCell ref="AJ121:AL121"/>
    <mergeCell ref="W131:Y131"/>
    <mergeCell ref="Z131:AA131"/>
    <mergeCell ref="AC131:AD131"/>
    <mergeCell ref="AJ127:AL127"/>
    <mergeCell ref="Z129:AA129"/>
    <mergeCell ref="Z130:AA130"/>
    <mergeCell ref="A121:U121"/>
    <mergeCell ref="W119:Y119"/>
    <mergeCell ref="AF130:AH130"/>
    <mergeCell ref="AJ130:AL130"/>
    <mergeCell ref="W120:Y120"/>
    <mergeCell ref="Z120:AA120"/>
    <mergeCell ref="AC120:AD120"/>
    <mergeCell ref="AF120:AH120"/>
    <mergeCell ref="Z122:AA122"/>
    <mergeCell ref="AC122:AD122"/>
    <mergeCell ref="A129:U129"/>
    <mergeCell ref="A131:U131"/>
    <mergeCell ref="W129:Y129"/>
    <mergeCell ref="A130:U130"/>
    <mergeCell ref="A132:U132"/>
    <mergeCell ref="AJ119:AL119"/>
    <mergeCell ref="A119:U119"/>
    <mergeCell ref="A120:U120"/>
    <mergeCell ref="AC130:AD130"/>
    <mergeCell ref="Z119:AA119"/>
    <mergeCell ref="AJ125:AL125"/>
    <mergeCell ref="W130:Y130"/>
    <mergeCell ref="A136:U136"/>
    <mergeCell ref="A137:U137"/>
    <mergeCell ref="A138:U138"/>
    <mergeCell ref="W138:Y138"/>
    <mergeCell ref="Z138:AA138"/>
    <mergeCell ref="AC138:AD138"/>
    <mergeCell ref="AF138:AH138"/>
    <mergeCell ref="AJ136:AL136"/>
    <mergeCell ref="AJ137:AL137"/>
    <mergeCell ref="AF131:AH131"/>
    <mergeCell ref="W132:Y132"/>
    <mergeCell ref="AJ131:AL131"/>
    <mergeCell ref="Z132:AA132"/>
    <mergeCell ref="AC132:AD132"/>
    <mergeCell ref="AJ132:AL132"/>
    <mergeCell ref="W133:Y133"/>
    <mergeCell ref="Z133:AA133"/>
    <mergeCell ref="AC133:AD133"/>
    <mergeCell ref="AF133:AH133"/>
    <mergeCell ref="Z134:AA134"/>
    <mergeCell ref="AC134:AD134"/>
    <mergeCell ref="AF134:AH134"/>
    <mergeCell ref="AJ135:AL135"/>
    <mergeCell ref="A133:U133"/>
    <mergeCell ref="A134:U134"/>
    <mergeCell ref="A135:U135"/>
    <mergeCell ref="W135:Y135"/>
    <mergeCell ref="Z135:AA135"/>
    <mergeCell ref="AC135:AD135"/>
    <mergeCell ref="AF135:AH135"/>
    <mergeCell ref="AJ133:AL133"/>
    <mergeCell ref="W134:Y134"/>
    <mergeCell ref="AJ146:AL146"/>
    <mergeCell ref="AJ145:AL145"/>
    <mergeCell ref="W137:Y137"/>
    <mergeCell ref="W136:Y136"/>
    <mergeCell ref="Z136:AA136"/>
    <mergeCell ref="AC136:AD136"/>
    <mergeCell ref="AF136:AH136"/>
    <mergeCell ref="Z137:AA137"/>
    <mergeCell ref="AC137:AD137"/>
    <mergeCell ref="AF137:AH137"/>
    <mergeCell ref="AJ138:AL138"/>
    <mergeCell ref="W146:Y146"/>
    <mergeCell ref="W145:Y145"/>
    <mergeCell ref="Z145:AA145"/>
    <mergeCell ref="AC145:AD145"/>
    <mergeCell ref="Z146:AA146"/>
    <mergeCell ref="AC146:AD146"/>
    <mergeCell ref="AJ142:AL142"/>
    <mergeCell ref="AJ143:AL143"/>
    <mergeCell ref="AF144:AH144"/>
    <mergeCell ref="AJ144:AL144"/>
    <mergeCell ref="A145:U145"/>
    <mergeCell ref="A148:U148"/>
    <mergeCell ref="A149:U149"/>
    <mergeCell ref="A146:U146"/>
    <mergeCell ref="Z148:AA148"/>
    <mergeCell ref="A142:U142"/>
    <mergeCell ref="W142:Y142"/>
    <mergeCell ref="Z142:AA142"/>
    <mergeCell ref="AC142:AD142"/>
    <mergeCell ref="AF142:AH142"/>
    <mergeCell ref="A143:U143"/>
    <mergeCell ref="W143:Y143"/>
    <mergeCell ref="Z143:AA143"/>
    <mergeCell ref="AC143:AD143"/>
    <mergeCell ref="AF143:AH143"/>
    <mergeCell ref="A144:U144"/>
    <mergeCell ref="W144:Y144"/>
    <mergeCell ref="Z144:AA144"/>
    <mergeCell ref="AC144:AD144"/>
    <mergeCell ref="AF145:AH145"/>
    <mergeCell ref="AF146:AH146"/>
    <mergeCell ref="AC150:AD150"/>
    <mergeCell ref="AF150:AH150"/>
    <mergeCell ref="AC151:AD151"/>
    <mergeCell ref="AF151:AH151"/>
    <mergeCell ref="Z153:AA153"/>
    <mergeCell ref="AJ150:AL150"/>
    <mergeCell ref="Z151:AA151"/>
    <mergeCell ref="A154:U154"/>
    <mergeCell ref="W154:Y154"/>
    <mergeCell ref="W153:Y153"/>
    <mergeCell ref="Z147:AA147"/>
    <mergeCell ref="W151:Y151"/>
    <mergeCell ref="W150:Y150"/>
    <mergeCell ref="Z150:AA150"/>
    <mergeCell ref="A150:U150"/>
    <mergeCell ref="A151:U151"/>
    <mergeCell ref="W148:Y148"/>
    <mergeCell ref="AJ147:AL147"/>
    <mergeCell ref="AJ152:AL152"/>
    <mergeCell ref="W152:Y152"/>
    <mergeCell ref="Z152:AA152"/>
    <mergeCell ref="AJ148:AL148"/>
    <mergeCell ref="W149:Y149"/>
    <mergeCell ref="Z149:AA149"/>
    <mergeCell ref="AJ149:AL149"/>
    <mergeCell ref="AC147:AD147"/>
    <mergeCell ref="AF147:AH147"/>
    <mergeCell ref="AJ153:AL153"/>
    <mergeCell ref="W147:Y147"/>
    <mergeCell ref="A147:U147"/>
    <mergeCell ref="AJ154:AL154"/>
    <mergeCell ref="Z154:AA154"/>
    <mergeCell ref="AC152:AD152"/>
    <mergeCell ref="AF152:AH152"/>
    <mergeCell ref="AC154:AD154"/>
    <mergeCell ref="AF154:AH154"/>
    <mergeCell ref="AC153:AD153"/>
    <mergeCell ref="AF153:AH153"/>
    <mergeCell ref="A152:U152"/>
    <mergeCell ref="A153:U153"/>
    <mergeCell ref="A161:U161"/>
    <mergeCell ref="W161:Y161"/>
    <mergeCell ref="AJ159:AL159"/>
    <mergeCell ref="AJ161:AL161"/>
    <mergeCell ref="AF161:AH161"/>
    <mergeCell ref="Z161:AA161"/>
    <mergeCell ref="AJ151:AL151"/>
    <mergeCell ref="A155:U155"/>
    <mergeCell ref="A156:U156"/>
    <mergeCell ref="A157:U157"/>
    <mergeCell ref="A158:U158"/>
    <mergeCell ref="AF159:AH159"/>
    <mergeCell ref="Z160:AA160"/>
    <mergeCell ref="AF155:AH155"/>
    <mergeCell ref="AJ157:AL157"/>
    <mergeCell ref="W158:Y158"/>
    <mergeCell ref="Z158:AA158"/>
    <mergeCell ref="AC158:AD158"/>
    <mergeCell ref="AF158:AH158"/>
    <mergeCell ref="AJ158:AL158"/>
    <mergeCell ref="Z157:AA157"/>
    <mergeCell ref="W157:Y157"/>
    <mergeCell ref="A159:U159"/>
    <mergeCell ref="A160:U160"/>
    <mergeCell ref="AC160:AD160"/>
    <mergeCell ref="AF160:AH160"/>
    <mergeCell ref="W160:Y160"/>
    <mergeCell ref="W159:Y159"/>
    <mergeCell ref="Z159:AA159"/>
    <mergeCell ref="AC159:AD159"/>
    <mergeCell ref="AC155:AD155"/>
    <mergeCell ref="AC167:AD167"/>
    <mergeCell ref="AF167:AH167"/>
    <mergeCell ref="AF166:AH166"/>
    <mergeCell ref="AJ166:AL166"/>
    <mergeCell ref="W165:Y165"/>
    <mergeCell ref="Z165:AA165"/>
    <mergeCell ref="AC165:AD165"/>
    <mergeCell ref="AC164:AD164"/>
    <mergeCell ref="Z164:AA164"/>
    <mergeCell ref="W156:Y156"/>
    <mergeCell ref="Z156:AA156"/>
    <mergeCell ref="AJ156:AL156"/>
    <mergeCell ref="W155:Y155"/>
    <mergeCell ref="Z155:AA155"/>
    <mergeCell ref="AJ155:AL155"/>
    <mergeCell ref="AJ160:AL160"/>
    <mergeCell ref="AF162:AH162"/>
    <mergeCell ref="AJ164:AL164"/>
    <mergeCell ref="AF164:AH164"/>
    <mergeCell ref="W162:Y162"/>
    <mergeCell ref="AC161:AD161"/>
    <mergeCell ref="A168:U168"/>
    <mergeCell ref="A169:U169"/>
    <mergeCell ref="A170:U170"/>
    <mergeCell ref="W170:Y170"/>
    <mergeCell ref="Z170:AA170"/>
    <mergeCell ref="AC170:AD170"/>
    <mergeCell ref="AF170:AH170"/>
    <mergeCell ref="AJ168:AL168"/>
    <mergeCell ref="AJ169:AL169"/>
    <mergeCell ref="W166:Y166"/>
    <mergeCell ref="Z166:AA166"/>
    <mergeCell ref="AC166:AD166"/>
    <mergeCell ref="AF165:AH165"/>
    <mergeCell ref="AJ165:AL165"/>
    <mergeCell ref="AF163:AH163"/>
    <mergeCell ref="A162:U162"/>
    <mergeCell ref="A163:U163"/>
    <mergeCell ref="A164:U164"/>
    <mergeCell ref="W164:Y164"/>
    <mergeCell ref="W163:Y163"/>
    <mergeCell ref="AJ162:AL162"/>
    <mergeCell ref="Z162:AA162"/>
    <mergeCell ref="AC162:AD162"/>
    <mergeCell ref="AJ163:AL163"/>
    <mergeCell ref="Z163:AA163"/>
    <mergeCell ref="AC163:AD163"/>
    <mergeCell ref="AJ167:AL167"/>
    <mergeCell ref="A165:U165"/>
    <mergeCell ref="A166:U166"/>
    <mergeCell ref="A167:U167"/>
    <mergeCell ref="W167:Y167"/>
    <mergeCell ref="Z167:AA167"/>
    <mergeCell ref="AJ175:AL175"/>
    <mergeCell ref="AJ172:AL172"/>
    <mergeCell ref="W172:Y172"/>
    <mergeCell ref="W171:Y171"/>
    <mergeCell ref="Z171:AA171"/>
    <mergeCell ref="AC171:AD171"/>
    <mergeCell ref="AF171:AH171"/>
    <mergeCell ref="Z172:AA172"/>
    <mergeCell ref="AC172:AD172"/>
    <mergeCell ref="AF172:AH172"/>
    <mergeCell ref="AF168:AH168"/>
    <mergeCell ref="W169:Y169"/>
    <mergeCell ref="W168:Y168"/>
    <mergeCell ref="Z168:AA168"/>
    <mergeCell ref="AC168:AD168"/>
    <mergeCell ref="Z169:AA169"/>
    <mergeCell ref="AJ170:AL170"/>
    <mergeCell ref="AF177:AH177"/>
    <mergeCell ref="AJ177:AL177"/>
    <mergeCell ref="W177:Y177"/>
    <mergeCell ref="AJ173:AL173"/>
    <mergeCell ref="A171:U171"/>
    <mergeCell ref="A172:U172"/>
    <mergeCell ref="A173:U173"/>
    <mergeCell ref="W173:Y173"/>
    <mergeCell ref="Z173:AA173"/>
    <mergeCell ref="AC173:AD173"/>
    <mergeCell ref="AF173:AH173"/>
    <mergeCell ref="AJ171:AL171"/>
    <mergeCell ref="AC177:AD177"/>
    <mergeCell ref="AC174:AD174"/>
    <mergeCell ref="AF174:AH174"/>
    <mergeCell ref="Z175:AA175"/>
    <mergeCell ref="AC175:AD175"/>
    <mergeCell ref="AF175:AH175"/>
    <mergeCell ref="W175:Y175"/>
    <mergeCell ref="W174:Y174"/>
    <mergeCell ref="Z174:AA174"/>
    <mergeCell ref="Z177:AA177"/>
    <mergeCell ref="A177:U177"/>
    <mergeCell ref="AJ176:AL176"/>
    <mergeCell ref="A174:U174"/>
    <mergeCell ref="A175:U175"/>
    <mergeCell ref="A176:U176"/>
    <mergeCell ref="W176:Y176"/>
    <mergeCell ref="Z176:AA176"/>
    <mergeCell ref="AC176:AD176"/>
    <mergeCell ref="AF176:AH176"/>
    <mergeCell ref="AJ174:AL174"/>
    <mergeCell ref="AJ181:AL181"/>
    <mergeCell ref="W182:Y182"/>
    <mergeCell ref="Z182:AA182"/>
    <mergeCell ref="AC182:AD182"/>
    <mergeCell ref="AF182:AH182"/>
    <mergeCell ref="AJ182:AL182"/>
    <mergeCell ref="W181:Y181"/>
    <mergeCell ref="Z181:AA181"/>
    <mergeCell ref="W184:Y184"/>
    <mergeCell ref="W183:Y183"/>
    <mergeCell ref="Z183:AA183"/>
    <mergeCell ref="AC183:AD183"/>
    <mergeCell ref="AF183:AH183"/>
    <mergeCell ref="Z184:AA184"/>
    <mergeCell ref="AC184:AD184"/>
    <mergeCell ref="AF184:AH184"/>
    <mergeCell ref="W180:Y180"/>
    <mergeCell ref="Z180:AA180"/>
    <mergeCell ref="AJ180:AL180"/>
    <mergeCell ref="AC189:AD189"/>
    <mergeCell ref="AC199:AD199"/>
    <mergeCell ref="AF199:AH199"/>
    <mergeCell ref="AF189:AH189"/>
    <mergeCell ref="AF191:AH191"/>
    <mergeCell ref="AC190:AD190"/>
    <mergeCell ref="AF190:AH190"/>
    <mergeCell ref="AJ185:AL185"/>
    <mergeCell ref="A183:U183"/>
    <mergeCell ref="A184:U184"/>
    <mergeCell ref="A185:U185"/>
    <mergeCell ref="W185:Y185"/>
    <mergeCell ref="Z185:AA185"/>
    <mergeCell ref="AC185:AD185"/>
    <mergeCell ref="AF185:AH185"/>
    <mergeCell ref="AJ183:AL183"/>
    <mergeCell ref="AJ184:AL184"/>
    <mergeCell ref="AJ190:AL190"/>
    <mergeCell ref="W191:Y191"/>
    <mergeCell ref="AJ186:AL186"/>
    <mergeCell ref="W187:Y187"/>
    <mergeCell ref="Z187:AA187"/>
    <mergeCell ref="AJ187:AL187"/>
    <mergeCell ref="W186:Y186"/>
    <mergeCell ref="AC191:AD191"/>
    <mergeCell ref="AC202:AD202"/>
    <mergeCell ref="AF200:AH200"/>
    <mergeCell ref="AC197:AD197"/>
    <mergeCell ref="AF197:AH197"/>
    <mergeCell ref="Z190:AA190"/>
    <mergeCell ref="AJ200:AL200"/>
    <mergeCell ref="AJ197:AL197"/>
    <mergeCell ref="W198:Y198"/>
    <mergeCell ref="Z198:AA198"/>
    <mergeCell ref="A182:U182"/>
    <mergeCell ref="A201:U201"/>
    <mergeCell ref="A197:U197"/>
    <mergeCell ref="A198:U198"/>
    <mergeCell ref="A195:U195"/>
    <mergeCell ref="A196:U196"/>
    <mergeCell ref="A193:U193"/>
    <mergeCell ref="A194:U194"/>
    <mergeCell ref="W202:Y202"/>
    <mergeCell ref="A199:U199"/>
    <mergeCell ref="A202:U202"/>
    <mergeCell ref="A200:U200"/>
    <mergeCell ref="AF193:AH193"/>
    <mergeCell ref="Z199:AA199"/>
    <mergeCell ref="W195:Y195"/>
    <mergeCell ref="Z195:AA195"/>
    <mergeCell ref="AJ193:AL193"/>
    <mergeCell ref="W194:Y194"/>
    <mergeCell ref="Z194:AA194"/>
    <mergeCell ref="AC194:AD194"/>
    <mergeCell ref="AJ194:AL194"/>
    <mergeCell ref="AF194:AH194"/>
    <mergeCell ref="W193:Y193"/>
    <mergeCell ref="A190:U190"/>
    <mergeCell ref="A191:U191"/>
    <mergeCell ref="Z186:AA186"/>
    <mergeCell ref="AC186:AD186"/>
    <mergeCell ref="AF186:AH186"/>
    <mergeCell ref="AJ195:AL195"/>
    <mergeCell ref="AJ199:AL199"/>
    <mergeCell ref="AE1:AL1"/>
    <mergeCell ref="R2:AI2"/>
    <mergeCell ref="A15:U15"/>
    <mergeCell ref="A16:U16"/>
    <mergeCell ref="A14:U14"/>
    <mergeCell ref="W201:Y201"/>
    <mergeCell ref="Z200:AA200"/>
    <mergeCell ref="W200:Y200"/>
    <mergeCell ref="A192:U192"/>
    <mergeCell ref="A181:U181"/>
    <mergeCell ref="A17:U17"/>
    <mergeCell ref="Z193:AA193"/>
    <mergeCell ref="AC198:AD198"/>
    <mergeCell ref="AF198:AH198"/>
    <mergeCell ref="AJ198:AL198"/>
    <mergeCell ref="AJ191:AL191"/>
    <mergeCell ref="A187:U187"/>
    <mergeCell ref="A188:U188"/>
    <mergeCell ref="A189:U189"/>
    <mergeCell ref="AJ188:AL188"/>
    <mergeCell ref="W189:Y189"/>
    <mergeCell ref="AJ189:AL189"/>
    <mergeCell ref="W188:Y188"/>
    <mergeCell ref="Z188:AA188"/>
    <mergeCell ref="W190:Y190"/>
    <mergeCell ref="AC76:AD76"/>
    <mergeCell ref="AF76:AH76"/>
    <mergeCell ref="AF75:AH75"/>
    <mergeCell ref="Z74:AA74"/>
    <mergeCell ref="AJ74:AL74"/>
    <mergeCell ref="A26:U26"/>
    <mergeCell ref="W77:Y77"/>
    <mergeCell ref="A18:U18"/>
    <mergeCell ref="A19:U19"/>
    <mergeCell ref="AJ209:AL209"/>
    <mergeCell ref="A211:R211"/>
    <mergeCell ref="AE211:AK211"/>
    <mergeCell ref="Z201:AA201"/>
    <mergeCell ref="AC201:AD201"/>
    <mergeCell ref="AF201:AH201"/>
    <mergeCell ref="AJ201:AL201"/>
    <mergeCell ref="W19:Y19"/>
    <mergeCell ref="A30:U30"/>
    <mergeCell ref="A22:U22"/>
    <mergeCell ref="A24:U24"/>
    <mergeCell ref="A25:U25"/>
    <mergeCell ref="AC200:AD200"/>
    <mergeCell ref="W196:Y196"/>
    <mergeCell ref="Z196:AA196"/>
    <mergeCell ref="Z197:AA197"/>
    <mergeCell ref="W199:Y199"/>
    <mergeCell ref="Z202:AA202"/>
    <mergeCell ref="W197:Y197"/>
    <mergeCell ref="Z189:AA189"/>
    <mergeCell ref="W192:Y192"/>
    <mergeCell ref="Z191:AA191"/>
    <mergeCell ref="A186:U186"/>
    <mergeCell ref="AJ78:AL78"/>
    <mergeCell ref="Z78:AA78"/>
    <mergeCell ref="AC78:AD78"/>
    <mergeCell ref="W75:Y75"/>
    <mergeCell ref="AJ70:AL70"/>
    <mergeCell ref="AJ71:AL71"/>
    <mergeCell ref="Z75:AA75"/>
    <mergeCell ref="AF202:AH202"/>
    <mergeCell ref="AJ202:AL202"/>
    <mergeCell ref="A180:U180"/>
    <mergeCell ref="A20:U20"/>
    <mergeCell ref="W21:Y21"/>
    <mergeCell ref="Z21:AA21"/>
    <mergeCell ref="W20:Y20"/>
    <mergeCell ref="Z20:AA20"/>
    <mergeCell ref="A27:U27"/>
    <mergeCell ref="A28:U28"/>
    <mergeCell ref="A29:U29"/>
    <mergeCell ref="AJ192:AL192"/>
    <mergeCell ref="Z192:AA192"/>
    <mergeCell ref="AC192:AD192"/>
    <mergeCell ref="AF192:AH192"/>
    <mergeCell ref="AJ196:AL196"/>
    <mergeCell ref="AC193:AD193"/>
    <mergeCell ref="AJ76:AL76"/>
    <mergeCell ref="AJ75:AL75"/>
    <mergeCell ref="AC75:AD75"/>
    <mergeCell ref="AJ58:AL58"/>
    <mergeCell ref="W59:Y59"/>
    <mergeCell ref="A21:U21"/>
    <mergeCell ref="AJ69:AL69"/>
    <mergeCell ref="Z76:AA76"/>
  </mergeCells>
  <phoneticPr fontId="0" type="noConversion"/>
  <pageMargins left="1.1811023622047245" right="0.39370078740157483" top="0.34" bottom="0.28000000000000003" header="0.28000000000000003" footer="0.24"/>
  <pageSetup fitToHeight="1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2020-08-28T07:28:43Z</cp:lastPrinted>
  <dcterms:created xsi:type="dcterms:W3CDTF">2018-03-12T11:59:52Z</dcterms:created>
  <dcterms:modified xsi:type="dcterms:W3CDTF">2020-08-28T07:30:43Z</dcterms:modified>
</cp:coreProperties>
</file>