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'1'!$A$1:$G$19</definedName>
    <definedName name="_xlnm.Print_Area" localSheetId="1">'2'!$A$1:$G$52</definedName>
    <definedName name="_xlnm.Print_Area" localSheetId="4">'5'!$B$1:$G$62</definedName>
    <definedName name="_xlnm.Print_Area" localSheetId="5">'6'!$B$1:$I$130</definedName>
    <definedName name="_xlnm.Print_Area" localSheetId="6">'7'!$A$1:$J$149</definedName>
  </definedNames>
  <calcPr fullCalcOnLoad="1"/>
</workbook>
</file>

<file path=xl/sharedStrings.xml><?xml version="1.0" encoding="utf-8"?>
<sst xmlns="http://schemas.openxmlformats.org/spreadsheetml/2006/main" count="1365" uniqueCount="359">
  <si>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</si>
  <si>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</si>
  <si>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</si>
  <si>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</si>
  <si>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</si>
  <si>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</si>
  <si>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(тыс. рублей)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</si>
  <si>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</si>
  <si>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</si>
  <si>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</si>
  <si>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</si>
  <si>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</si>
  <si>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</si>
  <si>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</si>
  <si>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</si>
  <si>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</si>
  <si>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</si>
  <si>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</si>
  <si>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</si>
  <si>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600 03 00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</si>
  <si>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</si>
  <si>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</si>
  <si>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</si>
  <si>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</si>
  <si>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</si>
  <si>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</si>
  <si>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</si>
  <si>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</si>
  <si>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</si>
  <si>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</si>
  <si>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</si>
  <si>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</si>
  <si>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</si>
  <si>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</si>
  <si>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</si>
  <si>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</si>
  <si>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</si>
  <si>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</si>
  <si>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</si>
  <si>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</si>
  <si>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</si>
  <si>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</si>
  <si>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</si>
  <si>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</si>
  <si>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</si>
  <si>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</si>
  <si>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</si>
  <si>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</si>
  <si>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</si>
  <si>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</si>
  <si>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</si>
  <si>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</si>
  <si>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</si>
  <si>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</si>
  <si>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</si>
  <si>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</si>
  <si>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</si>
  <si>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</si>
  <si>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</si>
  <si>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</si>
  <si>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</si>
  <si>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</si>
  <si>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</si>
  <si>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</si>
  <si>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</si>
  <si>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</si>
  <si>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</si>
  <si>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</si>
  <si>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</si>
  <si>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Культура</t>
  </si>
  <si>
    <t xml:space="preserve">  Другие вопросы в области культуры, кинематографии и средств массовой информации</t>
  </si>
  <si>
    <t xml:space="preserve">    Озеленение</t>
  </si>
  <si>
    <t>01 05 02 01 10 0000 610</t>
  </si>
  <si>
    <t>Иные межбюджетные трансфетры</t>
  </si>
  <si>
    <t>2 02 04025 10 0000 151</t>
  </si>
  <si>
    <t>КУЛЬТУРА,КИНЕМАТОГРАФИЯ</t>
  </si>
  <si>
    <t xml:space="preserve">2 02 01003 10 0000 151 </t>
  </si>
  <si>
    <t>Дотации бюджетам поселений на поддержку мер по обеспечению сбалансированности  бюджетов</t>
  </si>
  <si>
    <t>Другие общегосударственные вопросы</t>
  </si>
  <si>
    <t>13</t>
  </si>
  <si>
    <t>СОЦИАЛЬНАЯ ПОЛИТИКА</t>
  </si>
  <si>
    <t>Социальне обеспечение населения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</si>
  <si>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</si>
  <si>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</si>
  <si>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</si>
  <si>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</si>
  <si>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</si>
  <si>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</si>
  <si>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</si>
  <si>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</si>
  <si>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</si>
  <si>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</si>
  <si>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</si>
  <si>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</si>
  <si>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</si>
  <si>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</si>
  <si>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</si>
  <si>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Межбюджетные трансферты, передаваемые бюджетам  поселений на комплектование книжных фондов библиотек муниципальных образований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</si>
  <si>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</si>
  <si>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</si>
  <si>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</si>
  <si>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</si>
  <si>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85 3 2022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</si>
  <si>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</si>
  <si>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</si>
  <si>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</si>
  <si>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</si>
  <si>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территориях,где отсутствуют военные комиссариаты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</si>
  <si>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</si>
  <si>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</si>
  <si>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</si>
  <si>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ФОРМИРУЕМЫЙ ЗА СЧЕТ НАЛОГОВЫХ И НЕНАЛОГОВЫХ ДОХОДОВ, </t>
  </si>
  <si>
    <t xml:space="preserve">Код </t>
  </si>
  <si>
    <t>Наименование групп, подгрупп и статей доходов</t>
  </si>
  <si>
    <t>главного администратора</t>
  </si>
  <si>
    <t>источников финансирования дефицита бюджета</t>
  </si>
  <si>
    <t>Раздел</t>
  </si>
  <si>
    <t>Подраздел</t>
  </si>
  <si>
    <t>РАСПРЕДЕЛЕНИЕ БЮДЖЕТНЫХ АССИГНОВАНИЙ  ПО РАЗДЕЛАМ, ПОДРАЗДЕЛАМ</t>
  </si>
  <si>
    <t>КЦСР</t>
  </si>
  <si>
    <t>КВР</t>
  </si>
  <si>
    <t>ГРБС</t>
  </si>
  <si>
    <t>76 0 0000</t>
  </si>
  <si>
    <t xml:space="preserve">Иные межбюджетные трансферты 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</si>
  <si>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</si>
  <si>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 xml:space="preserve">Иные межбюджетные трансферты, перечисляемые в бюджет муниципального района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</si>
  <si>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</si>
  <si>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</si>
  <si>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</si>
  <si>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</si>
  <si>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Иные выплаты населению</t>
  </si>
  <si>
    <t>83 0 8301</t>
  </si>
  <si>
    <t>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</si>
  <si>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</si>
  <si>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</si>
  <si>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Другие вопросы в области жилищно-коммунального хозяйства</t>
  </si>
  <si>
    <t>Иные межбюджетные трансферты, перечисляемые в бюджет муниципального района на осуществление полномочий в сфере муниципального жилищного контроля</t>
  </si>
  <si>
    <t>76 7 7601</t>
  </si>
  <si>
    <t>Обеспечение деятельности муниципального учреждения</t>
  </si>
  <si>
    <t>77 0 0000</t>
  </si>
  <si>
    <t>Учреждения культуры</t>
  </si>
  <si>
    <t>77 0 0159</t>
  </si>
  <si>
    <t>Расходы на выплаты персоналу казенных учреждений</t>
  </si>
  <si>
    <t>110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</si>
  <si>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</si>
  <si>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</si>
  <si>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ПРОЧИЕ БЕЗВОЗМЕЗДНЫЕ ПОСТУПЛЕНИЯ</t>
  </si>
  <si>
    <t>2 07 00000 00 0000 000</t>
  </si>
  <si>
    <t>Прочие безвозмездные поступления в бюджеты поселений</t>
  </si>
  <si>
    <t>2 07 05030 10 0000 180</t>
  </si>
  <si>
    <t>Социальное обеспечение населения</t>
  </si>
  <si>
    <t>Обеспечение пожарной безопасности</t>
  </si>
  <si>
    <t>Мероприятия, связанные с обеспечением безопасности  и жизнедеятельности</t>
  </si>
  <si>
    <t>Обследование многоквартирных жилых домов для непригодности проживания</t>
  </si>
  <si>
    <t>85 1 2031</t>
  </si>
  <si>
    <t>85 3 2040</t>
  </si>
  <si>
    <t>83 0 8305</t>
  </si>
  <si>
    <t>Коммунальное хозяйство</t>
  </si>
  <si>
    <t>Мероприятия в области коммунального хозяйства</t>
  </si>
  <si>
    <t>85 2 0000</t>
  </si>
  <si>
    <t>Прочие мероприятия в области коммунального хозяйства</t>
  </si>
  <si>
    <t>85 2 2035</t>
  </si>
  <si>
    <t>Публичные нормативные социальные выплаты гражданам</t>
  </si>
  <si>
    <t>99 0 0000</t>
  </si>
  <si>
    <t>Мероприятия по реставрации мемориальных плит погибшим бойцам  и памятника "Здесь был остановлен враг" к 70-летию снятия Оштинской обороны</t>
  </si>
  <si>
    <t>Мероприятия по реставрации мемориальных плит погибшим бойцам  и памятника "Здесь был  остановлен враг" к 70-летию снятия Оштинской обороны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</si>
  <si>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</si>
  <si>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</si>
  <si>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>Средства резервного фонда Правительства области по постановлению Правительства области №475 от 02.06.2014г. на проведение мероприятий посвященных 70-летию освобождения Оштинского рубежа</t>
  </si>
  <si>
    <t>70 4 0000</t>
  </si>
  <si>
    <t>Резервные фонды местной администрации</t>
  </si>
  <si>
    <t>Резервные средства</t>
  </si>
  <si>
    <t>870</t>
  </si>
  <si>
    <t>76 2 7401</t>
  </si>
  <si>
    <t>76 6 7401</t>
  </si>
  <si>
    <t>01 05 02 01 10 0000 510</t>
  </si>
  <si>
    <t>Увеличение прочих остатков денежных средств бюджета поселения</t>
  </si>
  <si>
    <t>Целевая программа на 2015 год  "Старшее поколение"</t>
  </si>
  <si>
    <t xml:space="preserve">2 02 02000 00 0000 151 </t>
  </si>
  <si>
    <t xml:space="preserve">Субсидии бюджетам субъектов Российской Федерации и муниципальных образований </t>
  </si>
  <si>
    <t xml:space="preserve">2 02 02051 10 0000 151 </t>
  </si>
  <si>
    <t>Субсидии бюджетам поселений  на реализацию федеральных целевых программ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</si>
  <si>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</si>
  <si>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</si>
  <si>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</si>
  <si>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1 13 02995 10 0000 130</t>
  </si>
  <si>
    <t>1 17 01050 10 0000 180</t>
  </si>
  <si>
    <t>ИСТОЧНИКИ</t>
  </si>
  <si>
    <t>ВНУТРЕННЕГО ФИНАНСИРОВАНИЯ ДЕФИЦИТА</t>
  </si>
  <si>
    <t>ОБРАЗОВАНИЕ</t>
  </si>
  <si>
    <t>07</t>
  </si>
  <si>
    <t>Организация и содержание мест захоронений</t>
  </si>
  <si>
    <t>85 3 2024</t>
  </si>
  <si>
    <t>Организационно-воспитательная работа с молодежью</t>
  </si>
  <si>
    <t>Субсидии на грантовую поддержку местных инициатив граждан, проживающих в сельской местности</t>
  </si>
  <si>
    <t>79 0 7115</t>
  </si>
  <si>
    <t>613</t>
  </si>
  <si>
    <t>Гранты в форме субсидии бюджетным учреждениям</t>
  </si>
  <si>
    <t>Код</t>
  </si>
  <si>
    <t>Наименование кода группы,подгруппы,статьи,подстатьи,элемента,вида источников финанирования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</si>
  <si>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Мероприятия в сфере социальной политики</t>
  </si>
  <si>
    <t xml:space="preserve">из них </t>
  </si>
  <si>
    <t>Межбюджетные трансферты</t>
  </si>
  <si>
    <t>Увеличение прочих остатков  средств бюджетов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</si>
  <si>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</si>
  <si>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</si>
  <si>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</si>
  <si>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</si>
  <si>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</si>
  <si>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</si>
  <si>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трасферты на осуществление полномочий в сфере культуры (администрирование)</t>
  </si>
  <si>
    <t>Иные межбюджетные трансфертына осуществление полномочий по внешнему финансовому контролю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</si>
  <si>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</si>
  <si>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</si>
  <si>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Субсидии бюджетам бюджетной системы Российской Федерации(межбюджетные субсидии)</t>
  </si>
  <si>
    <t>Субвенции бюджетам сельских поселений на осуществление первичного воинского учета на территориях, где  отсутствуют военные комиссариаты</t>
  </si>
  <si>
    <t>Дотации бюджетам сельских поселений на выравнивание  бюджетной обеспеченности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</si>
  <si>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</si>
  <si>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</si>
  <si>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</si>
  <si>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</si>
  <si>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</si>
  <si>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</si>
  <si>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</si>
  <si>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76 9 00 00000</t>
  </si>
  <si>
    <t>76 9 00 64010</t>
  </si>
  <si>
    <t>76 1 00 00000</t>
  </si>
  <si>
    <t>76 1 00 64010</t>
  </si>
  <si>
    <t>76 8 00 00000</t>
  </si>
  <si>
    <t>76 8 00 64010</t>
  </si>
  <si>
    <t>70 0 00 00000</t>
  </si>
  <si>
    <t>70 5 00 00000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</si>
  <si>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</si>
  <si>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</si>
  <si>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</si>
  <si>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</si>
  <si>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</si>
  <si>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</si>
  <si>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</si>
  <si>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</si>
  <si>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79 0 00 20590</t>
  </si>
  <si>
    <t>76 4 00 00000</t>
  </si>
  <si>
    <t>76 4 00 64010</t>
  </si>
  <si>
    <t>Иные межбюджетные трансфертына осуществление полномочий по внутреннему финансовому контролю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</si>
  <si>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</si>
  <si>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</si>
  <si>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</si>
  <si>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Иные межбюджетные трансферты,перечисляемые в бюджет муниципального района</t>
  </si>
  <si>
    <t>Прочие субсидии бюджетам сельских поселений</t>
  </si>
  <si>
    <t>Прочие доходы от компенсации затрат бюджетов сельских  поселений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</si>
  <si>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</si>
  <si>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обепеченности</t>
  </si>
  <si>
    <t>Дотации бюджетам сельских поселений на поддержку мер по обеспечению  сбалансированности бюджетов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</si>
  <si>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</si>
  <si>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 сельского поселения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</si>
  <si>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</si>
  <si>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00</t>
  </si>
  <si>
    <t>Целевая статья</t>
  </si>
  <si>
    <t>Вид расхода</t>
  </si>
  <si>
    <t xml:space="preserve">                    (тыс. рублей)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</si>
  <si>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</si>
  <si>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</si>
  <si>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</si>
  <si>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</si>
  <si>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>Уменьшение прочих остатков  средств бюджетов</t>
  </si>
  <si>
    <t>Дотации бюджетам сельских поселений на поддержку мер по обеспечению сбалансированности бюджетов</t>
  </si>
  <si>
    <t>83 0 00 00000</t>
  </si>
  <si>
    <t>83 0 00 83010</t>
  </si>
  <si>
    <t>310</t>
  </si>
  <si>
    <t>834 01 05 00 00 00 0000 000</t>
  </si>
  <si>
    <t>834 01 05 02 00 00 0000 500</t>
  </si>
  <si>
    <t>834 01 05 02 01 10 0000 510</t>
  </si>
  <si>
    <t>834 01 05 02 00 00 0000 600</t>
  </si>
  <si>
    <t>834 01 05 02 01 10 0000 610</t>
  </si>
  <si>
    <t>Администрация сельского поселения Анхимовское</t>
  </si>
  <si>
    <t>АДМИНИСТРАЦИЯ СЕЛЬСКОГО ПОСЕЛЕНИЯ АНХИМОВСКОЕ</t>
  </si>
  <si>
    <t xml:space="preserve">1 11 05035 10 0000 120      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</si>
  <si>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</si>
  <si>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Изменение остатков средств на счетах по учету средств бюджетов</t>
  </si>
  <si>
    <t>85 2 00 00000</t>
  </si>
  <si>
    <t>85 2 00 71090</t>
  </si>
  <si>
    <t>Молодежная политика</t>
  </si>
  <si>
    <t xml:space="preserve">Молодежная политика </t>
  </si>
  <si>
    <t>Субсидии муниципальным образованиям области на организацию уличного освещения</t>
  </si>
  <si>
    <t>Субсидии бюджетам сельских поселений на реализацию федеральных целевых программ</t>
  </si>
  <si>
    <t>Социальные выплаты гражданам</t>
  </si>
  <si>
    <t>99 0 00 00000</t>
  </si>
  <si>
    <t>Предоставление мер социальной поддержки отдельным категориям граждан в соответствии с решением Совета сельского поселения Анхимовское от 25.11.2010 года №64 "О предоставлении мер социальной поддержки в форме денежной компенсации"</t>
  </si>
  <si>
    <t>99 0 00 81020</t>
  </si>
  <si>
    <t>2020 год</t>
  </si>
  <si>
    <t>Условно утверждаемые расходы</t>
  </si>
  <si>
    <t>Всего расходов</t>
  </si>
  <si>
    <t>ОБЪЕМ  ДОХОДОВ БЮДЖЕТА  СЕЛЬСКОГО ПОСЕЛЕНИЯ ,</t>
  </si>
  <si>
    <t xml:space="preserve">ПЕРЕЧЕНЬ ГЛАВНЫХ АДМИНИСТРАТОРОВ ДОХОДОВ БЮДЖЕТА СЕЛЬСКОГО ПОСЕЛЕНИЯ И ЗАКРЕПЛЯЕМЫЕ ЗА НИМИ ВИДЫ (ПОДВИДЫ) ДОХОДОВ </t>
  </si>
  <si>
    <t xml:space="preserve">ПЕРЕЧЕНЬ ГЛАВНЫХ АДМИНИСТРАТОРОВ ИСТОЧНИКОВ ВНУТРЕННЕГО ФИНАНСИРОВАНИЯ ДЕФИЦИТА БЮДЖЕТА  СЕЛЬСКОГО ПОСЕЛЕНИЯ  </t>
  </si>
  <si>
    <t>Обеспечение мероприятий по пожарной безопасности</t>
  </si>
  <si>
    <t>78 0 00 00000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</si>
  <si>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</si>
  <si>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</si>
  <si>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НАЦИОНАЛЬНАЯ ЭКОНОМИКА</t>
  </si>
  <si>
    <t>Прочие межбюджетные трансферты, передаваемые бюджетам сельских поселений</t>
  </si>
  <si>
    <t>79 0 00 00000</t>
  </si>
  <si>
    <t>2021 год</t>
  </si>
  <si>
    <t>Сельское хозяйство и рыболовство</t>
  </si>
  <si>
    <t>Софинансирование на оформление земельных участков из земель сельскохозяйственного назначения, находящихся в общей долевой собственности</t>
  </si>
  <si>
    <t>97 000 21370</t>
  </si>
  <si>
    <t>Субсидии на оформление земельных участков из земель сельскохозяйственного назначения, находящихся в общей долевой собственности</t>
  </si>
  <si>
    <t>97 0 00 71500</t>
  </si>
  <si>
    <t>2 02 10000 00 0000 150</t>
  </si>
  <si>
    <t>2 02 15001 10 0000 150</t>
  </si>
  <si>
    <t>2 02 15002 10 0000 150</t>
  </si>
  <si>
    <t>2 02 20000 00 0000 150</t>
  </si>
  <si>
    <t>2 02 29999 10 0000 150</t>
  </si>
  <si>
    <t>2 02 30000 00 0000 150</t>
  </si>
  <si>
    <t>2 02 35118 10 0000 150</t>
  </si>
  <si>
    <t>2 02 20051 10 0000 150</t>
  </si>
  <si>
    <t>2 02 40014 10 0000 150</t>
  </si>
  <si>
    <t>2 02 49999 10 0000 150</t>
  </si>
  <si>
    <t>2 07 05030 10 0000 150</t>
  </si>
  <si>
    <t>2 08 05000 10 0000 150</t>
  </si>
  <si>
    <t>БЮДЖЕТА  СЕЛЬСКОГО ПОСЕЛЕНИЯ   НА 2020 ГОД И ПЛАНОВЫЙ ПЕРИОД  2021 И 2022  ГОДОВ</t>
  </si>
  <si>
    <t>А ТАКЖЕ БЕЗВОЗМЕЗДНЫХ ПОСТУПЛЕНИЙ НА 2020 ГОД И ПЛАНОВЫЙ ПЕРИОД 2021 И 2022 ГОДОВ</t>
  </si>
  <si>
    <t>Приложение 1 к решению  Совета сельского поселения Анхимовское от 00.00.2019 года № 00  "О бюджете сельского поселения Анхимовское  на 2020 год и плановый период 2021 и 2022 годов "</t>
  </si>
  <si>
    <t>Приложение 2 к решению  Совета сельского поселения Анхимовское от 00.00.2019 года № 00  "О бюджете сельского поселения Анхимовское  на 2020 год и плановый период 2021 и 2022 годов "</t>
  </si>
  <si>
    <t>Приложение 3 к решению  Совета сельского поселения Анхимовское от 00.00.2019 года № 00  "О бюджете сельского поселения Анхимовское  на 2020 год и плановый период 2021 и 2022 годов "</t>
  </si>
  <si>
    <t>Приложение 4 к решению  Совета сельского поселения Анхимовское от 00.00.2019 года № 00  "О бюджете сельского поселения Анхимовское  на 2020 год и плановый период 2021 и 2022 годов "</t>
  </si>
  <si>
    <t>Приложение 5 к решению  Совета сельского поселения Анхимовское от 00.00.2019 года № 00  "О бюджете сельского поселения Анхимовское  на 2020 год и плановый период 2021 и 2022 годов "</t>
  </si>
  <si>
    <t>Приложение 6 к решению  Совета сельского поселения Анхимовское от 00.00.2019 года № 00  "О бюджете сельского поселения Анхимовское  на 2020 год и плановый период 2021 и 2022 годов "</t>
  </si>
  <si>
    <t>Приложение 7 к решению  Совета сельского поселения Анхимовское от 00.00.2019 года № 00  "О бюджете сельского поселения Анхимовское  на 2020 год и плановый период 2021 и 2022 годов "</t>
  </si>
  <si>
    <t>Мероприятия на обустройство систем уличного освещения</t>
  </si>
  <si>
    <t>85 3 00 73350</t>
  </si>
  <si>
    <t>85 3 00 20240</t>
  </si>
  <si>
    <t>Организация и содержание мест захоронения</t>
  </si>
  <si>
    <t>86 3 00 20240</t>
  </si>
  <si>
    <t>Единая субвенция бюджетам сельских поселений</t>
  </si>
  <si>
    <t>2 02 39998 10 0000 150</t>
  </si>
  <si>
    <t>Государственная пошлина за совершение нотариальных действий должностными лицами органов местного самоуправления, уполномочеными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</si>
  <si>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уполномочеными в соответствии с законодательными актами Российской Федерации на совершение нотариальных действий (сума поступления)</t>
  </si>
  <si>
    <t xml:space="preserve">1 08 04020 01 4000 110       </t>
  </si>
  <si>
    <t xml:space="preserve">1 08 04020 01 1000 110       </t>
  </si>
  <si>
    <t>ИТОГО</t>
  </si>
  <si>
    <t>834</t>
  </si>
  <si>
    <t xml:space="preserve">2020 год </t>
  </si>
  <si>
    <t>2022 год</t>
  </si>
  <si>
    <t>Мероприятия  на организацию уличного освещения</t>
  </si>
  <si>
    <t xml:space="preserve"> КЛАССИФИКАЦИИ РАСХОДОВ БЮДЖЕТА НА 2020 ГОД И ПЛАНОВЫЙ ПЕРИОД 2021 И 2022 ГОДОВ</t>
  </si>
  <si>
    <t xml:space="preserve">2021 год </t>
  </si>
  <si>
    <t>РАСПРЕДЕЛЕНИЕ БЮДЖЕТНЫХ АССИГНОВАНИЙ ПО РАЗДЕЛАМ, ПОДРАЗДЕЛАМ, ЦЕЛЕВЫМ СТАТЬЯМ  ГРУППАМ (ГРУППАМ  И ПОДГРУППАМ ) ВИДОВ РАСХОДОВ  КЛАССИФИКАЦИИ РАСХОДОВ БЮДЖЕТА НА 2020 ГОД И ПЛАНОВЫЙ ПЕРИОД 2020 И 2021 ГОДОВ</t>
  </si>
  <si>
    <t xml:space="preserve"> ВЕДОМСТВЕННАЯ  СТРУКТУРА РАСХОДОВ БЮДЖЕТА СЕЛЬСКОГО ПОСЕЛЕНИЯ  ПО ГЛАВНЫМ РАСПОРЯДИТЕЛЯМ БЮДЖЕТНЫХ СРЕДСТВ, РАЗДЕЛАМ, ПОДРАЗДЕЛАМ   И (ИЛИ) ЦЕЛЕВЫМ СТАТЬЯМ   ГРУППАМ (ГРУППАМ И ПОДГРУППАМ) ВИДОВ РАСХОДОВ КЛАССИФИКАЦИИ РАСХОДОВ БЮДЖЕТА НА 2020 ГОД И ПЛАНОВЫЙ ПЕРИОД 2021 И 2022 ГОДОВ</t>
  </si>
  <si>
    <t>320</t>
  </si>
  <si>
    <t>Социальные выплаты гражданам,кроме публичных нормативных социальных выплат гражданам</t>
  </si>
  <si>
    <t>73 0 00 72310</t>
  </si>
  <si>
    <t>Софинансирование мероприятий по реализации проекта "Народный бюджет"</t>
  </si>
  <si>
    <t>73 0 00 72130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</si>
  <si>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</si>
  <si>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68 0 00 00000</t>
  </si>
  <si>
    <t>68 0 00 20260</t>
  </si>
  <si>
    <t>Мероприятия в сфере культуры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</si>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</sst>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  <numFmt numFmtId="183" formatCode="[$-FC19]d\ mmmm\ yyyy\ &quot;г.&quot;"/>
    <numFmt numFmtId="184" formatCode="_-* #,##0.000_р_._-;\-* #,##0.000_р_._-;_-* &quot;-&quot;??_р_._-;_-@_-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176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0" fontId="8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76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 wrapText="1"/>
    </xf>
    <xf numFmtId="176" fontId="1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49" fontId="1" fillId="0" borderId="10" xfId="61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5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8.125" style="0" customWidth="1"/>
    <col min="2" max="2" width="36.125" style="0" customWidth="1"/>
    <col min="3" max="3" width="46.875" style="0" customWidth="1"/>
    <col min="4" max="4" width="18.00390625" style="0" customWidth="1"/>
    <col min="5" max="5" width="18.875" style="0" customWidth="1"/>
    <col min="6" max="6" width="17.875" style="0" customWidth="1"/>
  </cols>
  <sheetData>
    <row r="1" ht="12.75">
      <c r="F1" t="s">
        <v>213</v>
      </c>
    </row>
    <row r="4" spans="3:7" ht="65.25" customHeight="1">
      <c r="C4" s="55"/>
      <c r="D4" s="55"/>
      <c r="E4" s="74" t="s">
        <v>322</v>
      </c>
      <c r="F4" s="74"/>
      <c r="G4" s="74"/>
    </row>
    <row r="5" spans="1:6" ht="15.75">
      <c r="A5" s="6"/>
      <c r="B5" s="6"/>
      <c r="C5" s="5"/>
      <c r="D5" s="5"/>
      <c r="E5" s="5"/>
      <c r="F5" s="6"/>
    </row>
    <row r="6" spans="1:6" ht="15.75">
      <c r="A6" s="75" t="s">
        <v>187</v>
      </c>
      <c r="B6" s="75"/>
      <c r="C6" s="75"/>
      <c r="D6" s="75"/>
      <c r="E6" s="75"/>
      <c r="F6" s="75"/>
    </row>
    <row r="7" spans="1:6" ht="15.75">
      <c r="A7" s="75" t="s">
        <v>188</v>
      </c>
      <c r="B7" s="75"/>
      <c r="C7" s="75"/>
      <c r="D7" s="75"/>
      <c r="E7" s="75"/>
      <c r="F7" s="75"/>
    </row>
    <row r="8" spans="1:6" ht="15.75">
      <c r="A8" s="75" t="s">
        <v>320</v>
      </c>
      <c r="B8" s="75"/>
      <c r="C8" s="75"/>
      <c r="D8" s="75"/>
      <c r="E8" s="75"/>
      <c r="F8" s="75"/>
    </row>
    <row r="9" spans="1:6" ht="15.75">
      <c r="A9" s="6"/>
      <c r="B9" s="6"/>
      <c r="C9" s="6"/>
      <c r="D9" s="6"/>
      <c r="E9" s="6"/>
      <c r="F9" s="6"/>
    </row>
    <row r="10" spans="1:6" ht="15.75">
      <c r="A10" s="6"/>
      <c r="B10" s="6"/>
      <c r="C10" s="6"/>
      <c r="D10" s="6"/>
      <c r="E10" s="6"/>
      <c r="F10" s="8" t="s">
        <v>259</v>
      </c>
    </row>
    <row r="11" spans="1:6" ht="15.75">
      <c r="A11" s="6"/>
      <c r="B11" s="76" t="s">
        <v>198</v>
      </c>
      <c r="C11" s="76" t="s">
        <v>199</v>
      </c>
      <c r="D11" s="78" t="s">
        <v>0</v>
      </c>
      <c r="E11" s="79"/>
      <c r="F11" s="80"/>
    </row>
    <row r="12" spans="1:6" ht="108.75" customHeight="1">
      <c r="A12" s="6"/>
      <c r="B12" s="77"/>
      <c r="C12" s="77"/>
      <c r="D12" s="21" t="s">
        <v>289</v>
      </c>
      <c r="E12" s="21" t="s">
        <v>302</v>
      </c>
      <c r="F12" s="21" t="s">
        <v>343</v>
      </c>
    </row>
    <row r="13" spans="1:6" ht="20.25" customHeight="1">
      <c r="A13" s="6"/>
      <c r="B13" s="20">
        <v>1</v>
      </c>
      <c r="C13" s="20">
        <v>2</v>
      </c>
      <c r="D13" s="21">
        <v>3</v>
      </c>
      <c r="E13" s="21">
        <v>4</v>
      </c>
      <c r="F13" s="21">
        <v>5</v>
      </c>
    </row>
    <row r="14" spans="1:6" ht="30.75" customHeight="1">
      <c r="A14" s="6"/>
      <c r="B14" s="43" t="s">
        <v>269</v>
      </c>
      <c r="C14" s="65" t="s">
        <v>278</v>
      </c>
      <c r="D14" s="18">
        <f>D15+D17</f>
        <v>0</v>
      </c>
      <c r="E14" s="18">
        <f>E15+E17</f>
        <v>0</v>
      </c>
      <c r="F14" s="18">
        <f>F15+F17</f>
        <v>0</v>
      </c>
    </row>
    <row r="15" spans="1:6" ht="41.25" customHeight="1">
      <c r="A15" s="6"/>
      <c r="B15" s="43" t="s">
        <v>270</v>
      </c>
      <c r="C15" s="53" t="s">
        <v>203</v>
      </c>
      <c r="D15" s="18">
        <f>D16</f>
        <v>-5585.5</v>
      </c>
      <c r="E15" s="18">
        <f>E16</f>
        <v>-5440</v>
      </c>
      <c r="F15" s="18">
        <f>F16</f>
        <v>-5553.299999999999</v>
      </c>
    </row>
    <row r="16" spans="1:6" ht="41.25" customHeight="1">
      <c r="A16" s="6"/>
      <c r="B16" s="43" t="s">
        <v>271</v>
      </c>
      <c r="C16" s="53" t="s">
        <v>260</v>
      </c>
      <c r="D16" s="18">
        <f>-2!E52</f>
        <v>-5585.5</v>
      </c>
      <c r="E16" s="18">
        <f>-2!F52</f>
        <v>-5440</v>
      </c>
      <c r="F16" s="18">
        <f>-2!G52</f>
        <v>-5553.299999999999</v>
      </c>
    </row>
    <row r="17" spans="1:6" ht="25.5" customHeight="1">
      <c r="A17" s="6"/>
      <c r="B17" s="43" t="s">
        <v>272</v>
      </c>
      <c r="C17" s="53" t="s">
        <v>264</v>
      </c>
      <c r="D17" s="18">
        <f>D18</f>
        <v>5585.5</v>
      </c>
      <c r="E17" s="18">
        <f>E18</f>
        <v>5440</v>
      </c>
      <c r="F17" s="18">
        <f>F18</f>
        <v>5553.300000000001</v>
      </c>
    </row>
    <row r="18" spans="1:6" ht="35.25" customHeight="1">
      <c r="A18" s="6"/>
      <c r="B18" s="43" t="s">
        <v>273</v>
      </c>
      <c r="C18" s="53" t="s">
        <v>261</v>
      </c>
      <c r="D18" s="18">
        <f>6!G129</f>
        <v>5585.5</v>
      </c>
      <c r="E18" s="18">
        <f>6!H129</f>
        <v>5440</v>
      </c>
      <c r="F18" s="18">
        <f>6!I129</f>
        <v>5553.300000000001</v>
      </c>
    </row>
    <row r="19" spans="1:6" ht="35.25" customHeight="1">
      <c r="A19" s="6"/>
      <c r="B19" s="43" t="s">
        <v>340</v>
      </c>
      <c r="C19" s="53"/>
      <c r="D19" s="18">
        <f>6!G130</f>
        <v>0</v>
      </c>
      <c r="E19" s="18">
        <f>6!H130</f>
        <v>0</v>
      </c>
      <c r="F19" s="18">
        <f>6!I130</f>
        <v>0</v>
      </c>
    </row>
    <row r="20" spans="1:6" ht="15.75">
      <c r="A20" s="6"/>
      <c r="B20" s="6"/>
      <c r="C20" s="6"/>
      <c r="D20" s="6"/>
      <c r="E20" s="6"/>
      <c r="F20" s="6"/>
    </row>
    <row r="21" spans="1:6" ht="15.75">
      <c r="A21" s="6"/>
      <c r="B21" s="6"/>
      <c r="C21" s="6"/>
      <c r="D21" s="6"/>
      <c r="E21" s="6"/>
      <c r="F21" s="6"/>
    </row>
    <row r="22" spans="1:6" ht="15.75">
      <c r="A22" s="6"/>
      <c r="B22" s="6"/>
      <c r="C22" s="6"/>
      <c r="D22" s="6"/>
      <c r="E22" s="6"/>
      <c r="F22" s="6"/>
    </row>
    <row r="23" ht="12.75">
      <c r="B23" s="54"/>
    </row>
    <row r="24" ht="12.75">
      <c r="B24" s="54"/>
    </row>
    <row r="25" ht="12.75">
      <c r="B25" s="54"/>
    </row>
  </sheetData>
  <sheetProtection/>
  <mergeCells count="7">
    <mergeCell ref="E4:G4"/>
    <mergeCell ref="A6:F6"/>
    <mergeCell ref="A7:F7"/>
    <mergeCell ref="A8:F8"/>
    <mergeCell ref="B11:B12"/>
    <mergeCell ref="C11:C12"/>
    <mergeCell ref="D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100"/>
  <sheetViews>
    <sheetView view="pageBreakPreview" zoomScaleSheetLayoutView="100" workbookViewId="0" topLeftCell="A7">
      <selection activeCell="A46" sqref="A46"/>
    </sheetView>
  </sheetViews>
  <sheetFormatPr defaultColWidth="9.00390625" defaultRowHeight="12.75"/>
  <cols>
    <col min="1" max="1" width="31.25390625" style="0" customWidth="1"/>
    <col min="2" max="2" width="32.125" style="0" customWidth="1"/>
    <col min="3" max="3" width="18.25390625" style="0" customWidth="1"/>
    <col min="4" max="4" width="7.625" style="0" customWidth="1"/>
    <col min="5" max="5" width="13.625" style="0" customWidth="1"/>
    <col min="6" max="6" width="13.875" style="0" customWidth="1"/>
    <col min="7" max="7" width="16.25390625" style="0" customWidth="1"/>
  </cols>
  <sheetData>
    <row r="3" spans="2:7" ht="76.5" customHeight="1">
      <c r="B3" s="5"/>
      <c r="C3" s="67"/>
      <c r="D3" s="67"/>
      <c r="E3" s="74" t="s">
        <v>323</v>
      </c>
      <c r="F3" s="74"/>
      <c r="G3" s="74"/>
    </row>
    <row r="4" spans="1:7" ht="15" customHeight="1">
      <c r="A4" s="99"/>
      <c r="B4" s="99"/>
      <c r="C4" s="99"/>
      <c r="D4" s="99"/>
      <c r="E4" s="99"/>
      <c r="F4" s="99"/>
      <c r="G4" s="99"/>
    </row>
    <row r="5" spans="1:7" ht="15.75" customHeight="1">
      <c r="A5" s="100" t="s">
        <v>292</v>
      </c>
      <c r="B5" s="100"/>
      <c r="C5" s="100"/>
      <c r="D5" s="100"/>
      <c r="E5" s="100"/>
      <c r="F5" s="100"/>
      <c r="G5" s="100"/>
    </row>
    <row r="6" spans="1:7" ht="15" customHeight="1">
      <c r="A6" s="100" t="s">
        <v>111</v>
      </c>
      <c r="B6" s="100"/>
      <c r="C6" s="100"/>
      <c r="D6" s="100"/>
      <c r="E6" s="100"/>
      <c r="F6" s="100"/>
      <c r="G6" s="100"/>
    </row>
    <row r="7" spans="1:7" ht="15.75" customHeight="1">
      <c r="A7" s="100" t="s">
        <v>321</v>
      </c>
      <c r="B7" s="100"/>
      <c r="C7" s="100"/>
      <c r="D7" s="100"/>
      <c r="E7" s="100"/>
      <c r="F7" s="100"/>
      <c r="G7" s="100"/>
    </row>
    <row r="8" spans="1:7" ht="15.75" customHeight="1">
      <c r="A8" s="100"/>
      <c r="B8" s="100"/>
      <c r="C8" s="100"/>
      <c r="D8" s="100"/>
      <c r="E8" s="100"/>
      <c r="F8" s="100"/>
      <c r="G8" s="100"/>
    </row>
    <row r="9" spans="1:7" ht="15.75" customHeight="1">
      <c r="A9" s="13"/>
      <c r="B9" s="13"/>
      <c r="C9" s="13"/>
      <c r="D9" s="13"/>
      <c r="E9" s="13"/>
      <c r="F9" s="13"/>
      <c r="G9" s="8" t="s">
        <v>20</v>
      </c>
    </row>
    <row r="10" spans="1:7" ht="15.75" customHeight="1">
      <c r="A10" s="104" t="s">
        <v>112</v>
      </c>
      <c r="B10" s="93" t="s">
        <v>113</v>
      </c>
      <c r="C10" s="94"/>
      <c r="D10" s="95"/>
      <c r="E10" s="101" t="s">
        <v>0</v>
      </c>
      <c r="F10" s="102"/>
      <c r="G10" s="103"/>
    </row>
    <row r="11" spans="1:7" ht="15.75" customHeight="1">
      <c r="A11" s="105"/>
      <c r="B11" s="96"/>
      <c r="C11" s="97"/>
      <c r="D11" s="98"/>
      <c r="E11" s="14" t="s">
        <v>342</v>
      </c>
      <c r="F11" s="14" t="s">
        <v>302</v>
      </c>
      <c r="G11" s="14" t="s">
        <v>343</v>
      </c>
    </row>
    <row r="12" spans="1:7" ht="15.75">
      <c r="A12" s="14">
        <v>1</v>
      </c>
      <c r="B12" s="92">
        <v>2</v>
      </c>
      <c r="C12" s="92"/>
      <c r="D12" s="92"/>
      <c r="E12" s="14">
        <v>3</v>
      </c>
      <c r="F12" s="14">
        <v>4</v>
      </c>
      <c r="G12" s="14">
        <v>5</v>
      </c>
    </row>
    <row r="13" spans="1:7" ht="16.5" customHeight="1">
      <c r="A13" s="14" t="s">
        <v>21</v>
      </c>
      <c r="B13" s="84" t="s">
        <v>22</v>
      </c>
      <c r="C13" s="84"/>
      <c r="D13" s="84"/>
      <c r="E13" s="15">
        <v>1706</v>
      </c>
      <c r="F13" s="15">
        <v>1637</v>
      </c>
      <c r="G13" s="15">
        <v>1648</v>
      </c>
    </row>
    <row r="14" spans="1:7" ht="18" customHeight="1" hidden="1" thickBot="1">
      <c r="A14" s="14" t="s">
        <v>23</v>
      </c>
      <c r="B14" s="84" t="s">
        <v>24</v>
      </c>
      <c r="C14" s="84"/>
      <c r="D14" s="84"/>
      <c r="E14" s="15">
        <f aca="true" t="shared" si="0" ref="E14:G15">E15</f>
        <v>168</v>
      </c>
      <c r="F14" s="15">
        <f t="shared" si="0"/>
        <v>168</v>
      </c>
      <c r="G14" s="15">
        <f t="shared" si="0"/>
        <v>168</v>
      </c>
    </row>
    <row r="15" spans="1:7" ht="20.25" customHeight="1" hidden="1" thickBot="1">
      <c r="A15" s="14" t="s">
        <v>25</v>
      </c>
      <c r="B15" s="84" t="s">
        <v>26</v>
      </c>
      <c r="C15" s="84"/>
      <c r="D15" s="84"/>
      <c r="E15" s="15">
        <f t="shared" si="0"/>
        <v>168</v>
      </c>
      <c r="F15" s="15">
        <f t="shared" si="0"/>
        <v>168</v>
      </c>
      <c r="G15" s="15">
        <f t="shared" si="0"/>
        <v>168</v>
      </c>
    </row>
    <row r="16" spans="1:7" ht="36" customHeight="1" hidden="1" thickBot="1">
      <c r="A16" s="14" t="s">
        <v>27</v>
      </c>
      <c r="B16" s="86" t="s">
        <v>28</v>
      </c>
      <c r="C16" s="86"/>
      <c r="D16" s="86"/>
      <c r="E16" s="15">
        <v>168</v>
      </c>
      <c r="F16" s="15">
        <v>168</v>
      </c>
      <c r="G16" s="15">
        <v>168</v>
      </c>
    </row>
    <row r="17" spans="1:7" ht="21" customHeight="1" hidden="1" thickBot="1">
      <c r="A17" s="14" t="s">
        <v>29</v>
      </c>
      <c r="B17" s="84" t="s">
        <v>30</v>
      </c>
      <c r="C17" s="84"/>
      <c r="D17" s="84"/>
      <c r="E17" s="15">
        <f>E18+E22+E20</f>
        <v>1446</v>
      </c>
      <c r="F17" s="15">
        <f>F18+F22+F20</f>
        <v>1446</v>
      </c>
      <c r="G17" s="15">
        <f>G18+G22+G20</f>
        <v>1446</v>
      </c>
    </row>
    <row r="18" spans="1:7" ht="26.25" customHeight="1" hidden="1" thickBot="1">
      <c r="A18" s="14" t="s">
        <v>31</v>
      </c>
      <c r="B18" s="84" t="s">
        <v>32</v>
      </c>
      <c r="C18" s="84"/>
      <c r="D18" s="84"/>
      <c r="E18" s="15">
        <f>E19</f>
        <v>14</v>
      </c>
      <c r="F18" s="15">
        <f>F19</f>
        <v>14</v>
      </c>
      <c r="G18" s="15">
        <f>G19</f>
        <v>14</v>
      </c>
    </row>
    <row r="19" spans="1:7" ht="13.5" customHeight="1" hidden="1" thickBot="1">
      <c r="A19" s="14" t="s">
        <v>33</v>
      </c>
      <c r="B19" s="84" t="s">
        <v>34</v>
      </c>
      <c r="C19" s="84"/>
      <c r="D19" s="84"/>
      <c r="E19" s="15">
        <v>14</v>
      </c>
      <c r="F19" s="15">
        <v>14</v>
      </c>
      <c r="G19" s="15">
        <v>14</v>
      </c>
    </row>
    <row r="20" spans="1:7" ht="20.25" customHeight="1" hidden="1" thickBot="1">
      <c r="A20" s="14" t="s">
        <v>65</v>
      </c>
      <c r="B20" s="84" t="s">
        <v>64</v>
      </c>
      <c r="C20" s="84"/>
      <c r="D20" s="84"/>
      <c r="E20" s="15">
        <f>E21</f>
        <v>58</v>
      </c>
      <c r="F20" s="15">
        <f>F21</f>
        <v>58</v>
      </c>
      <c r="G20" s="15">
        <f>G21</f>
        <v>58</v>
      </c>
    </row>
    <row r="21" spans="1:7" ht="15.75" hidden="1">
      <c r="A21" s="14" t="s">
        <v>63</v>
      </c>
      <c r="B21" s="84" t="s">
        <v>66</v>
      </c>
      <c r="C21" s="84"/>
      <c r="D21" s="84"/>
      <c r="E21" s="15">
        <v>58</v>
      </c>
      <c r="F21" s="15">
        <v>58</v>
      </c>
      <c r="G21" s="15">
        <v>58</v>
      </c>
    </row>
    <row r="22" spans="1:7" ht="21" customHeight="1" hidden="1" thickBot="1">
      <c r="A22" s="14" t="s">
        <v>35</v>
      </c>
      <c r="B22" s="84" t="s">
        <v>36</v>
      </c>
      <c r="C22" s="84"/>
      <c r="D22" s="84"/>
      <c r="E22" s="15">
        <f>E23+E24</f>
        <v>1374</v>
      </c>
      <c r="F22" s="15">
        <f>F23+F24</f>
        <v>1374</v>
      </c>
      <c r="G22" s="15">
        <f>G23+G24</f>
        <v>1374</v>
      </c>
    </row>
    <row r="23" spans="1:7" ht="82.5" customHeight="1" hidden="1" thickBot="1">
      <c r="A23" s="14" t="s">
        <v>37</v>
      </c>
      <c r="B23" s="84" t="s">
        <v>38</v>
      </c>
      <c r="C23" s="84"/>
      <c r="D23" s="84"/>
      <c r="E23" s="16">
        <v>1374</v>
      </c>
      <c r="F23" s="16">
        <v>1374</v>
      </c>
      <c r="G23" s="16">
        <v>1374</v>
      </c>
    </row>
    <row r="24" spans="1:7" ht="33.75" customHeight="1" hidden="1" thickBot="1">
      <c r="A24" s="14" t="s">
        <v>39</v>
      </c>
      <c r="B24" s="84" t="s">
        <v>40</v>
      </c>
      <c r="C24" s="84"/>
      <c r="D24" s="84"/>
      <c r="E24" s="15"/>
      <c r="F24" s="15"/>
      <c r="G24" s="15"/>
    </row>
    <row r="25" spans="1:7" ht="24.75" customHeight="1" hidden="1" thickBot="1">
      <c r="A25" s="14" t="s">
        <v>41</v>
      </c>
      <c r="B25" s="84" t="s">
        <v>42</v>
      </c>
      <c r="C25" s="84"/>
      <c r="D25" s="84"/>
      <c r="E25" s="15">
        <f aca="true" t="shared" si="1" ref="E25:G26">E26</f>
        <v>1</v>
      </c>
      <c r="F25" s="15">
        <f t="shared" si="1"/>
        <v>1</v>
      </c>
      <c r="G25" s="15">
        <f t="shared" si="1"/>
        <v>1</v>
      </c>
    </row>
    <row r="26" spans="1:7" ht="12" customHeight="1" hidden="1" thickBot="1">
      <c r="A26" s="14" t="s">
        <v>43</v>
      </c>
      <c r="B26" s="84" t="s">
        <v>44</v>
      </c>
      <c r="C26" s="84"/>
      <c r="D26" s="84"/>
      <c r="E26" s="15">
        <f t="shared" si="1"/>
        <v>1</v>
      </c>
      <c r="F26" s="15">
        <f t="shared" si="1"/>
        <v>1</v>
      </c>
      <c r="G26" s="15">
        <f t="shared" si="1"/>
        <v>1</v>
      </c>
    </row>
    <row r="27" spans="1:7" ht="35.25" customHeight="1" hidden="1" thickBot="1">
      <c r="A27" s="14" t="s">
        <v>45</v>
      </c>
      <c r="B27" s="84" t="s">
        <v>46</v>
      </c>
      <c r="C27" s="84"/>
      <c r="D27" s="84"/>
      <c r="E27" s="15">
        <v>1</v>
      </c>
      <c r="F27" s="15">
        <v>1</v>
      </c>
      <c r="G27" s="15">
        <v>1</v>
      </c>
    </row>
    <row r="28" spans="1:7" ht="18" customHeight="1" hidden="1" thickBot="1">
      <c r="A28" s="14" t="s">
        <v>47</v>
      </c>
      <c r="B28" s="84" t="s">
        <v>48</v>
      </c>
      <c r="C28" s="84"/>
      <c r="D28" s="84"/>
      <c r="E28" s="15">
        <f>E29+E30</f>
        <v>22</v>
      </c>
      <c r="F28" s="15">
        <f>F29+F30</f>
        <v>22</v>
      </c>
      <c r="G28" s="15">
        <f>G29+G30</f>
        <v>22</v>
      </c>
    </row>
    <row r="29" spans="1:7" ht="51.75" customHeight="1" hidden="1" thickBot="1">
      <c r="A29" s="14" t="s">
        <v>61</v>
      </c>
      <c r="B29" s="84" t="s">
        <v>49</v>
      </c>
      <c r="C29" s="84"/>
      <c r="D29" s="84"/>
      <c r="E29" s="15">
        <v>10</v>
      </c>
      <c r="F29" s="15">
        <v>10</v>
      </c>
      <c r="G29" s="15">
        <v>10</v>
      </c>
    </row>
    <row r="30" spans="1:7" ht="51" customHeight="1" hidden="1" thickBot="1">
      <c r="A30" s="14" t="s">
        <v>50</v>
      </c>
      <c r="B30" s="84" t="s">
        <v>51</v>
      </c>
      <c r="C30" s="84"/>
      <c r="D30" s="84"/>
      <c r="E30" s="15">
        <v>12</v>
      </c>
      <c r="F30" s="15">
        <v>12</v>
      </c>
      <c r="G30" s="15">
        <v>12</v>
      </c>
    </row>
    <row r="31" spans="1:7" ht="18.75" customHeight="1">
      <c r="A31" s="14" t="s">
        <v>52</v>
      </c>
      <c r="B31" s="84" t="s">
        <v>53</v>
      </c>
      <c r="C31" s="84"/>
      <c r="D31" s="84"/>
      <c r="E31" s="15">
        <f>E32</f>
        <v>3879.5</v>
      </c>
      <c r="F31" s="15">
        <f>F32</f>
        <v>3802.9999999999995</v>
      </c>
      <c r="G31" s="15">
        <f>G32</f>
        <v>3905.2999999999997</v>
      </c>
    </row>
    <row r="32" spans="1:7" ht="32.25" customHeight="1">
      <c r="A32" s="14" t="s">
        <v>54</v>
      </c>
      <c r="B32" s="84" t="s">
        <v>55</v>
      </c>
      <c r="C32" s="84"/>
      <c r="D32" s="84"/>
      <c r="E32" s="15">
        <f>E33+E44+E47+E49+E42</f>
        <v>3879.5</v>
      </c>
      <c r="F32" s="15">
        <f>F33+F44+F47+F49+F42</f>
        <v>3802.9999999999995</v>
      </c>
      <c r="G32" s="15">
        <f>G33+G44+G47+G49+G42</f>
        <v>3905.2999999999997</v>
      </c>
    </row>
    <row r="33" spans="1:7" ht="34.5" customHeight="1">
      <c r="A33" s="14" t="s">
        <v>308</v>
      </c>
      <c r="B33" s="84" t="s">
        <v>262</v>
      </c>
      <c r="C33" s="84"/>
      <c r="D33" s="84"/>
      <c r="E33" s="15">
        <f>E37+E41</f>
        <v>3233.8</v>
      </c>
      <c r="F33" s="15">
        <f>F37+F41</f>
        <v>3412.3999999999996</v>
      </c>
      <c r="G33" s="15">
        <f>G37+G41</f>
        <v>3511.1</v>
      </c>
    </row>
    <row r="34" spans="1:7" ht="0.75" customHeight="1" hidden="1" thickBot="1">
      <c r="A34" s="14" t="s">
        <v>56</v>
      </c>
      <c r="B34" s="84" t="s">
        <v>57</v>
      </c>
      <c r="C34" s="84"/>
      <c r="D34" s="84"/>
      <c r="E34" s="15">
        <f>E35+E36</f>
        <v>0</v>
      </c>
      <c r="F34" s="15">
        <f>F35+F36</f>
        <v>0</v>
      </c>
      <c r="G34" s="15">
        <f>G35+G36</f>
        <v>0</v>
      </c>
    </row>
    <row r="35" spans="1:7" ht="35.25" customHeight="1" hidden="1" thickBot="1">
      <c r="A35" s="14" t="s">
        <v>58</v>
      </c>
      <c r="B35" s="84" t="s">
        <v>59</v>
      </c>
      <c r="C35" s="84"/>
      <c r="D35" s="84"/>
      <c r="E35" s="15"/>
      <c r="F35" s="15"/>
      <c r="G35" s="15"/>
    </row>
    <row r="36" spans="1:7" ht="18.75" customHeight="1" hidden="1" thickBot="1">
      <c r="A36" s="14" t="s">
        <v>67</v>
      </c>
      <c r="B36" s="84" t="s">
        <v>68</v>
      </c>
      <c r="C36" s="84"/>
      <c r="D36" s="84"/>
      <c r="E36" s="15">
        <f>95+45-95-45</f>
        <v>0</v>
      </c>
      <c r="F36" s="15">
        <f>95+45-95-45</f>
        <v>0</v>
      </c>
      <c r="G36" s="15">
        <f>95+45-95-45</f>
        <v>0</v>
      </c>
    </row>
    <row r="37" spans="1:7" ht="33" customHeight="1">
      <c r="A37" s="14" t="s">
        <v>309</v>
      </c>
      <c r="B37" s="85" t="s">
        <v>216</v>
      </c>
      <c r="C37" s="85"/>
      <c r="D37" s="85"/>
      <c r="E37" s="15">
        <v>2250.4</v>
      </c>
      <c r="F37" s="15">
        <v>2423.2</v>
      </c>
      <c r="G37" s="15">
        <v>2638.6</v>
      </c>
    </row>
    <row r="38" spans="1:7" ht="35.25" customHeight="1" hidden="1">
      <c r="A38" s="14" t="s">
        <v>76</v>
      </c>
      <c r="B38" s="84" t="s">
        <v>77</v>
      </c>
      <c r="C38" s="84"/>
      <c r="D38" s="84"/>
      <c r="E38" s="15">
        <v>0</v>
      </c>
      <c r="F38" s="15">
        <v>0</v>
      </c>
      <c r="G38" s="15">
        <v>0</v>
      </c>
    </row>
    <row r="39" spans="1:7" ht="34.5" customHeight="1" hidden="1">
      <c r="A39" s="14" t="s">
        <v>178</v>
      </c>
      <c r="B39" s="81" t="s">
        <v>179</v>
      </c>
      <c r="C39" s="82"/>
      <c r="D39" s="83"/>
      <c r="E39" s="15">
        <f>E40</f>
        <v>0</v>
      </c>
      <c r="F39" s="15">
        <f>F40</f>
        <v>0</v>
      </c>
      <c r="G39" s="15">
        <f>G40</f>
        <v>0</v>
      </c>
    </row>
    <row r="40" spans="1:7" ht="34.5" customHeight="1" hidden="1">
      <c r="A40" s="14" t="s">
        <v>180</v>
      </c>
      <c r="B40" s="81" t="s">
        <v>181</v>
      </c>
      <c r="C40" s="82"/>
      <c r="D40" s="83"/>
      <c r="E40" s="15"/>
      <c r="F40" s="15"/>
      <c r="G40" s="15"/>
    </row>
    <row r="41" spans="1:7" ht="34.5" customHeight="1">
      <c r="A41" s="14" t="s">
        <v>310</v>
      </c>
      <c r="B41" s="85" t="s">
        <v>265</v>
      </c>
      <c r="C41" s="85"/>
      <c r="D41" s="85"/>
      <c r="E41" s="15">
        <v>983.4</v>
      </c>
      <c r="F41" s="15">
        <v>989.2</v>
      </c>
      <c r="G41" s="15">
        <v>872.5</v>
      </c>
    </row>
    <row r="42" spans="1:7" ht="34.5" customHeight="1">
      <c r="A42" s="14" t="s">
        <v>311</v>
      </c>
      <c r="B42" s="81" t="s">
        <v>214</v>
      </c>
      <c r="C42" s="90"/>
      <c r="D42" s="91"/>
      <c r="E42" s="15">
        <f>E43</f>
        <v>550.2</v>
      </c>
      <c r="F42" s="15">
        <f>F43</f>
        <v>294.2</v>
      </c>
      <c r="G42" s="15">
        <f>G43</f>
        <v>294.2</v>
      </c>
    </row>
    <row r="43" spans="1:7" ht="34.5" customHeight="1">
      <c r="A43" s="14" t="s">
        <v>312</v>
      </c>
      <c r="B43" s="81" t="s">
        <v>248</v>
      </c>
      <c r="C43" s="90"/>
      <c r="D43" s="91"/>
      <c r="E43" s="15">
        <v>550.2</v>
      </c>
      <c r="F43" s="15">
        <v>294.2</v>
      </c>
      <c r="G43" s="15">
        <v>294.2</v>
      </c>
    </row>
    <row r="44" spans="1:7" ht="34.5" customHeight="1">
      <c r="A44" s="14" t="s">
        <v>313</v>
      </c>
      <c r="B44" s="84" t="s">
        <v>263</v>
      </c>
      <c r="C44" s="84"/>
      <c r="D44" s="84"/>
      <c r="E44" s="15">
        <f>E45+E46</f>
        <v>95.5</v>
      </c>
      <c r="F44" s="15">
        <f>F45+F46</f>
        <v>96.4</v>
      </c>
      <c r="G44" s="15">
        <f>G45+G46</f>
        <v>100</v>
      </c>
    </row>
    <row r="45" spans="1:7" ht="54" customHeight="1">
      <c r="A45" s="14" t="s">
        <v>314</v>
      </c>
      <c r="B45" s="87" t="s">
        <v>215</v>
      </c>
      <c r="C45" s="88"/>
      <c r="D45" s="89"/>
      <c r="E45" s="15">
        <v>93.5</v>
      </c>
      <c r="F45" s="15">
        <v>94.4</v>
      </c>
      <c r="G45" s="15">
        <v>98</v>
      </c>
    </row>
    <row r="46" spans="1:7" ht="49.5" customHeight="1">
      <c r="A46" s="73" t="s">
        <v>335</v>
      </c>
      <c r="B46" s="85" t="s">
        <v>334</v>
      </c>
      <c r="C46" s="85"/>
      <c r="D46" s="85"/>
      <c r="E46" s="15">
        <v>2</v>
      </c>
      <c r="F46" s="15">
        <v>2</v>
      </c>
      <c r="G46" s="15">
        <v>2</v>
      </c>
    </row>
    <row r="47" spans="1:7" ht="20.25" customHeight="1" hidden="1" thickBot="1">
      <c r="A47" s="14" t="s">
        <v>93</v>
      </c>
      <c r="B47" s="85" t="s">
        <v>73</v>
      </c>
      <c r="C47" s="85"/>
      <c r="D47" s="85"/>
      <c r="E47" s="15">
        <f>E48</f>
        <v>0</v>
      </c>
      <c r="F47" s="15">
        <f>F48</f>
        <v>0</v>
      </c>
      <c r="G47" s="15">
        <f>G48</f>
        <v>0</v>
      </c>
    </row>
    <row r="48" spans="1:7" ht="48.75" customHeight="1" hidden="1" thickBot="1">
      <c r="A48" s="14" t="s">
        <v>74</v>
      </c>
      <c r="B48" s="85" t="s">
        <v>97</v>
      </c>
      <c r="C48" s="85"/>
      <c r="D48" s="85"/>
      <c r="E48" s="15"/>
      <c r="F48" s="15"/>
      <c r="G48" s="15"/>
    </row>
    <row r="49" spans="1:7" ht="39.75" customHeight="1" hidden="1">
      <c r="A49" s="14" t="s">
        <v>166</v>
      </c>
      <c r="B49" s="81" t="s">
        <v>167</v>
      </c>
      <c r="C49" s="82"/>
      <c r="D49" s="83"/>
      <c r="E49" s="15"/>
      <c r="F49" s="15"/>
      <c r="G49" s="15"/>
    </row>
    <row r="50" spans="1:7" ht="0.75" customHeight="1" hidden="1">
      <c r="A50" s="14" t="s">
        <v>147</v>
      </c>
      <c r="B50" s="87" t="s">
        <v>146</v>
      </c>
      <c r="C50" s="88"/>
      <c r="D50" s="89"/>
      <c r="E50" s="15">
        <f>E51</f>
        <v>0.4</v>
      </c>
      <c r="F50" s="15">
        <f>F51</f>
        <v>0.4</v>
      </c>
      <c r="G50" s="15">
        <f>G51</f>
        <v>0.4</v>
      </c>
    </row>
    <row r="51" spans="1:7" ht="20.25" customHeight="1" hidden="1">
      <c r="A51" s="14" t="s">
        <v>149</v>
      </c>
      <c r="B51" s="87" t="s">
        <v>148</v>
      </c>
      <c r="C51" s="88"/>
      <c r="D51" s="89"/>
      <c r="E51" s="15">
        <v>0.4</v>
      </c>
      <c r="F51" s="15">
        <v>0.4</v>
      </c>
      <c r="G51" s="15">
        <v>0.4</v>
      </c>
    </row>
    <row r="52" spans="1:7" ht="15.75">
      <c r="A52" s="14" t="s">
        <v>60</v>
      </c>
      <c r="B52" s="92"/>
      <c r="C52" s="92"/>
      <c r="D52" s="92"/>
      <c r="E52" s="18">
        <f>E13+E31</f>
        <v>5585.5</v>
      </c>
      <c r="F52" s="18">
        <f>F13+F31</f>
        <v>5440</v>
      </c>
      <c r="G52" s="18">
        <f>G13+G31</f>
        <v>5553.299999999999</v>
      </c>
    </row>
    <row r="53" spans="1:7" ht="15">
      <c r="A53" s="7"/>
      <c r="B53" s="7"/>
      <c r="C53" s="7"/>
      <c r="D53" s="7"/>
      <c r="E53" s="7"/>
      <c r="F53" s="7"/>
      <c r="G53" s="7"/>
    </row>
    <row r="54" spans="1:7" ht="15">
      <c r="A54" s="7"/>
      <c r="B54" s="7"/>
      <c r="C54" s="7"/>
      <c r="D54" s="7"/>
      <c r="E54" s="7"/>
      <c r="F54" s="7"/>
      <c r="G54" s="7"/>
    </row>
    <row r="55" spans="1:7" ht="15">
      <c r="A55" s="7"/>
      <c r="B55" s="7"/>
      <c r="C55" s="7"/>
      <c r="D55" s="7"/>
      <c r="E55" s="7"/>
      <c r="F55" s="7"/>
      <c r="G55" s="9"/>
    </row>
    <row r="56" spans="1:7" ht="15">
      <c r="A56" s="7"/>
      <c r="B56" s="7"/>
      <c r="C56" s="7"/>
      <c r="D56" s="7"/>
      <c r="E56" s="7"/>
      <c r="F56" s="7"/>
      <c r="G56" s="7"/>
    </row>
    <row r="57" spans="1:7" ht="15">
      <c r="A57" s="7"/>
      <c r="B57" s="7"/>
      <c r="C57" s="7"/>
      <c r="D57" s="7"/>
      <c r="E57" s="7"/>
      <c r="F57" s="7"/>
      <c r="G57" s="7"/>
    </row>
    <row r="58" spans="1:7" ht="15">
      <c r="A58" s="7"/>
      <c r="B58" s="7"/>
      <c r="C58" s="7"/>
      <c r="D58" s="7"/>
      <c r="E58" s="7"/>
      <c r="F58" s="7"/>
      <c r="G58" s="7"/>
    </row>
    <row r="59" spans="1:7" ht="15">
      <c r="A59" s="7"/>
      <c r="B59" s="7"/>
      <c r="C59" s="7"/>
      <c r="D59" s="7"/>
      <c r="E59" s="7"/>
      <c r="F59" s="7"/>
      <c r="G59" s="7"/>
    </row>
    <row r="60" spans="1:7" ht="15">
      <c r="A60" s="7"/>
      <c r="B60" s="7"/>
      <c r="C60" s="7"/>
      <c r="D60" s="7"/>
      <c r="E60" s="7"/>
      <c r="F60" s="7"/>
      <c r="G60" s="7"/>
    </row>
    <row r="61" spans="1:7" ht="15">
      <c r="A61" s="7"/>
      <c r="B61" s="7"/>
      <c r="C61" s="7"/>
      <c r="D61" s="7"/>
      <c r="E61" s="7"/>
      <c r="F61" s="7"/>
      <c r="G61" s="7"/>
    </row>
    <row r="62" spans="1:7" ht="15">
      <c r="A62" s="7"/>
      <c r="B62" s="7"/>
      <c r="C62" s="7"/>
      <c r="D62" s="7"/>
      <c r="E62" s="7"/>
      <c r="F62" s="7"/>
      <c r="G62" s="7"/>
    </row>
    <row r="63" spans="1:7" ht="15">
      <c r="A63" s="7"/>
      <c r="B63" s="7"/>
      <c r="C63" s="7"/>
      <c r="D63" s="7"/>
      <c r="E63" s="7"/>
      <c r="F63" s="7"/>
      <c r="G63" s="7"/>
    </row>
    <row r="64" spans="1:7" ht="15">
      <c r="A64" s="7"/>
      <c r="B64" s="7"/>
      <c r="C64" s="7"/>
      <c r="D64" s="7"/>
      <c r="E64" s="7"/>
      <c r="F64" s="7"/>
      <c r="G64" s="7"/>
    </row>
    <row r="65" spans="1:7" ht="15">
      <c r="A65" s="7"/>
      <c r="B65" s="7"/>
      <c r="C65" s="7"/>
      <c r="D65" s="7"/>
      <c r="E65" s="7"/>
      <c r="F65" s="7"/>
      <c r="G65" s="7"/>
    </row>
    <row r="66" spans="1:7" ht="15">
      <c r="A66" s="7"/>
      <c r="B66" s="7"/>
      <c r="C66" s="7"/>
      <c r="D66" s="7"/>
      <c r="E66" s="7"/>
      <c r="F66" s="7"/>
      <c r="G66" s="7"/>
    </row>
    <row r="67" spans="1:7" ht="15">
      <c r="A67" s="7"/>
      <c r="B67" s="7"/>
      <c r="C67" s="7"/>
      <c r="D67" s="7"/>
      <c r="E67" s="7"/>
      <c r="F67" s="7"/>
      <c r="G67" s="7"/>
    </row>
    <row r="68" spans="1:7" ht="15">
      <c r="A68" s="7"/>
      <c r="B68" s="7"/>
      <c r="C68" s="7"/>
      <c r="D68" s="7"/>
      <c r="E68" s="7"/>
      <c r="F68" s="7"/>
      <c r="G68" s="7"/>
    </row>
    <row r="69" spans="1:7" ht="15">
      <c r="A69" s="7"/>
      <c r="B69" s="7"/>
      <c r="C69" s="7"/>
      <c r="D69" s="7"/>
      <c r="E69" s="7"/>
      <c r="F69" s="7"/>
      <c r="G69" s="7"/>
    </row>
    <row r="70" spans="1:7" ht="15">
      <c r="A70" s="7"/>
      <c r="B70" s="7"/>
      <c r="C70" s="7"/>
      <c r="D70" s="7"/>
      <c r="E70" s="7"/>
      <c r="F70" s="7"/>
      <c r="G70" s="7"/>
    </row>
    <row r="71" spans="1:7" ht="15">
      <c r="A71" s="7"/>
      <c r="B71" s="7"/>
      <c r="C71" s="7"/>
      <c r="D71" s="7"/>
      <c r="E71" s="7"/>
      <c r="F71" s="7"/>
      <c r="G71" s="7"/>
    </row>
    <row r="72" spans="1:7" ht="15">
      <c r="A72" s="7"/>
      <c r="B72" s="7"/>
      <c r="C72" s="7"/>
      <c r="D72" s="7"/>
      <c r="E72" s="7"/>
      <c r="F72" s="7"/>
      <c r="G72" s="7"/>
    </row>
    <row r="73" spans="1:7" ht="15">
      <c r="A73" s="7"/>
      <c r="B73" s="7"/>
      <c r="C73" s="7"/>
      <c r="D73" s="7"/>
      <c r="E73" s="7"/>
      <c r="F73" s="7"/>
      <c r="G73" s="7"/>
    </row>
    <row r="74" spans="1:7" ht="15">
      <c r="A74" s="7"/>
      <c r="B74" s="7"/>
      <c r="C74" s="7"/>
      <c r="D74" s="7"/>
      <c r="E74" s="7"/>
      <c r="F74" s="7"/>
      <c r="G74" s="7"/>
    </row>
    <row r="75" spans="1:7" ht="15">
      <c r="A75" s="7"/>
      <c r="B75" s="7"/>
      <c r="C75" s="7"/>
      <c r="D75" s="7"/>
      <c r="E75" s="7"/>
      <c r="F75" s="7"/>
      <c r="G75" s="7"/>
    </row>
    <row r="76" spans="1:7" ht="15">
      <c r="A76" s="7"/>
      <c r="B76" s="7"/>
      <c r="C76" s="7"/>
      <c r="D76" s="7"/>
      <c r="E76" s="7"/>
      <c r="F76" s="7"/>
      <c r="G76" s="7"/>
    </row>
    <row r="77" spans="1:7" ht="15">
      <c r="A77" s="7"/>
      <c r="B77" s="7"/>
      <c r="C77" s="7"/>
      <c r="D77" s="7"/>
      <c r="E77" s="7"/>
      <c r="F77" s="7"/>
      <c r="G77" s="7"/>
    </row>
    <row r="78" spans="1:7" ht="15">
      <c r="A78" s="7"/>
      <c r="B78" s="7"/>
      <c r="C78" s="7"/>
      <c r="D78" s="7"/>
      <c r="E78" s="7"/>
      <c r="F78" s="7"/>
      <c r="G78" s="7"/>
    </row>
    <row r="79" spans="1:7" ht="15">
      <c r="A79" s="7"/>
      <c r="B79" s="7"/>
      <c r="C79" s="7"/>
      <c r="D79" s="7"/>
      <c r="E79" s="7"/>
      <c r="F79" s="7"/>
      <c r="G79" s="7"/>
    </row>
    <row r="80" spans="1:7" ht="15">
      <c r="A80" s="7"/>
      <c r="B80" s="7"/>
      <c r="C80" s="7"/>
      <c r="D80" s="7"/>
      <c r="E80" s="7"/>
      <c r="F80" s="7"/>
      <c r="G80" s="7"/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7"/>
      <c r="B83" s="7"/>
      <c r="C83" s="7"/>
      <c r="D83" s="7"/>
      <c r="E83" s="7"/>
      <c r="F83" s="7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7"/>
      <c r="B85" s="7"/>
      <c r="C85" s="7"/>
      <c r="D85" s="7"/>
      <c r="E85" s="7"/>
      <c r="F85" s="7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7"/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  <row r="90" spans="1:7" ht="15">
      <c r="A90" s="7"/>
      <c r="B90" s="7"/>
      <c r="C90" s="7"/>
      <c r="D90" s="7"/>
      <c r="E90" s="7"/>
      <c r="F90" s="7"/>
      <c r="G90" s="7"/>
    </row>
    <row r="91" spans="1:7" ht="15">
      <c r="A91" s="7"/>
      <c r="B91" s="7"/>
      <c r="C91" s="7"/>
      <c r="D91" s="7"/>
      <c r="E91" s="7"/>
      <c r="F91" s="7"/>
      <c r="G91" s="7"/>
    </row>
    <row r="92" spans="1:7" ht="15">
      <c r="A92" s="7"/>
      <c r="B92" s="7"/>
      <c r="C92" s="7"/>
      <c r="D92" s="7"/>
      <c r="E92" s="7"/>
      <c r="F92" s="7"/>
      <c r="G92" s="7"/>
    </row>
    <row r="93" spans="1:7" ht="15">
      <c r="A93" s="7"/>
      <c r="B93" s="7"/>
      <c r="C93" s="7"/>
      <c r="D93" s="7"/>
      <c r="E93" s="7"/>
      <c r="F93" s="7"/>
      <c r="G93" s="7"/>
    </row>
    <row r="94" spans="1:7" ht="15">
      <c r="A94" s="7"/>
      <c r="B94" s="7"/>
      <c r="C94" s="7"/>
      <c r="D94" s="7"/>
      <c r="E94" s="7"/>
      <c r="F94" s="7"/>
      <c r="G94" s="7"/>
    </row>
    <row r="95" spans="1:7" ht="15">
      <c r="A95" s="7"/>
      <c r="B95" s="7"/>
      <c r="C95" s="7"/>
      <c r="D95" s="7"/>
      <c r="E95" s="7"/>
      <c r="F95" s="7"/>
      <c r="G95" s="7"/>
    </row>
    <row r="96" spans="1:7" ht="15">
      <c r="A96" s="7"/>
      <c r="B96" s="7"/>
      <c r="C96" s="7"/>
      <c r="D96" s="7"/>
      <c r="E96" s="7"/>
      <c r="F96" s="7"/>
      <c r="G96" s="7"/>
    </row>
    <row r="97" spans="1:7" ht="15">
      <c r="A97" s="7"/>
      <c r="B97" s="7"/>
      <c r="C97" s="7"/>
      <c r="D97" s="7"/>
      <c r="E97" s="7"/>
      <c r="F97" s="7"/>
      <c r="G97" s="7"/>
    </row>
    <row r="98" spans="1:7" ht="15">
      <c r="A98" s="7"/>
      <c r="B98" s="7"/>
      <c r="C98" s="7"/>
      <c r="D98" s="7"/>
      <c r="E98" s="7"/>
      <c r="F98" s="7"/>
      <c r="G98" s="7"/>
    </row>
    <row r="99" spans="1:7" ht="15">
      <c r="A99" s="7"/>
      <c r="B99" s="7"/>
      <c r="C99" s="7"/>
      <c r="D99" s="7"/>
      <c r="E99" s="7"/>
      <c r="F99" s="7"/>
      <c r="G99" s="7"/>
    </row>
    <row r="100" spans="2:6" ht="15">
      <c r="B100" s="7"/>
      <c r="C100" s="7"/>
      <c r="D100" s="7"/>
      <c r="E100" s="7"/>
      <c r="F100" s="7"/>
    </row>
  </sheetData>
  <sheetProtection/>
  <mergeCells count="50">
    <mergeCell ref="B20:D20"/>
    <mergeCell ref="B21:D21"/>
    <mergeCell ref="B15:D15"/>
    <mergeCell ref="B22:D22"/>
    <mergeCell ref="E3:G3"/>
    <mergeCell ref="B52:D52"/>
    <mergeCell ref="B46:D46"/>
    <mergeCell ref="B30:D30"/>
    <mergeCell ref="B33:D33"/>
    <mergeCell ref="B47:D47"/>
    <mergeCell ref="B48:D48"/>
    <mergeCell ref="A4:G4"/>
    <mergeCell ref="A7:G7"/>
    <mergeCell ref="B51:D51"/>
    <mergeCell ref="A8:G8"/>
    <mergeCell ref="B14:D14"/>
    <mergeCell ref="A6:G6"/>
    <mergeCell ref="E10:G10"/>
    <mergeCell ref="A10:A11"/>
    <mergeCell ref="A5:G5"/>
    <mergeCell ref="B13:D13"/>
    <mergeCell ref="B12:D12"/>
    <mergeCell ref="B10:D11"/>
    <mergeCell ref="B44:D44"/>
    <mergeCell ref="B29:D29"/>
    <mergeCell ref="B26:D26"/>
    <mergeCell ref="B38:D38"/>
    <mergeCell ref="B36:D36"/>
    <mergeCell ref="B31:D31"/>
    <mergeCell ref="B27:D27"/>
    <mergeCell ref="B17:D17"/>
    <mergeCell ref="B16:D16"/>
    <mergeCell ref="B24:D24"/>
    <mergeCell ref="B50:D50"/>
    <mergeCell ref="B42:D42"/>
    <mergeCell ref="B25:D25"/>
    <mergeCell ref="B43:D43"/>
    <mergeCell ref="B40:D40"/>
    <mergeCell ref="B39:D39"/>
    <mergeCell ref="B45:D45"/>
    <mergeCell ref="B49:D49"/>
    <mergeCell ref="B32:D32"/>
    <mergeCell ref="B28:D28"/>
    <mergeCell ref="B41:D41"/>
    <mergeCell ref="B18:D18"/>
    <mergeCell ref="B35:D35"/>
    <mergeCell ref="B23:D23"/>
    <mergeCell ref="B34:D34"/>
    <mergeCell ref="B19:D19"/>
    <mergeCell ref="B37:D37"/>
  </mergeCells>
  <printOptions/>
  <pageMargins left="1.1023622047244095" right="0.31496062992125984" top="0.1968503937007874" bottom="0.2755905511811024" header="0.2362204724409449" footer="0.2755905511811024"/>
  <pageSetup fitToHeight="1" fitToWidth="1" horizontalDpi="600" verticalDpi="600" orientation="portrait" paperSize="9" scale="6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24"/>
  <sheetViews>
    <sheetView view="pageBreakPreview" zoomScaleSheetLayoutView="100" zoomScalePageLayoutView="0" workbookViewId="0" topLeftCell="A16">
      <selection activeCell="D10" sqref="D10"/>
    </sheetView>
  </sheetViews>
  <sheetFormatPr defaultColWidth="9.00390625" defaultRowHeight="12.75"/>
  <cols>
    <col min="2" max="2" width="4.625" style="0" customWidth="1"/>
    <col min="3" max="3" width="7.875" style="0" customWidth="1"/>
    <col min="4" max="4" width="24.125" style="0" customWidth="1"/>
    <col min="5" max="5" width="7.875" style="0" customWidth="1"/>
    <col min="6" max="6" width="6.875" style="0" customWidth="1"/>
    <col min="7" max="7" width="5.625" style="0" customWidth="1"/>
    <col min="8" max="8" width="39.375" style="0" customWidth="1"/>
  </cols>
  <sheetData>
    <row r="1" spans="8:10" ht="60" customHeight="1">
      <c r="H1" s="74" t="s">
        <v>324</v>
      </c>
      <c r="I1" s="74"/>
      <c r="J1" s="74"/>
    </row>
    <row r="2" ht="12.75">
      <c r="K2" s="44"/>
    </row>
    <row r="3" spans="2:8" ht="47.25" customHeight="1">
      <c r="B3" s="127" t="s">
        <v>293</v>
      </c>
      <c r="C3" s="127"/>
      <c r="D3" s="127"/>
      <c r="E3" s="127"/>
      <c r="F3" s="127"/>
      <c r="G3" s="127"/>
      <c r="H3" s="127"/>
    </row>
    <row r="4" spans="2:8" ht="12.75" customHeight="1">
      <c r="B4" s="49"/>
      <c r="C4" s="49"/>
      <c r="D4" s="49"/>
      <c r="E4" s="49"/>
      <c r="F4" s="49"/>
      <c r="G4" s="49"/>
      <c r="H4" s="49"/>
    </row>
    <row r="5" spans="2:8" ht="36" customHeight="1">
      <c r="B5" s="124" t="s">
        <v>112</v>
      </c>
      <c r="C5" s="124"/>
      <c r="D5" s="124"/>
      <c r="E5" s="106" t="s">
        <v>182</v>
      </c>
      <c r="F5" s="106"/>
      <c r="G5" s="106"/>
      <c r="H5" s="106"/>
    </row>
    <row r="6" spans="2:8" ht="73.5" customHeight="1">
      <c r="B6" s="124" t="s">
        <v>183</v>
      </c>
      <c r="C6" s="124"/>
      <c r="D6" s="22" t="s">
        <v>184</v>
      </c>
      <c r="E6" s="106"/>
      <c r="F6" s="106"/>
      <c r="G6" s="106"/>
      <c r="H6" s="106"/>
    </row>
    <row r="7" spans="2:8" ht="15.75" customHeight="1">
      <c r="B7" s="129">
        <v>1</v>
      </c>
      <c r="C7" s="130"/>
      <c r="D7" s="22">
        <v>2</v>
      </c>
      <c r="E7" s="108">
        <v>3</v>
      </c>
      <c r="F7" s="126"/>
      <c r="G7" s="126"/>
      <c r="H7" s="109"/>
    </row>
    <row r="8" spans="2:8" ht="20.25" customHeight="1">
      <c r="B8" s="128">
        <v>834</v>
      </c>
      <c r="C8" s="128"/>
      <c r="D8" s="17"/>
      <c r="E8" s="125" t="s">
        <v>274</v>
      </c>
      <c r="F8" s="125"/>
      <c r="G8" s="125"/>
      <c r="H8" s="125"/>
    </row>
    <row r="9" spans="2:9" ht="81" customHeight="1">
      <c r="B9" s="106">
        <v>834</v>
      </c>
      <c r="C9" s="106"/>
      <c r="D9" s="20" t="s">
        <v>339</v>
      </c>
      <c r="E9" s="107" t="s">
        <v>336</v>
      </c>
      <c r="F9" s="107"/>
      <c r="G9" s="107"/>
      <c r="H9" s="107"/>
      <c r="I9" s="50"/>
    </row>
    <row r="10" spans="2:9" ht="81" customHeight="1">
      <c r="B10" s="106">
        <v>835</v>
      </c>
      <c r="C10" s="106"/>
      <c r="D10" s="20" t="s">
        <v>338</v>
      </c>
      <c r="E10" s="107" t="s">
        <v>337</v>
      </c>
      <c r="F10" s="107"/>
      <c r="G10" s="107"/>
      <c r="H10" s="107"/>
      <c r="I10" s="50"/>
    </row>
    <row r="11" spans="2:9" ht="81" customHeight="1">
      <c r="B11" s="108">
        <v>834</v>
      </c>
      <c r="C11" s="109"/>
      <c r="D11" s="20" t="s">
        <v>276</v>
      </c>
      <c r="E11" s="111" t="s">
        <v>277</v>
      </c>
      <c r="F11" s="114"/>
      <c r="G11" s="114"/>
      <c r="H11" s="115"/>
      <c r="I11" s="50"/>
    </row>
    <row r="12" spans="2:9" ht="32.25" customHeight="1">
      <c r="B12" s="106">
        <v>834</v>
      </c>
      <c r="C12" s="106"/>
      <c r="D12" s="39" t="s">
        <v>185</v>
      </c>
      <c r="E12" s="119" t="s">
        <v>249</v>
      </c>
      <c r="F12" s="119"/>
      <c r="G12" s="119"/>
      <c r="H12" s="119"/>
      <c r="I12" s="51"/>
    </row>
    <row r="13" spans="2:9" ht="102.75" customHeight="1">
      <c r="B13" s="106">
        <v>834</v>
      </c>
      <c r="C13" s="106"/>
      <c r="D13" s="39" t="s">
        <v>297</v>
      </c>
      <c r="E13" s="116" t="s">
        <v>298</v>
      </c>
      <c r="F13" s="117"/>
      <c r="G13" s="117"/>
      <c r="H13" s="118"/>
      <c r="I13" s="51"/>
    </row>
    <row r="14" spans="2:8" ht="30.75" customHeight="1">
      <c r="B14" s="106">
        <v>834</v>
      </c>
      <c r="C14" s="106"/>
      <c r="D14" s="20" t="s">
        <v>186</v>
      </c>
      <c r="E14" s="107" t="s">
        <v>250</v>
      </c>
      <c r="F14" s="107"/>
      <c r="G14" s="107"/>
      <c r="H14" s="107"/>
    </row>
    <row r="15" spans="2:8" ht="36.75" customHeight="1">
      <c r="B15" s="106">
        <v>834</v>
      </c>
      <c r="C15" s="106"/>
      <c r="D15" s="21" t="s">
        <v>309</v>
      </c>
      <c r="E15" s="107" t="s">
        <v>251</v>
      </c>
      <c r="F15" s="107"/>
      <c r="G15" s="107"/>
      <c r="H15" s="107"/>
    </row>
    <row r="16" spans="2:8" ht="36.75" customHeight="1">
      <c r="B16" s="106">
        <v>834</v>
      </c>
      <c r="C16" s="106"/>
      <c r="D16" s="21" t="s">
        <v>310</v>
      </c>
      <c r="E16" s="107" t="s">
        <v>252</v>
      </c>
      <c r="F16" s="107"/>
      <c r="G16" s="107"/>
      <c r="H16" s="107"/>
    </row>
    <row r="17" spans="2:8" ht="36.75" customHeight="1">
      <c r="B17" s="108">
        <v>834</v>
      </c>
      <c r="C17" s="109"/>
      <c r="D17" s="21" t="s">
        <v>315</v>
      </c>
      <c r="E17" s="111" t="s">
        <v>284</v>
      </c>
      <c r="F17" s="112"/>
      <c r="G17" s="112"/>
      <c r="H17" s="113"/>
    </row>
    <row r="18" spans="2:8" ht="24" customHeight="1">
      <c r="B18" s="108">
        <v>834</v>
      </c>
      <c r="C18" s="109"/>
      <c r="D18" s="21" t="s">
        <v>312</v>
      </c>
      <c r="E18" s="111" t="s">
        <v>248</v>
      </c>
      <c r="F18" s="112"/>
      <c r="G18" s="112"/>
      <c r="H18" s="113"/>
    </row>
    <row r="19" spans="2:8" ht="52.5" customHeight="1">
      <c r="B19" s="106">
        <v>834</v>
      </c>
      <c r="C19" s="106"/>
      <c r="D19" s="21" t="s">
        <v>314</v>
      </c>
      <c r="E19" s="111" t="s">
        <v>253</v>
      </c>
      <c r="F19" s="114"/>
      <c r="G19" s="114"/>
      <c r="H19" s="115"/>
    </row>
    <row r="20" spans="2:8" ht="45.75" customHeight="1">
      <c r="B20" s="106">
        <v>834</v>
      </c>
      <c r="C20" s="106"/>
      <c r="D20" s="21" t="s">
        <v>335</v>
      </c>
      <c r="E20" s="110" t="s">
        <v>334</v>
      </c>
      <c r="F20" s="110"/>
      <c r="G20" s="110"/>
      <c r="H20" s="110"/>
    </row>
    <row r="21" spans="2:8" ht="80.25" customHeight="1">
      <c r="B21" s="108">
        <v>834</v>
      </c>
      <c r="C21" s="109"/>
      <c r="D21" s="21" t="s">
        <v>316</v>
      </c>
      <c r="E21" s="121" t="s">
        <v>212</v>
      </c>
      <c r="F21" s="122"/>
      <c r="G21" s="122"/>
      <c r="H21" s="123"/>
    </row>
    <row r="22" spans="2:8" ht="38.25" customHeight="1">
      <c r="B22" s="108">
        <v>834</v>
      </c>
      <c r="C22" s="109"/>
      <c r="D22" s="21" t="s">
        <v>317</v>
      </c>
      <c r="E22" s="121" t="s">
        <v>300</v>
      </c>
      <c r="F22" s="122"/>
      <c r="G22" s="122"/>
      <c r="H22" s="123"/>
    </row>
    <row r="23" spans="2:8" ht="35.25" customHeight="1">
      <c r="B23" s="106">
        <v>834</v>
      </c>
      <c r="C23" s="106"/>
      <c r="D23" s="52" t="s">
        <v>318</v>
      </c>
      <c r="E23" s="121" t="s">
        <v>254</v>
      </c>
      <c r="F23" s="122"/>
      <c r="G23" s="122"/>
      <c r="H23" s="123"/>
    </row>
    <row r="24" spans="2:8" ht="106.5" customHeight="1">
      <c r="B24" s="106">
        <v>834</v>
      </c>
      <c r="C24" s="106"/>
      <c r="D24" s="52" t="s">
        <v>319</v>
      </c>
      <c r="E24" s="120" t="s">
        <v>255</v>
      </c>
      <c r="F24" s="120"/>
      <c r="G24" s="120"/>
      <c r="H24" s="120"/>
    </row>
  </sheetData>
  <sheetProtection/>
  <mergeCells count="41">
    <mergeCell ref="E22:H22"/>
    <mergeCell ref="B3:H3"/>
    <mergeCell ref="B5:D5"/>
    <mergeCell ref="E5:H6"/>
    <mergeCell ref="B16:C16"/>
    <mergeCell ref="B8:C8"/>
    <mergeCell ref="B11:C11"/>
    <mergeCell ref="B7:C7"/>
    <mergeCell ref="B13:C13"/>
    <mergeCell ref="H1:J1"/>
    <mergeCell ref="E14:H14"/>
    <mergeCell ref="B6:C6"/>
    <mergeCell ref="B18:C18"/>
    <mergeCell ref="E8:H8"/>
    <mergeCell ref="E18:H18"/>
    <mergeCell ref="E7:H7"/>
    <mergeCell ref="B9:C9"/>
    <mergeCell ref="E9:H9"/>
    <mergeCell ref="B12:C12"/>
    <mergeCell ref="B24:C24"/>
    <mergeCell ref="E24:H24"/>
    <mergeCell ref="B21:C21"/>
    <mergeCell ref="E21:H21"/>
    <mergeCell ref="B15:C15"/>
    <mergeCell ref="E16:H16"/>
    <mergeCell ref="B20:C20"/>
    <mergeCell ref="B23:C23"/>
    <mergeCell ref="E23:H23"/>
    <mergeCell ref="B22:C22"/>
    <mergeCell ref="B10:C10"/>
    <mergeCell ref="E10:H10"/>
    <mergeCell ref="E11:H11"/>
    <mergeCell ref="E13:H13"/>
    <mergeCell ref="E19:H19"/>
    <mergeCell ref="E12:H12"/>
    <mergeCell ref="B14:C14"/>
    <mergeCell ref="B19:C19"/>
    <mergeCell ref="E15:H15"/>
    <mergeCell ref="B17:C17"/>
    <mergeCell ref="E20:H20"/>
    <mergeCell ref="E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"/>
  <sheetViews>
    <sheetView zoomScalePageLayoutView="0" workbookViewId="0" topLeftCell="A1">
      <selection activeCell="H1" sqref="H1:K1"/>
    </sheetView>
  </sheetViews>
  <sheetFormatPr defaultColWidth="9.00390625" defaultRowHeight="12.75"/>
  <cols>
    <col min="2" max="2" width="17.75390625" style="0" customWidth="1"/>
  </cols>
  <sheetData>
    <row r="1" spans="1:11" ht="63.75" customHeight="1">
      <c r="A1" s="6"/>
      <c r="B1" s="6"/>
      <c r="C1" s="6"/>
      <c r="D1" s="6"/>
      <c r="E1" s="6"/>
      <c r="F1" s="6"/>
      <c r="G1" s="19"/>
      <c r="H1" s="131" t="s">
        <v>325</v>
      </c>
      <c r="I1" s="131"/>
      <c r="J1" s="131"/>
      <c r="K1" s="131"/>
    </row>
    <row r="2" spans="1:11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6.5" customHeight="1">
      <c r="A4" s="13"/>
      <c r="B4" s="100" t="s">
        <v>294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>
      <c r="A6" s="6"/>
      <c r="B6" s="108" t="s">
        <v>112</v>
      </c>
      <c r="C6" s="139"/>
      <c r="D6" s="139"/>
      <c r="E6" s="139"/>
      <c r="F6" s="139"/>
      <c r="G6" s="140"/>
      <c r="H6" s="141" t="s">
        <v>1</v>
      </c>
      <c r="I6" s="142"/>
      <c r="J6" s="142"/>
      <c r="K6" s="143"/>
    </row>
    <row r="7" spans="1:12" ht="15.75">
      <c r="A7" s="6"/>
      <c r="B7" s="132" t="s">
        <v>114</v>
      </c>
      <c r="C7" s="132" t="s">
        <v>115</v>
      </c>
      <c r="D7" s="132"/>
      <c r="E7" s="132"/>
      <c r="F7" s="132"/>
      <c r="G7" s="132"/>
      <c r="H7" s="144"/>
      <c r="I7" s="145"/>
      <c r="J7" s="145"/>
      <c r="K7" s="146"/>
      <c r="L7" s="10"/>
    </row>
    <row r="8" spans="1:12" ht="28.5" customHeight="1">
      <c r="A8" s="6"/>
      <c r="B8" s="132"/>
      <c r="C8" s="132"/>
      <c r="D8" s="132"/>
      <c r="E8" s="132"/>
      <c r="F8" s="132"/>
      <c r="G8" s="132"/>
      <c r="H8" s="147"/>
      <c r="I8" s="148"/>
      <c r="J8" s="148"/>
      <c r="K8" s="149"/>
      <c r="L8" s="10"/>
    </row>
    <row r="9" spans="1:12" ht="17.25" customHeight="1">
      <c r="A9" s="6"/>
      <c r="B9" s="48">
        <v>1</v>
      </c>
      <c r="C9" s="136">
        <v>2</v>
      </c>
      <c r="D9" s="137"/>
      <c r="E9" s="137"/>
      <c r="F9" s="137"/>
      <c r="G9" s="138"/>
      <c r="H9" s="133">
        <v>3</v>
      </c>
      <c r="I9" s="134"/>
      <c r="J9" s="134"/>
      <c r="K9" s="135"/>
      <c r="L9" s="10"/>
    </row>
    <row r="10" spans="1:12" ht="15" customHeight="1">
      <c r="A10" s="6"/>
      <c r="B10" s="132" t="s">
        <v>274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0"/>
    </row>
    <row r="11" spans="1:12" ht="35.25" customHeight="1" hidden="1">
      <c r="A11" s="6"/>
      <c r="B11" s="48">
        <v>841</v>
      </c>
      <c r="C11" s="78" t="s">
        <v>175</v>
      </c>
      <c r="D11" s="79"/>
      <c r="E11" s="79"/>
      <c r="F11" s="79"/>
      <c r="G11" s="80"/>
      <c r="H11" s="111" t="s">
        <v>176</v>
      </c>
      <c r="I11" s="114"/>
      <c r="J11" s="114"/>
      <c r="K11" s="115"/>
      <c r="L11" s="10"/>
    </row>
    <row r="12" spans="1:12" ht="48.75" customHeight="1">
      <c r="A12" s="6"/>
      <c r="B12" s="21">
        <v>834</v>
      </c>
      <c r="C12" s="133" t="s">
        <v>72</v>
      </c>
      <c r="D12" s="134"/>
      <c r="E12" s="134"/>
      <c r="F12" s="134"/>
      <c r="G12" s="135"/>
      <c r="H12" s="111" t="s">
        <v>261</v>
      </c>
      <c r="I12" s="112"/>
      <c r="J12" s="112"/>
      <c r="K12" s="113"/>
      <c r="L12" s="10"/>
    </row>
    <row r="13" spans="2:11" ht="47.25" customHeight="1">
      <c r="B13" s="21">
        <v>834</v>
      </c>
      <c r="C13" s="133" t="s">
        <v>175</v>
      </c>
      <c r="D13" s="134"/>
      <c r="E13" s="134"/>
      <c r="F13" s="134"/>
      <c r="G13" s="135"/>
      <c r="H13" s="111" t="s">
        <v>260</v>
      </c>
      <c r="I13" s="112"/>
      <c r="J13" s="112"/>
      <c r="K13" s="113"/>
    </row>
  </sheetData>
  <sheetProtection/>
  <mergeCells count="15">
    <mergeCell ref="H11:K11"/>
    <mergeCell ref="H6:K8"/>
    <mergeCell ref="B10:K10"/>
    <mergeCell ref="C13:G13"/>
    <mergeCell ref="H13:K13"/>
    <mergeCell ref="H1:K1"/>
    <mergeCell ref="H12:K12"/>
    <mergeCell ref="B7:B8"/>
    <mergeCell ref="C7:G8"/>
    <mergeCell ref="C12:G12"/>
    <mergeCell ref="B4:K4"/>
    <mergeCell ref="C9:G9"/>
    <mergeCell ref="H9:K9"/>
    <mergeCell ref="B6:G6"/>
    <mergeCell ref="C11:G1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61"/>
  <sheetViews>
    <sheetView tabSelected="1" view="pageBreakPreview" zoomScaleSheetLayoutView="100" zoomScalePageLayoutView="0" workbookViewId="0" topLeftCell="B6">
      <selection activeCell="E47" sqref="E47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13.00390625" style="0" customWidth="1"/>
    <col min="4" max="4" width="10.375" style="0" customWidth="1"/>
    <col min="5" max="6" width="10.875" style="0" customWidth="1"/>
    <col min="7" max="7" width="14.875" style="0" customWidth="1"/>
  </cols>
  <sheetData>
    <row r="1" spans="3:7" ht="29.25" customHeight="1">
      <c r="C1" s="131"/>
      <c r="D1" s="151"/>
      <c r="E1" s="151"/>
      <c r="F1" s="151"/>
      <c r="G1" s="151"/>
    </row>
    <row r="2" spans="2:8" ht="62.25" customHeight="1">
      <c r="B2" s="2"/>
      <c r="C2" s="68"/>
      <c r="D2" s="68"/>
      <c r="E2" s="131" t="s">
        <v>326</v>
      </c>
      <c r="F2" s="131"/>
      <c r="G2" s="131"/>
      <c r="H2" s="3"/>
    </row>
    <row r="3" spans="2:8" ht="15" customHeight="1">
      <c r="B3" s="2"/>
      <c r="D3" s="45"/>
      <c r="E3" s="45"/>
      <c r="F3" s="45"/>
      <c r="G3" s="45"/>
      <c r="H3" s="3"/>
    </row>
    <row r="4" spans="2:8" ht="15.75">
      <c r="B4" s="75" t="s">
        <v>118</v>
      </c>
      <c r="C4" s="75"/>
      <c r="D4" s="75"/>
      <c r="E4" s="75"/>
      <c r="F4" s="75"/>
      <c r="G4" s="75"/>
      <c r="H4" s="75"/>
    </row>
    <row r="5" spans="2:8" ht="15.75">
      <c r="B5" s="75" t="s">
        <v>345</v>
      </c>
      <c r="C5" s="75"/>
      <c r="D5" s="75"/>
      <c r="E5" s="75"/>
      <c r="F5" s="75"/>
      <c r="G5" s="75"/>
      <c r="H5" s="75"/>
    </row>
    <row r="6" spans="2:8" ht="16.5" customHeight="1">
      <c r="B6" s="1" t="s">
        <v>5</v>
      </c>
      <c r="C6" s="7"/>
      <c r="D6" s="7"/>
      <c r="E6" s="7"/>
      <c r="F6" s="7"/>
      <c r="G6" s="6" t="s">
        <v>6</v>
      </c>
      <c r="H6" s="7"/>
    </row>
    <row r="7" spans="2:8" ht="20.25" customHeight="1">
      <c r="B7" s="106" t="s">
        <v>1</v>
      </c>
      <c r="C7" s="106" t="s">
        <v>116</v>
      </c>
      <c r="D7" s="106" t="s">
        <v>117</v>
      </c>
      <c r="E7" s="108" t="s">
        <v>0</v>
      </c>
      <c r="F7" s="126"/>
      <c r="G7" s="109"/>
      <c r="H7" s="7"/>
    </row>
    <row r="8" spans="2:8" ht="21.75" customHeight="1">
      <c r="B8" s="152"/>
      <c r="C8" s="106"/>
      <c r="D8" s="106"/>
      <c r="E8" s="20" t="s">
        <v>289</v>
      </c>
      <c r="F8" s="20" t="s">
        <v>302</v>
      </c>
      <c r="G8" s="20" t="s">
        <v>343</v>
      </c>
      <c r="H8" s="7"/>
    </row>
    <row r="9" spans="2:8" ht="18" customHeight="1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7"/>
    </row>
    <row r="10" spans="2:8" ht="18" customHeight="1">
      <c r="B10" s="61" t="s">
        <v>14</v>
      </c>
      <c r="C10" s="62" t="s">
        <v>7</v>
      </c>
      <c r="D10" s="62" t="s">
        <v>256</v>
      </c>
      <c r="E10" s="46">
        <f>E11+E12+E19+E25+E24</f>
        <v>2686.7</v>
      </c>
      <c r="F10" s="46">
        <f>F11+F12+F19+F25+F24</f>
        <v>2850.9999999999995</v>
      </c>
      <c r="G10" s="46">
        <f>G11+G12+G19+G25+G24</f>
        <v>2828.9</v>
      </c>
      <c r="H10" s="7"/>
    </row>
    <row r="11" spans="2:8" ht="37.5" customHeight="1">
      <c r="B11" s="17" t="s">
        <v>95</v>
      </c>
      <c r="C11" s="23" t="s">
        <v>7</v>
      </c>
      <c r="D11" s="23" t="s">
        <v>9</v>
      </c>
      <c r="E11" s="30">
        <f>6!G11</f>
        <v>627</v>
      </c>
      <c r="F11" s="30">
        <f>6!H11</f>
        <v>645</v>
      </c>
      <c r="G11" s="30">
        <f>6!I11</f>
        <v>645</v>
      </c>
      <c r="H11" s="7"/>
    </row>
    <row r="12" spans="2:8" ht="48.75" customHeight="1">
      <c r="B12" s="31" t="s">
        <v>98</v>
      </c>
      <c r="C12" s="23" t="s">
        <v>7</v>
      </c>
      <c r="D12" s="23" t="s">
        <v>8</v>
      </c>
      <c r="E12" s="30">
        <f>6!G16</f>
        <v>1811.1</v>
      </c>
      <c r="F12" s="30">
        <f>6!H16</f>
        <v>1957.3999999999999</v>
      </c>
      <c r="G12" s="30">
        <f>6!I16</f>
        <v>1935.3</v>
      </c>
      <c r="H12" s="7"/>
    </row>
    <row r="13" spans="2:8" ht="21.75" customHeight="1" hidden="1">
      <c r="B13" s="26" t="s">
        <v>92</v>
      </c>
      <c r="C13" s="23" t="s">
        <v>7</v>
      </c>
      <c r="D13" s="23" t="s">
        <v>91</v>
      </c>
      <c r="E13" s="30"/>
      <c r="F13" s="30"/>
      <c r="G13" s="30"/>
      <c r="H13" s="7"/>
    </row>
    <row r="14" spans="2:8" ht="21.75" customHeight="1">
      <c r="B14" s="57" t="s">
        <v>201</v>
      </c>
      <c r="C14" s="59"/>
      <c r="D14" s="59"/>
      <c r="E14" s="60"/>
      <c r="F14" s="60"/>
      <c r="G14" s="60"/>
      <c r="H14" s="7"/>
    </row>
    <row r="15" spans="2:8" ht="21.75" customHeight="1">
      <c r="B15" s="57" t="s">
        <v>202</v>
      </c>
      <c r="C15" s="59" t="s">
        <v>7</v>
      </c>
      <c r="D15" s="59" t="s">
        <v>8</v>
      </c>
      <c r="E15" s="60">
        <f>E16+E17+E18</f>
        <v>57.8</v>
      </c>
      <c r="F15" s="60">
        <f>F16+F17+F18</f>
        <v>57.8</v>
      </c>
      <c r="G15" s="60">
        <f>G16+G17+G18</f>
        <v>57.8</v>
      </c>
      <c r="H15" s="7"/>
    </row>
    <row r="16" spans="2:8" ht="31.5" customHeight="1">
      <c r="B16" s="58" t="s">
        <v>204</v>
      </c>
      <c r="C16" s="59" t="s">
        <v>7</v>
      </c>
      <c r="D16" s="59" t="s">
        <v>8</v>
      </c>
      <c r="E16" s="60">
        <f>6!G30</f>
        <v>52</v>
      </c>
      <c r="F16" s="60">
        <f>6!H30</f>
        <v>52</v>
      </c>
      <c r="G16" s="60">
        <f>6!I30</f>
        <v>52</v>
      </c>
      <c r="H16" s="7"/>
    </row>
    <row r="17" spans="2:8" ht="31.5" customHeight="1" hidden="1">
      <c r="B17" s="58" t="s">
        <v>208</v>
      </c>
      <c r="C17" s="59" t="s">
        <v>7</v>
      </c>
      <c r="D17" s="59" t="s">
        <v>8</v>
      </c>
      <c r="E17" s="60">
        <f>6!G32</f>
        <v>0</v>
      </c>
      <c r="F17" s="60">
        <f>6!H32</f>
        <v>0</v>
      </c>
      <c r="G17" s="60">
        <f>6!I32</f>
        <v>0</v>
      </c>
      <c r="H17" s="7"/>
    </row>
    <row r="18" spans="2:8" ht="36" customHeight="1">
      <c r="B18" s="58" t="s">
        <v>244</v>
      </c>
      <c r="C18" s="59" t="s">
        <v>7</v>
      </c>
      <c r="D18" s="59" t="s">
        <v>8</v>
      </c>
      <c r="E18" s="60">
        <f>6!G38</f>
        <v>5.8</v>
      </c>
      <c r="F18" s="60">
        <f>6!H38</f>
        <v>5.8</v>
      </c>
      <c r="G18" s="60">
        <f>6!I38</f>
        <v>5.8</v>
      </c>
      <c r="H18" s="7"/>
    </row>
    <row r="19" spans="2:8" ht="36" customHeight="1">
      <c r="B19" s="26" t="s">
        <v>133</v>
      </c>
      <c r="C19" s="23" t="s">
        <v>7</v>
      </c>
      <c r="D19" s="23" t="s">
        <v>62</v>
      </c>
      <c r="E19" s="30">
        <f>E21</f>
        <v>228.6</v>
      </c>
      <c r="F19" s="30">
        <f>F21</f>
        <v>228.6</v>
      </c>
      <c r="G19" s="30">
        <f>G21</f>
        <v>228.6</v>
      </c>
      <c r="H19" s="7"/>
    </row>
    <row r="20" spans="2:8" ht="19.5" customHeight="1">
      <c r="B20" s="57" t="s">
        <v>201</v>
      </c>
      <c r="C20" s="23"/>
      <c r="D20" s="23"/>
      <c r="E20" s="30"/>
      <c r="F20" s="30"/>
      <c r="G20" s="30"/>
      <c r="H20" s="7"/>
    </row>
    <row r="21" spans="2:8" ht="15.75" customHeight="1">
      <c r="B21" s="57" t="s">
        <v>202</v>
      </c>
      <c r="C21" s="59" t="s">
        <v>7</v>
      </c>
      <c r="D21" s="59" t="s">
        <v>62</v>
      </c>
      <c r="E21" s="60">
        <f>E22+E23</f>
        <v>228.6</v>
      </c>
      <c r="F21" s="60">
        <f>F22+F23</f>
        <v>228.6</v>
      </c>
      <c r="G21" s="60">
        <f>G22+G23</f>
        <v>228.6</v>
      </c>
      <c r="H21" s="7"/>
    </row>
    <row r="22" spans="2:8" ht="67.5" customHeight="1">
      <c r="B22" s="58" t="s">
        <v>206</v>
      </c>
      <c r="C22" s="59" t="s">
        <v>7</v>
      </c>
      <c r="D22" s="59" t="s">
        <v>62</v>
      </c>
      <c r="E22" s="60">
        <f>6!G41</f>
        <v>154</v>
      </c>
      <c r="F22" s="60">
        <f>6!H41</f>
        <v>154</v>
      </c>
      <c r="G22" s="60">
        <f>6!I41</f>
        <v>154</v>
      </c>
      <c r="H22" s="7"/>
    </row>
    <row r="23" spans="2:8" ht="33" customHeight="1">
      <c r="B23" s="58" t="s">
        <v>207</v>
      </c>
      <c r="C23" s="59" t="s">
        <v>7</v>
      </c>
      <c r="D23" s="59" t="s">
        <v>62</v>
      </c>
      <c r="E23" s="60">
        <f>6!G44</f>
        <v>74.6</v>
      </c>
      <c r="F23" s="60">
        <f>6!H44</f>
        <v>74.6</v>
      </c>
      <c r="G23" s="60">
        <f>6!I44</f>
        <v>74.6</v>
      </c>
      <c r="H23" s="7"/>
    </row>
    <row r="24" spans="2:8" ht="23.25" customHeight="1">
      <c r="B24" s="58" t="s">
        <v>92</v>
      </c>
      <c r="C24" s="59" t="s">
        <v>7</v>
      </c>
      <c r="D24" s="59" t="s">
        <v>91</v>
      </c>
      <c r="E24" s="60">
        <v>10</v>
      </c>
      <c r="F24" s="60">
        <v>10</v>
      </c>
      <c r="G24" s="60">
        <v>10</v>
      </c>
      <c r="H24" s="7"/>
    </row>
    <row r="25" spans="2:8" ht="21.75" customHeight="1">
      <c r="B25" s="26" t="s">
        <v>78</v>
      </c>
      <c r="C25" s="23" t="s">
        <v>7</v>
      </c>
      <c r="D25" s="23" t="s">
        <v>79</v>
      </c>
      <c r="E25" s="30">
        <v>10</v>
      </c>
      <c r="F25" s="30">
        <v>10</v>
      </c>
      <c r="G25" s="30">
        <v>10</v>
      </c>
      <c r="H25" s="7"/>
    </row>
    <row r="26" spans="2:8" ht="15.75">
      <c r="B26" s="61" t="s">
        <v>15</v>
      </c>
      <c r="C26" s="62" t="s">
        <v>9</v>
      </c>
      <c r="D26" s="62" t="s">
        <v>256</v>
      </c>
      <c r="E26" s="46">
        <f>E27</f>
        <v>93.5</v>
      </c>
      <c r="F26" s="46">
        <f>F27</f>
        <v>94.4</v>
      </c>
      <c r="G26" s="46">
        <f>G27</f>
        <v>98</v>
      </c>
      <c r="H26" s="7"/>
    </row>
    <row r="27" spans="2:8" ht="16.5" customHeight="1">
      <c r="B27" s="26" t="s">
        <v>99</v>
      </c>
      <c r="C27" s="23" t="s">
        <v>9</v>
      </c>
      <c r="D27" s="23" t="s">
        <v>10</v>
      </c>
      <c r="E27" s="30">
        <f>6!G56</f>
        <v>93.5</v>
      </c>
      <c r="F27" s="30">
        <f>6!H56</f>
        <v>94.4</v>
      </c>
      <c r="G27" s="30">
        <f>6!I56</f>
        <v>98</v>
      </c>
      <c r="H27" s="7"/>
    </row>
    <row r="28" spans="2:8" ht="32.25" customHeight="1">
      <c r="B28" s="61" t="s">
        <v>16</v>
      </c>
      <c r="C28" s="62" t="s">
        <v>10</v>
      </c>
      <c r="D28" s="62" t="s">
        <v>256</v>
      </c>
      <c r="E28" s="46">
        <f>E30</f>
        <v>30</v>
      </c>
      <c r="F28" s="46">
        <f>F30</f>
        <v>30</v>
      </c>
      <c r="G28" s="46">
        <f>G30</f>
        <v>30</v>
      </c>
      <c r="H28" s="7"/>
    </row>
    <row r="29" spans="2:8" ht="12" customHeight="1" hidden="1">
      <c r="B29" s="17" t="s">
        <v>94</v>
      </c>
      <c r="C29" s="23" t="s">
        <v>10</v>
      </c>
      <c r="D29" s="23" t="s">
        <v>13</v>
      </c>
      <c r="E29" s="30"/>
      <c r="F29" s="30"/>
      <c r="G29" s="30"/>
      <c r="H29" s="7"/>
    </row>
    <row r="30" spans="2:8" ht="16.5" customHeight="1">
      <c r="B30" s="26" t="s">
        <v>151</v>
      </c>
      <c r="C30" s="23" t="s">
        <v>10</v>
      </c>
      <c r="D30" s="23">
        <v>10</v>
      </c>
      <c r="E30" s="30">
        <f>6!G62</f>
        <v>30</v>
      </c>
      <c r="F30" s="30">
        <f>6!H62</f>
        <v>30</v>
      </c>
      <c r="G30" s="30">
        <f>6!I62</f>
        <v>30</v>
      </c>
      <c r="H30" s="7"/>
    </row>
    <row r="31" spans="2:8" ht="16.5" customHeight="1" hidden="1">
      <c r="B31" s="63" t="s">
        <v>299</v>
      </c>
      <c r="C31" s="62" t="s">
        <v>8</v>
      </c>
      <c r="D31" s="62" t="s">
        <v>256</v>
      </c>
      <c r="E31" s="46">
        <f>E32</f>
        <v>0</v>
      </c>
      <c r="F31" s="46">
        <f>F32</f>
        <v>0</v>
      </c>
      <c r="G31" s="46">
        <f>G32</f>
        <v>0</v>
      </c>
      <c r="H31" s="7"/>
    </row>
    <row r="32" spans="2:8" ht="16.5" customHeight="1" hidden="1">
      <c r="B32" s="26" t="s">
        <v>303</v>
      </c>
      <c r="C32" s="23" t="s">
        <v>8</v>
      </c>
      <c r="D32" s="23" t="s">
        <v>11</v>
      </c>
      <c r="E32" s="30">
        <v>0</v>
      </c>
      <c r="F32" s="30">
        <v>0</v>
      </c>
      <c r="G32" s="30">
        <v>0</v>
      </c>
      <c r="H32" s="7"/>
    </row>
    <row r="33" spans="2:8" ht="15" customHeight="1">
      <c r="B33" s="61" t="s">
        <v>18</v>
      </c>
      <c r="C33" s="62" t="s">
        <v>11</v>
      </c>
      <c r="D33" s="62" t="s">
        <v>256</v>
      </c>
      <c r="E33" s="46">
        <f>E37+E36</f>
        <v>1231.2</v>
      </c>
      <c r="F33" s="46">
        <f>F37+F36</f>
        <v>874.2</v>
      </c>
      <c r="G33" s="46">
        <f>G37+G36</f>
        <v>874.2</v>
      </c>
      <c r="H33" s="7"/>
    </row>
    <row r="34" spans="2:8" ht="10.5" customHeight="1" hidden="1">
      <c r="B34" s="26" t="s">
        <v>89</v>
      </c>
      <c r="C34" s="23" t="s">
        <v>11</v>
      </c>
      <c r="D34" s="23" t="s">
        <v>9</v>
      </c>
      <c r="E34" s="30"/>
      <c r="F34" s="30"/>
      <c r="G34" s="30"/>
      <c r="H34" s="7"/>
    </row>
    <row r="35" spans="2:8" ht="11.25" customHeight="1" hidden="1">
      <c r="B35" s="26" t="s">
        <v>157</v>
      </c>
      <c r="C35" s="23" t="s">
        <v>11</v>
      </c>
      <c r="D35" s="23" t="s">
        <v>9</v>
      </c>
      <c r="E35" s="30"/>
      <c r="F35" s="30"/>
      <c r="G35" s="30"/>
      <c r="H35" s="7"/>
    </row>
    <row r="36" spans="2:8" ht="18.75" customHeight="1">
      <c r="B36" s="26" t="s">
        <v>157</v>
      </c>
      <c r="C36" s="23" t="s">
        <v>11</v>
      </c>
      <c r="D36" s="23" t="s">
        <v>9</v>
      </c>
      <c r="E36" s="30">
        <f>6!G80</f>
        <v>294.2</v>
      </c>
      <c r="F36" s="30">
        <f>6!H80</f>
        <v>294.2</v>
      </c>
      <c r="G36" s="30">
        <f>6!I80</f>
        <v>294.2</v>
      </c>
      <c r="H36" s="7"/>
    </row>
    <row r="37" spans="2:8" ht="16.5" customHeight="1">
      <c r="B37" s="26" t="s">
        <v>100</v>
      </c>
      <c r="C37" s="23" t="s">
        <v>11</v>
      </c>
      <c r="D37" s="23" t="s">
        <v>10</v>
      </c>
      <c r="E37" s="30">
        <f>6!G84</f>
        <v>937</v>
      </c>
      <c r="F37" s="30">
        <f>6!H84</f>
        <v>580</v>
      </c>
      <c r="G37" s="30">
        <f>6!I84</f>
        <v>580</v>
      </c>
      <c r="H37" s="7"/>
    </row>
    <row r="38" spans="2:8" ht="0.75" customHeight="1" hidden="1">
      <c r="B38" s="17" t="s">
        <v>75</v>
      </c>
      <c r="C38" s="23" t="s">
        <v>12</v>
      </c>
      <c r="D38" s="23"/>
      <c r="E38" s="30"/>
      <c r="F38" s="30"/>
      <c r="G38" s="30"/>
      <c r="H38" s="7"/>
    </row>
    <row r="39" spans="2:8" ht="16.5" customHeight="1" hidden="1">
      <c r="B39" s="26" t="s">
        <v>69</v>
      </c>
      <c r="C39" s="23" t="s">
        <v>12</v>
      </c>
      <c r="D39" s="23" t="s">
        <v>7</v>
      </c>
      <c r="E39" s="30"/>
      <c r="F39" s="30"/>
      <c r="G39" s="30"/>
      <c r="H39" s="7"/>
    </row>
    <row r="40" spans="2:8" ht="31.5" hidden="1">
      <c r="B40" s="26" t="s">
        <v>70</v>
      </c>
      <c r="C40" s="23" t="s">
        <v>12</v>
      </c>
      <c r="D40" s="23" t="s">
        <v>62</v>
      </c>
      <c r="E40" s="30"/>
      <c r="F40" s="30"/>
      <c r="G40" s="30"/>
      <c r="H40" s="7"/>
    </row>
    <row r="41" spans="2:8" ht="15.75" hidden="1">
      <c r="B41" s="26" t="s">
        <v>80</v>
      </c>
      <c r="C41" s="23" t="s">
        <v>17</v>
      </c>
      <c r="D41" s="23" t="s">
        <v>10</v>
      </c>
      <c r="E41" s="30"/>
      <c r="F41" s="30"/>
      <c r="G41" s="30"/>
      <c r="H41" s="7"/>
    </row>
    <row r="42" spans="2:8" ht="15.75" hidden="1">
      <c r="B42" s="26" t="s">
        <v>81</v>
      </c>
      <c r="C42" s="23" t="s">
        <v>17</v>
      </c>
      <c r="D42" s="23" t="s">
        <v>10</v>
      </c>
      <c r="E42" s="30"/>
      <c r="F42" s="30"/>
      <c r="G42" s="30"/>
      <c r="H42" s="7"/>
    </row>
    <row r="43" spans="2:8" ht="15.75" hidden="1">
      <c r="B43" s="26" t="s">
        <v>90</v>
      </c>
      <c r="C43" s="23" t="s">
        <v>91</v>
      </c>
      <c r="D43" s="23"/>
      <c r="E43" s="30"/>
      <c r="F43" s="30"/>
      <c r="G43" s="30"/>
      <c r="H43" s="7"/>
    </row>
    <row r="44" spans="2:8" ht="16.5" customHeight="1">
      <c r="B44" s="63" t="s">
        <v>189</v>
      </c>
      <c r="C44" s="62" t="s">
        <v>190</v>
      </c>
      <c r="D44" s="62" t="s">
        <v>256</v>
      </c>
      <c r="E44" s="46">
        <f>E45</f>
        <v>5</v>
      </c>
      <c r="F44" s="46">
        <f>F45</f>
        <v>5</v>
      </c>
      <c r="G44" s="46">
        <f>G45</f>
        <v>5</v>
      </c>
      <c r="H44" s="7"/>
    </row>
    <row r="45" spans="2:8" ht="18.75" customHeight="1">
      <c r="B45" s="26" t="s">
        <v>282</v>
      </c>
      <c r="C45" s="23" t="s">
        <v>190</v>
      </c>
      <c r="D45" s="23" t="s">
        <v>190</v>
      </c>
      <c r="E45" s="30">
        <v>5</v>
      </c>
      <c r="F45" s="30">
        <v>5</v>
      </c>
      <c r="G45" s="30">
        <v>5</v>
      </c>
      <c r="H45" s="7"/>
    </row>
    <row r="46" spans="2:8" ht="15.75">
      <c r="B46" s="63" t="s">
        <v>75</v>
      </c>
      <c r="C46" s="62" t="s">
        <v>12</v>
      </c>
      <c r="D46" s="62" t="s">
        <v>256</v>
      </c>
      <c r="E46" s="46">
        <f>E47+E53</f>
        <v>1285.8</v>
      </c>
      <c r="F46" s="46">
        <f>F47</f>
        <v>1205.8</v>
      </c>
      <c r="G46" s="46">
        <f>G47</f>
        <v>1205.8</v>
      </c>
      <c r="H46" s="7"/>
    </row>
    <row r="47" spans="2:8" ht="15.75">
      <c r="B47" s="26" t="s">
        <v>134</v>
      </c>
      <c r="C47" s="23" t="s">
        <v>12</v>
      </c>
      <c r="D47" s="23" t="s">
        <v>7</v>
      </c>
      <c r="E47" s="30">
        <f>6!G109</f>
        <v>1205.8</v>
      </c>
      <c r="F47" s="30">
        <v>1205.8</v>
      </c>
      <c r="G47" s="30">
        <v>1205.8</v>
      </c>
      <c r="H47" s="7"/>
    </row>
    <row r="48" spans="2:8" ht="15.75">
      <c r="B48" s="57" t="s">
        <v>201</v>
      </c>
      <c r="C48" s="23"/>
      <c r="D48" s="23"/>
      <c r="E48" s="30"/>
      <c r="F48" s="30"/>
      <c r="G48" s="30"/>
      <c r="H48" s="7"/>
    </row>
    <row r="49" spans="2:8" ht="15.75">
      <c r="B49" s="57" t="s">
        <v>202</v>
      </c>
      <c r="C49" s="59" t="s">
        <v>12</v>
      </c>
      <c r="D49" s="59" t="s">
        <v>7</v>
      </c>
      <c r="E49" s="60">
        <f>E50</f>
        <v>1205.8</v>
      </c>
      <c r="F49" s="60">
        <f>F50</f>
        <v>1205.8</v>
      </c>
      <c r="G49" s="60">
        <f>G50</f>
        <v>1205.8</v>
      </c>
      <c r="H49" s="7"/>
    </row>
    <row r="50" spans="2:8" ht="33" customHeight="1">
      <c r="B50" s="58" t="s">
        <v>205</v>
      </c>
      <c r="C50" s="59" t="s">
        <v>12</v>
      </c>
      <c r="D50" s="59" t="s">
        <v>7</v>
      </c>
      <c r="E50" s="60">
        <f>6!G112</f>
        <v>1205.8</v>
      </c>
      <c r="F50" s="60">
        <f>6!H112</f>
        <v>1205.8</v>
      </c>
      <c r="G50" s="60">
        <f>6!I112</f>
        <v>1205.8</v>
      </c>
      <c r="H50" s="7"/>
    </row>
    <row r="51" spans="2:8" ht="9" customHeight="1" hidden="1">
      <c r="B51" s="26" t="s">
        <v>80</v>
      </c>
      <c r="C51" s="23" t="s">
        <v>17</v>
      </c>
      <c r="D51" s="23"/>
      <c r="E51" s="30">
        <f>E52+E53</f>
        <v>80</v>
      </c>
      <c r="F51" s="30">
        <f>F52+F53</f>
        <v>0</v>
      </c>
      <c r="G51" s="30">
        <f>G52+G53</f>
        <v>0</v>
      </c>
      <c r="H51" s="7"/>
    </row>
    <row r="52" spans="2:8" ht="15.75" hidden="1">
      <c r="B52" s="26" t="s">
        <v>126</v>
      </c>
      <c r="C52" s="23" t="s">
        <v>17</v>
      </c>
      <c r="D52" s="23" t="s">
        <v>7</v>
      </c>
      <c r="E52" s="30"/>
      <c r="F52" s="30"/>
      <c r="G52" s="30"/>
      <c r="H52" s="7"/>
    </row>
    <row r="53" spans="2:8" ht="23.25" customHeight="1">
      <c r="B53" s="26" t="s">
        <v>358</v>
      </c>
      <c r="C53" s="23" t="s">
        <v>12</v>
      </c>
      <c r="D53" s="23" t="s">
        <v>8</v>
      </c>
      <c r="E53" s="30">
        <f>6!G116</f>
        <v>80</v>
      </c>
      <c r="F53" s="30">
        <f>6!H116</f>
        <v>0</v>
      </c>
      <c r="G53" s="30">
        <f>6!I116</f>
        <v>0</v>
      </c>
      <c r="H53" s="7"/>
    </row>
    <row r="54" spans="2:8" ht="15.75">
      <c r="B54" s="63" t="s">
        <v>80</v>
      </c>
      <c r="C54" s="62" t="s">
        <v>17</v>
      </c>
      <c r="D54" s="23"/>
      <c r="E54" s="46">
        <f>E55+E56</f>
        <v>253.29999999999998</v>
      </c>
      <c r="F54" s="46">
        <f>F55+F56</f>
        <v>253.29999999999998</v>
      </c>
      <c r="G54" s="46">
        <f>G55+G56</f>
        <v>253.29999999999998</v>
      </c>
      <c r="H54" s="7"/>
    </row>
    <row r="55" spans="2:8" ht="15.75">
      <c r="B55" s="26" t="s">
        <v>126</v>
      </c>
      <c r="C55" s="23" t="s">
        <v>17</v>
      </c>
      <c r="D55" s="23" t="s">
        <v>7</v>
      </c>
      <c r="E55" s="30">
        <f>6!G119</f>
        <v>250.1</v>
      </c>
      <c r="F55" s="30">
        <f>6!H119</f>
        <v>250.1</v>
      </c>
      <c r="G55" s="30">
        <f>6!I119</f>
        <v>250.1</v>
      </c>
      <c r="H55" s="7"/>
    </row>
    <row r="56" spans="2:8" ht="15.75">
      <c r="B56" s="26" t="s">
        <v>150</v>
      </c>
      <c r="C56" s="23" t="s">
        <v>17</v>
      </c>
      <c r="D56" s="23" t="s">
        <v>10</v>
      </c>
      <c r="E56" s="30">
        <f>6!G123</f>
        <v>3.2</v>
      </c>
      <c r="F56" s="30">
        <f>6!H123</f>
        <v>3.2</v>
      </c>
      <c r="G56" s="30">
        <f>6!I123</f>
        <v>3.2</v>
      </c>
      <c r="H56" s="7"/>
    </row>
    <row r="57" spans="2:8" ht="17.25" customHeight="1">
      <c r="B57" s="63" t="s">
        <v>4</v>
      </c>
      <c r="C57" s="62"/>
      <c r="D57" s="62"/>
      <c r="E57" s="46">
        <f>E10+E26+E28+E33+E44+E46+E54+E31</f>
        <v>5585.5</v>
      </c>
      <c r="F57" s="46">
        <f>F10+F26+F28+F33+F44+F46+F54</f>
        <v>5313.7</v>
      </c>
      <c r="G57" s="46">
        <f>G10+G26+G28+G33+G44+G46+G54</f>
        <v>5295.200000000001</v>
      </c>
      <c r="H57" s="7"/>
    </row>
    <row r="58" spans="2:8" ht="17.25" customHeight="1">
      <c r="B58" s="63" t="s">
        <v>290</v>
      </c>
      <c r="C58" s="62"/>
      <c r="D58" s="62"/>
      <c r="E58" s="46"/>
      <c r="F58" s="46">
        <f>6!H128</f>
        <v>126.3</v>
      </c>
      <c r="G58" s="46">
        <v>258.1</v>
      </c>
      <c r="H58" s="7"/>
    </row>
    <row r="59" spans="2:8" ht="17.25" customHeight="1">
      <c r="B59" s="63" t="s">
        <v>291</v>
      </c>
      <c r="C59" s="62"/>
      <c r="D59" s="62"/>
      <c r="E59" s="46">
        <f>E57+E58</f>
        <v>5585.5</v>
      </c>
      <c r="F59" s="46">
        <f>F57+F58</f>
        <v>5440</v>
      </c>
      <c r="G59" s="46">
        <f>G57+G58</f>
        <v>5553.300000000001</v>
      </c>
      <c r="H59" s="7"/>
    </row>
    <row r="60" spans="2:8" ht="17.25" customHeight="1">
      <c r="B60" s="57" t="s">
        <v>201</v>
      </c>
      <c r="C60" s="23"/>
      <c r="D60" s="23"/>
      <c r="E60" s="30"/>
      <c r="F60" s="30"/>
      <c r="G60" s="30"/>
      <c r="H60" s="7"/>
    </row>
    <row r="61" spans="2:8" ht="30.75" customHeight="1">
      <c r="B61" s="57" t="s">
        <v>247</v>
      </c>
      <c r="C61" s="23"/>
      <c r="D61" s="23"/>
      <c r="E61" s="30">
        <f>E15+E19+E49</f>
        <v>1492.1999999999998</v>
      </c>
      <c r="F61" s="30">
        <f>F15+F19+F49</f>
        <v>1492.1999999999998</v>
      </c>
      <c r="G61" s="30">
        <f>G15+G19+G49</f>
        <v>1492.1999999999998</v>
      </c>
      <c r="H61" s="7"/>
    </row>
    <row r="62" ht="24.75" customHeight="1"/>
  </sheetData>
  <sheetProtection/>
  <mergeCells count="8">
    <mergeCell ref="C1:G1"/>
    <mergeCell ref="B4:H4"/>
    <mergeCell ref="C7:C8"/>
    <mergeCell ref="D7:D8"/>
    <mergeCell ref="B7:B8"/>
    <mergeCell ref="B5:H5"/>
    <mergeCell ref="E7:G7"/>
    <mergeCell ref="E2:G2"/>
  </mergeCells>
  <printOptions/>
  <pageMargins left="0.984251968503937" right="0.15748031496062992" top="0.1968503937007874" bottom="0.5118110236220472" header="0.2362204724409449" footer="0.5118110236220472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156"/>
  <sheetViews>
    <sheetView view="pageBreakPreview" zoomScaleSheetLayoutView="100" workbookViewId="0" topLeftCell="B120">
      <selection activeCell="G109" sqref="G109"/>
    </sheetView>
  </sheetViews>
  <sheetFormatPr defaultColWidth="9.00390625" defaultRowHeight="12.75"/>
  <cols>
    <col min="1" max="1" width="18.25390625" style="0" hidden="1" customWidth="1"/>
    <col min="2" max="2" width="68.75390625" style="0" customWidth="1"/>
    <col min="3" max="3" width="7.75390625" style="0" customWidth="1"/>
    <col min="4" max="4" width="7.625" style="0" customWidth="1"/>
    <col min="5" max="5" width="15.125" style="0" customWidth="1"/>
    <col min="6" max="6" width="8.00390625" style="0" customWidth="1"/>
    <col min="7" max="7" width="12.875" style="0" customWidth="1"/>
    <col min="8" max="9" width="13.75390625" style="0" customWidth="1"/>
  </cols>
  <sheetData>
    <row r="1" spans="5:9" ht="28.5" customHeight="1">
      <c r="E1" s="131"/>
      <c r="F1" s="131"/>
      <c r="G1" s="131"/>
      <c r="H1" s="131"/>
      <c r="I1" s="131"/>
    </row>
    <row r="2" spans="2:11" ht="63" customHeight="1">
      <c r="B2" s="12"/>
      <c r="E2" s="68"/>
      <c r="F2" s="69"/>
      <c r="G2" s="131" t="s">
        <v>327</v>
      </c>
      <c r="H2" s="131"/>
      <c r="I2" s="131"/>
      <c r="J2" s="69"/>
      <c r="K2" s="69"/>
    </row>
    <row r="3" spans="2:9" ht="17.25" customHeight="1">
      <c r="B3" s="75"/>
      <c r="C3" s="75"/>
      <c r="D3" s="75"/>
      <c r="E3" s="75"/>
      <c r="F3" s="75"/>
      <c r="G3" s="75"/>
      <c r="H3" s="75"/>
      <c r="I3" s="75"/>
    </row>
    <row r="4" spans="2:9" ht="59.25" customHeight="1">
      <c r="B4" s="100" t="s">
        <v>347</v>
      </c>
      <c r="C4" s="100"/>
      <c r="D4" s="100"/>
      <c r="E4" s="100"/>
      <c r="F4" s="100"/>
      <c r="G4" s="100"/>
      <c r="H4" s="100"/>
      <c r="I4" s="100"/>
    </row>
    <row r="5" spans="2:9" ht="21" customHeight="1" hidden="1">
      <c r="B5" s="75"/>
      <c r="C5" s="75"/>
      <c r="D5" s="75"/>
      <c r="E5" s="75"/>
      <c r="F5" s="75"/>
      <c r="G5" s="75"/>
      <c r="H5" s="75"/>
      <c r="I5" s="75"/>
    </row>
    <row r="6" spans="2:9" ht="30" customHeight="1">
      <c r="B6" s="1"/>
      <c r="C6" s="7"/>
      <c r="D6" s="7"/>
      <c r="E6" s="7"/>
      <c r="F6" s="7"/>
      <c r="G6" s="7"/>
      <c r="H6" s="7"/>
      <c r="I6" s="8" t="s">
        <v>20</v>
      </c>
    </row>
    <row r="7" spans="2:9" ht="20.25" customHeight="1">
      <c r="B7" s="106" t="s">
        <v>1</v>
      </c>
      <c r="C7" s="106" t="s">
        <v>116</v>
      </c>
      <c r="D7" s="106" t="s">
        <v>117</v>
      </c>
      <c r="E7" s="106" t="s">
        <v>257</v>
      </c>
      <c r="F7" s="106" t="s">
        <v>258</v>
      </c>
      <c r="G7" s="154" t="s">
        <v>0</v>
      </c>
      <c r="H7" s="155"/>
      <c r="I7" s="156"/>
    </row>
    <row r="8" spans="2:9" ht="24.75" customHeight="1">
      <c r="B8" s="153"/>
      <c r="C8" s="106"/>
      <c r="D8" s="106"/>
      <c r="E8" s="106"/>
      <c r="F8" s="106"/>
      <c r="G8" s="39" t="s">
        <v>289</v>
      </c>
      <c r="H8" s="39" t="s">
        <v>346</v>
      </c>
      <c r="I8" s="39" t="s">
        <v>343</v>
      </c>
    </row>
    <row r="9" spans="2:9" ht="15.75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34">
        <v>6</v>
      </c>
      <c r="H9" s="34">
        <v>7</v>
      </c>
      <c r="I9" s="34">
        <v>8</v>
      </c>
    </row>
    <row r="10" spans="2:9" ht="20.25" customHeight="1">
      <c r="B10" s="27" t="s">
        <v>14</v>
      </c>
      <c r="C10" s="29" t="s">
        <v>7</v>
      </c>
      <c r="D10" s="29"/>
      <c r="E10" s="29"/>
      <c r="F10" s="29"/>
      <c r="G10" s="46">
        <f>G16+G51+G11+G39+G47</f>
        <v>2686.7</v>
      </c>
      <c r="H10" s="46">
        <f>H16+H51+H11+H39+H47</f>
        <v>2850.9999999999995</v>
      </c>
      <c r="I10" s="46">
        <f>I16+I51+I11+I39+I47</f>
        <v>2828.9</v>
      </c>
    </row>
    <row r="11" spans="2:9" ht="31.5" customHeight="1">
      <c r="B11" s="32" t="s">
        <v>95</v>
      </c>
      <c r="C11" s="29" t="s">
        <v>7</v>
      </c>
      <c r="D11" s="29" t="s">
        <v>9</v>
      </c>
      <c r="E11" s="29"/>
      <c r="F11" s="29"/>
      <c r="G11" s="30">
        <f aca="true" t="shared" si="0" ref="G11:I12">G12</f>
        <v>627</v>
      </c>
      <c r="H11" s="30">
        <v>645</v>
      </c>
      <c r="I11" s="30">
        <v>645</v>
      </c>
    </row>
    <row r="12" spans="2:9" ht="17.25" customHeight="1">
      <c r="B12" s="41" t="s">
        <v>103</v>
      </c>
      <c r="C12" s="29" t="s">
        <v>7</v>
      </c>
      <c r="D12" s="29" t="s">
        <v>9</v>
      </c>
      <c r="E12" s="29" t="s">
        <v>217</v>
      </c>
      <c r="F12" s="29"/>
      <c r="G12" s="30">
        <f t="shared" si="0"/>
        <v>627</v>
      </c>
      <c r="H12" s="30">
        <f t="shared" si="0"/>
        <v>645</v>
      </c>
      <c r="I12" s="30">
        <f t="shared" si="0"/>
        <v>645</v>
      </c>
    </row>
    <row r="13" spans="2:9" ht="15.75" customHeight="1">
      <c r="B13" s="32" t="s">
        <v>96</v>
      </c>
      <c r="C13" s="29" t="s">
        <v>7</v>
      </c>
      <c r="D13" s="29" t="s">
        <v>9</v>
      </c>
      <c r="E13" s="29" t="s">
        <v>218</v>
      </c>
      <c r="F13" s="29"/>
      <c r="G13" s="30">
        <f>G15</f>
        <v>627</v>
      </c>
      <c r="H13" s="30">
        <f>H15</f>
        <v>645</v>
      </c>
      <c r="I13" s="30">
        <f>I15</f>
        <v>645</v>
      </c>
    </row>
    <row r="14" spans="2:9" ht="30.75" customHeight="1">
      <c r="B14" s="32" t="s">
        <v>104</v>
      </c>
      <c r="C14" s="29" t="s">
        <v>7</v>
      </c>
      <c r="D14" s="29" t="s">
        <v>9</v>
      </c>
      <c r="E14" s="29" t="s">
        <v>219</v>
      </c>
      <c r="F14" s="29"/>
      <c r="G14" s="30">
        <f>G13</f>
        <v>627</v>
      </c>
      <c r="H14" s="30">
        <f>H13</f>
        <v>645</v>
      </c>
      <c r="I14" s="30">
        <f>I13</f>
        <v>645</v>
      </c>
    </row>
    <row r="15" spans="2:9" ht="33" customHeight="1">
      <c r="B15" s="32" t="s">
        <v>87</v>
      </c>
      <c r="C15" s="29" t="s">
        <v>7</v>
      </c>
      <c r="D15" s="29" t="s">
        <v>9</v>
      </c>
      <c r="E15" s="29" t="s">
        <v>219</v>
      </c>
      <c r="F15" s="29" t="s">
        <v>84</v>
      </c>
      <c r="G15" s="30">
        <v>627</v>
      </c>
      <c r="H15" s="30">
        <v>645</v>
      </c>
      <c r="I15" s="30">
        <v>645</v>
      </c>
    </row>
    <row r="16" spans="2:9" ht="48" customHeight="1">
      <c r="B16" s="42" t="s">
        <v>98</v>
      </c>
      <c r="C16" s="29" t="s">
        <v>7</v>
      </c>
      <c r="D16" s="29" t="s">
        <v>8</v>
      </c>
      <c r="E16" s="29"/>
      <c r="F16" s="29"/>
      <c r="G16" s="30">
        <f>G17+G24+G27</f>
        <v>1811.1</v>
      </c>
      <c r="H16" s="30">
        <f>H17+H24+H27</f>
        <v>1957.3999999999999</v>
      </c>
      <c r="I16" s="30">
        <f>I17+I24+I27</f>
        <v>1935.3</v>
      </c>
    </row>
    <row r="17" spans="2:9" ht="20.25" customHeight="1">
      <c r="B17" s="41" t="s">
        <v>103</v>
      </c>
      <c r="C17" s="29" t="s">
        <v>7</v>
      </c>
      <c r="D17" s="29" t="s">
        <v>8</v>
      </c>
      <c r="E17" s="29" t="s">
        <v>217</v>
      </c>
      <c r="F17" s="29"/>
      <c r="G17" s="30">
        <f>G18</f>
        <v>1751.3</v>
      </c>
      <c r="H17" s="30">
        <f>H18</f>
        <v>1897.6</v>
      </c>
      <c r="I17" s="30">
        <f>I18</f>
        <v>1875.5</v>
      </c>
    </row>
    <row r="18" spans="2:9" ht="31.5" customHeight="1">
      <c r="B18" s="32" t="s">
        <v>104</v>
      </c>
      <c r="C18" s="29" t="s">
        <v>7</v>
      </c>
      <c r="D18" s="29" t="s">
        <v>8</v>
      </c>
      <c r="E18" s="29" t="s">
        <v>220</v>
      </c>
      <c r="F18" s="29"/>
      <c r="G18" s="30">
        <f>G19+G20+G21</f>
        <v>1751.3</v>
      </c>
      <c r="H18" s="30">
        <f>H19+H20+H21</f>
        <v>1897.6</v>
      </c>
      <c r="I18" s="30">
        <f>I19+I20+I21</f>
        <v>1875.5</v>
      </c>
    </row>
    <row r="19" spans="2:9" ht="32.25" customHeight="1">
      <c r="B19" s="32" t="s">
        <v>87</v>
      </c>
      <c r="C19" s="29" t="s">
        <v>7</v>
      </c>
      <c r="D19" s="29" t="s">
        <v>8</v>
      </c>
      <c r="E19" s="29" t="s">
        <v>220</v>
      </c>
      <c r="F19" s="29" t="s">
        <v>84</v>
      </c>
      <c r="G19" s="30">
        <v>1000</v>
      </c>
      <c r="H19" s="30">
        <v>1013</v>
      </c>
      <c r="I19" s="30">
        <v>1013</v>
      </c>
    </row>
    <row r="20" spans="2:9" ht="31.5" customHeight="1">
      <c r="B20" s="32" t="s">
        <v>106</v>
      </c>
      <c r="C20" s="29" t="s">
        <v>7</v>
      </c>
      <c r="D20" s="29" t="s">
        <v>8</v>
      </c>
      <c r="E20" s="29" t="s">
        <v>220</v>
      </c>
      <c r="F20" s="29" t="s">
        <v>85</v>
      </c>
      <c r="G20" s="30">
        <f>812.3-80</f>
        <v>732.3</v>
      </c>
      <c r="H20" s="30">
        <v>865.6</v>
      </c>
      <c r="I20" s="30">
        <v>843.5</v>
      </c>
    </row>
    <row r="21" spans="2:9" ht="17.25" customHeight="1">
      <c r="B21" s="32" t="s">
        <v>83</v>
      </c>
      <c r="C21" s="29" t="s">
        <v>7</v>
      </c>
      <c r="D21" s="29" t="s">
        <v>8</v>
      </c>
      <c r="E21" s="29" t="s">
        <v>220</v>
      </c>
      <c r="F21" s="29" t="s">
        <v>86</v>
      </c>
      <c r="G21" s="30">
        <v>19</v>
      </c>
      <c r="H21" s="30">
        <v>19</v>
      </c>
      <c r="I21" s="30">
        <v>19</v>
      </c>
    </row>
    <row r="22" spans="2:9" ht="42" customHeight="1" hidden="1">
      <c r="B22" s="32" t="s">
        <v>124</v>
      </c>
      <c r="C22" s="29" t="s">
        <v>7</v>
      </c>
      <c r="D22" s="29" t="s">
        <v>8</v>
      </c>
      <c r="E22" s="29" t="s">
        <v>173</v>
      </c>
      <c r="F22" s="29"/>
      <c r="G22" s="30">
        <f>G23</f>
        <v>0</v>
      </c>
      <c r="H22" s="30">
        <f>H23</f>
        <v>0</v>
      </c>
      <c r="I22" s="30">
        <f>I23</f>
        <v>0</v>
      </c>
    </row>
    <row r="23" spans="2:9" ht="27" customHeight="1" hidden="1">
      <c r="B23" s="32" t="s">
        <v>101</v>
      </c>
      <c r="C23" s="29" t="s">
        <v>7</v>
      </c>
      <c r="D23" s="29" t="s">
        <v>8</v>
      </c>
      <c r="E23" s="29" t="s">
        <v>173</v>
      </c>
      <c r="F23" s="29" t="s">
        <v>88</v>
      </c>
      <c r="G23" s="30"/>
      <c r="H23" s="30"/>
      <c r="I23" s="30"/>
    </row>
    <row r="24" spans="2:9" ht="27" customHeight="1">
      <c r="B24" s="32" t="s">
        <v>105</v>
      </c>
      <c r="C24" s="29" t="s">
        <v>7</v>
      </c>
      <c r="D24" s="29" t="s">
        <v>8</v>
      </c>
      <c r="E24" s="29" t="s">
        <v>232</v>
      </c>
      <c r="F24" s="29"/>
      <c r="G24" s="30">
        <f aca="true" t="shared" si="1" ref="G24:I25">G25</f>
        <v>2</v>
      </c>
      <c r="H24" s="30">
        <f t="shared" si="1"/>
        <v>2</v>
      </c>
      <c r="I24" s="30">
        <f t="shared" si="1"/>
        <v>2</v>
      </c>
    </row>
    <row r="25" spans="2:9" ht="160.5" customHeight="1">
      <c r="B25" s="32" t="s">
        <v>354</v>
      </c>
      <c r="C25" s="29" t="s">
        <v>7</v>
      </c>
      <c r="D25" s="29" t="s">
        <v>8</v>
      </c>
      <c r="E25" s="37" t="s">
        <v>351</v>
      </c>
      <c r="F25" s="29"/>
      <c r="G25" s="30">
        <f t="shared" si="1"/>
        <v>2</v>
      </c>
      <c r="H25" s="30">
        <f t="shared" si="1"/>
        <v>2</v>
      </c>
      <c r="I25" s="30">
        <f t="shared" si="1"/>
        <v>2</v>
      </c>
    </row>
    <row r="26" spans="2:9" ht="36.75" customHeight="1">
      <c r="B26" s="32" t="s">
        <v>106</v>
      </c>
      <c r="C26" s="29" t="s">
        <v>7</v>
      </c>
      <c r="D26" s="29" t="s">
        <v>8</v>
      </c>
      <c r="E26" s="37" t="s">
        <v>353</v>
      </c>
      <c r="F26" s="29" t="s">
        <v>85</v>
      </c>
      <c r="G26" s="30">
        <v>2</v>
      </c>
      <c r="H26" s="30">
        <v>2</v>
      </c>
      <c r="I26" s="30">
        <v>2</v>
      </c>
    </row>
    <row r="27" spans="2:9" ht="24" customHeight="1">
      <c r="B27" s="32" t="s">
        <v>123</v>
      </c>
      <c r="C27" s="29" t="s">
        <v>7</v>
      </c>
      <c r="D27" s="29" t="s">
        <v>8</v>
      </c>
      <c r="E27" s="29" t="s">
        <v>221</v>
      </c>
      <c r="F27" s="29"/>
      <c r="G27" s="30">
        <f>G28+G31+G36</f>
        <v>57.8</v>
      </c>
      <c r="H27" s="30">
        <f>H28+H31+H36</f>
        <v>57.8</v>
      </c>
      <c r="I27" s="30">
        <f>I28+I31+I36</f>
        <v>57.8</v>
      </c>
    </row>
    <row r="28" spans="2:9" ht="36" customHeight="1">
      <c r="B28" s="32" t="s">
        <v>204</v>
      </c>
      <c r="C28" s="29" t="s">
        <v>7</v>
      </c>
      <c r="D28" s="29" t="s">
        <v>8</v>
      </c>
      <c r="E28" s="29" t="s">
        <v>222</v>
      </c>
      <c r="F28" s="29"/>
      <c r="G28" s="30">
        <f aca="true" t="shared" si="2" ref="G28:I29">G29</f>
        <v>52</v>
      </c>
      <c r="H28" s="30">
        <f t="shared" si="2"/>
        <v>52</v>
      </c>
      <c r="I28" s="30">
        <f t="shared" si="2"/>
        <v>52</v>
      </c>
    </row>
    <row r="29" spans="2:9" ht="53.25" customHeight="1">
      <c r="B29" s="32" t="s">
        <v>209</v>
      </c>
      <c r="C29" s="29" t="s">
        <v>7</v>
      </c>
      <c r="D29" s="29" t="s">
        <v>8</v>
      </c>
      <c r="E29" s="29" t="s">
        <v>223</v>
      </c>
      <c r="F29" s="29"/>
      <c r="G29" s="30">
        <f t="shared" si="2"/>
        <v>52</v>
      </c>
      <c r="H29" s="30">
        <f t="shared" si="2"/>
        <v>52</v>
      </c>
      <c r="I29" s="30">
        <f t="shared" si="2"/>
        <v>52</v>
      </c>
    </row>
    <row r="30" spans="2:9" ht="17.25" customHeight="1">
      <c r="B30" s="32" t="s">
        <v>101</v>
      </c>
      <c r="C30" s="29" t="s">
        <v>7</v>
      </c>
      <c r="D30" s="29" t="s">
        <v>8</v>
      </c>
      <c r="E30" s="29" t="s">
        <v>223</v>
      </c>
      <c r="F30" s="29" t="s">
        <v>88</v>
      </c>
      <c r="G30" s="30">
        <v>52</v>
      </c>
      <c r="H30" s="30">
        <v>52</v>
      </c>
      <c r="I30" s="30">
        <v>52</v>
      </c>
    </row>
    <row r="31" spans="2:9" ht="32.25" customHeight="1">
      <c r="B31" s="32" t="s">
        <v>210</v>
      </c>
      <c r="C31" s="29" t="s">
        <v>7</v>
      </c>
      <c r="D31" s="29" t="s">
        <v>8</v>
      </c>
      <c r="E31" s="29" t="s">
        <v>224</v>
      </c>
      <c r="F31" s="29"/>
      <c r="G31" s="30">
        <f aca="true" t="shared" si="3" ref="G31:I32">G32</f>
        <v>0</v>
      </c>
      <c r="H31" s="30">
        <f t="shared" si="3"/>
        <v>0</v>
      </c>
      <c r="I31" s="30">
        <f t="shared" si="3"/>
        <v>0</v>
      </c>
    </row>
    <row r="32" spans="2:9" ht="53.25" customHeight="1">
      <c r="B32" s="32" t="s">
        <v>209</v>
      </c>
      <c r="C32" s="29" t="s">
        <v>7</v>
      </c>
      <c r="D32" s="29" t="s">
        <v>8</v>
      </c>
      <c r="E32" s="29" t="s">
        <v>225</v>
      </c>
      <c r="F32" s="29"/>
      <c r="G32" s="30">
        <f t="shared" si="3"/>
        <v>0</v>
      </c>
      <c r="H32" s="30">
        <f t="shared" si="3"/>
        <v>0</v>
      </c>
      <c r="I32" s="30">
        <f t="shared" si="3"/>
        <v>0</v>
      </c>
    </row>
    <row r="33" spans="2:9" ht="20.25" customHeight="1">
      <c r="B33" s="32" t="s">
        <v>101</v>
      </c>
      <c r="C33" s="29" t="s">
        <v>7</v>
      </c>
      <c r="D33" s="29" t="s">
        <v>8</v>
      </c>
      <c r="E33" s="29" t="s">
        <v>225</v>
      </c>
      <c r="F33" s="29" t="s">
        <v>88</v>
      </c>
      <c r="G33" s="30">
        <v>0</v>
      </c>
      <c r="H33" s="30">
        <v>0</v>
      </c>
      <c r="I33" s="30">
        <v>0</v>
      </c>
    </row>
    <row r="34" spans="2:9" ht="0.75" customHeight="1" hidden="1">
      <c r="B34" s="32" t="s">
        <v>125</v>
      </c>
      <c r="C34" s="29" t="s">
        <v>7</v>
      </c>
      <c r="D34" s="29" t="s">
        <v>8</v>
      </c>
      <c r="E34" s="29" t="s">
        <v>174</v>
      </c>
      <c r="F34" s="29"/>
      <c r="G34" s="30">
        <f>G35</f>
        <v>0</v>
      </c>
      <c r="H34" s="30">
        <f>H35</f>
        <v>0</v>
      </c>
      <c r="I34" s="30">
        <f>I35</f>
        <v>0</v>
      </c>
    </row>
    <row r="35" spans="2:9" ht="30.75" customHeight="1" hidden="1">
      <c r="B35" s="32" t="s">
        <v>101</v>
      </c>
      <c r="C35" s="29" t="s">
        <v>7</v>
      </c>
      <c r="D35" s="29" t="s">
        <v>8</v>
      </c>
      <c r="E35" s="29" t="s">
        <v>174</v>
      </c>
      <c r="F35" s="29" t="s">
        <v>88</v>
      </c>
      <c r="G35" s="30"/>
      <c r="H35" s="30"/>
      <c r="I35" s="30"/>
    </row>
    <row r="36" spans="2:9" ht="30.75" customHeight="1">
      <c r="B36" s="32" t="s">
        <v>243</v>
      </c>
      <c r="C36" s="29" t="s">
        <v>7</v>
      </c>
      <c r="D36" s="29" t="s">
        <v>8</v>
      </c>
      <c r="E36" s="29" t="s">
        <v>245</v>
      </c>
      <c r="F36" s="29"/>
      <c r="G36" s="30">
        <f aca="true" t="shared" si="4" ref="G36:I37">G37</f>
        <v>5.8</v>
      </c>
      <c r="H36" s="30">
        <f t="shared" si="4"/>
        <v>5.8</v>
      </c>
      <c r="I36" s="30">
        <f t="shared" si="4"/>
        <v>5.8</v>
      </c>
    </row>
    <row r="37" spans="2:9" ht="30.75" customHeight="1">
      <c r="B37" s="32" t="s">
        <v>209</v>
      </c>
      <c r="C37" s="29" t="s">
        <v>7</v>
      </c>
      <c r="D37" s="29" t="s">
        <v>8</v>
      </c>
      <c r="E37" s="29" t="s">
        <v>246</v>
      </c>
      <c r="F37" s="29"/>
      <c r="G37" s="30">
        <f t="shared" si="4"/>
        <v>5.8</v>
      </c>
      <c r="H37" s="30">
        <f t="shared" si="4"/>
        <v>5.8</v>
      </c>
      <c r="I37" s="30">
        <f t="shared" si="4"/>
        <v>5.8</v>
      </c>
    </row>
    <row r="38" spans="2:9" ht="24" customHeight="1">
      <c r="B38" s="32" t="s">
        <v>101</v>
      </c>
      <c r="C38" s="29" t="s">
        <v>7</v>
      </c>
      <c r="D38" s="29" t="s">
        <v>8</v>
      </c>
      <c r="E38" s="29" t="s">
        <v>246</v>
      </c>
      <c r="F38" s="29" t="s">
        <v>88</v>
      </c>
      <c r="G38" s="30">
        <v>5.8</v>
      </c>
      <c r="H38" s="30">
        <v>5.8</v>
      </c>
      <c r="I38" s="30">
        <v>5.8</v>
      </c>
    </row>
    <row r="39" spans="2:9" ht="36" customHeight="1">
      <c r="B39" s="26" t="s">
        <v>133</v>
      </c>
      <c r="C39" s="23" t="s">
        <v>7</v>
      </c>
      <c r="D39" s="23" t="s">
        <v>62</v>
      </c>
      <c r="E39" s="25"/>
      <c r="F39" s="29"/>
      <c r="G39" s="30">
        <f>G40</f>
        <v>228.6</v>
      </c>
      <c r="H39" s="30">
        <f>H40</f>
        <v>228.6</v>
      </c>
      <c r="I39" s="30">
        <f>I40</f>
        <v>228.6</v>
      </c>
    </row>
    <row r="40" spans="2:9" ht="19.5" customHeight="1">
      <c r="B40" s="32" t="s">
        <v>123</v>
      </c>
      <c r="C40" s="29" t="s">
        <v>7</v>
      </c>
      <c r="D40" s="29" t="s">
        <v>62</v>
      </c>
      <c r="E40" s="29" t="s">
        <v>221</v>
      </c>
      <c r="F40" s="29"/>
      <c r="G40" s="30">
        <f>G42+G45</f>
        <v>228.6</v>
      </c>
      <c r="H40" s="30">
        <f>H42+H45</f>
        <v>228.6</v>
      </c>
      <c r="I40" s="30">
        <f>I42+I45</f>
        <v>228.6</v>
      </c>
    </row>
    <row r="41" spans="2:9" ht="69" customHeight="1">
      <c r="B41" s="32" t="s">
        <v>206</v>
      </c>
      <c r="C41" s="29" t="s">
        <v>7</v>
      </c>
      <c r="D41" s="29" t="s">
        <v>62</v>
      </c>
      <c r="E41" s="29" t="s">
        <v>226</v>
      </c>
      <c r="F41" s="29"/>
      <c r="G41" s="30">
        <f aca="true" t="shared" si="5" ref="G41:I42">G42</f>
        <v>154</v>
      </c>
      <c r="H41" s="30">
        <f t="shared" si="5"/>
        <v>154</v>
      </c>
      <c r="I41" s="30">
        <f t="shared" si="5"/>
        <v>154</v>
      </c>
    </row>
    <row r="42" spans="2:9" ht="45.75" customHeight="1">
      <c r="B42" s="32" t="s">
        <v>209</v>
      </c>
      <c r="C42" s="29" t="s">
        <v>7</v>
      </c>
      <c r="D42" s="29" t="s">
        <v>62</v>
      </c>
      <c r="E42" s="29" t="s">
        <v>227</v>
      </c>
      <c r="F42" s="29"/>
      <c r="G42" s="30">
        <v>154</v>
      </c>
      <c r="H42" s="30">
        <f t="shared" si="5"/>
        <v>154</v>
      </c>
      <c r="I42" s="30">
        <f t="shared" si="5"/>
        <v>154</v>
      </c>
    </row>
    <row r="43" spans="2:9" ht="16.5" customHeight="1">
      <c r="B43" s="32" t="s">
        <v>101</v>
      </c>
      <c r="C43" s="29" t="s">
        <v>7</v>
      </c>
      <c r="D43" s="29" t="s">
        <v>62</v>
      </c>
      <c r="E43" s="29" t="s">
        <v>227</v>
      </c>
      <c r="F43" s="29" t="s">
        <v>88</v>
      </c>
      <c r="G43" s="30">
        <v>154</v>
      </c>
      <c r="H43" s="30">
        <v>154</v>
      </c>
      <c r="I43" s="30">
        <v>154</v>
      </c>
    </row>
    <row r="44" spans="2:9" ht="33.75" customHeight="1">
      <c r="B44" s="32" t="s">
        <v>207</v>
      </c>
      <c r="C44" s="29" t="s">
        <v>7</v>
      </c>
      <c r="D44" s="29" t="s">
        <v>62</v>
      </c>
      <c r="E44" s="29" t="s">
        <v>228</v>
      </c>
      <c r="F44" s="29"/>
      <c r="G44" s="30">
        <f aca="true" t="shared" si="6" ref="G44:I45">G45</f>
        <v>74.6</v>
      </c>
      <c r="H44" s="30">
        <f t="shared" si="6"/>
        <v>74.6</v>
      </c>
      <c r="I44" s="30">
        <f t="shared" si="6"/>
        <v>74.6</v>
      </c>
    </row>
    <row r="45" spans="2:9" ht="48" customHeight="1">
      <c r="B45" s="32" t="s">
        <v>209</v>
      </c>
      <c r="C45" s="29" t="s">
        <v>7</v>
      </c>
      <c r="D45" s="29" t="s">
        <v>62</v>
      </c>
      <c r="E45" s="29" t="s">
        <v>229</v>
      </c>
      <c r="F45" s="29"/>
      <c r="G45" s="30">
        <f t="shared" si="6"/>
        <v>74.6</v>
      </c>
      <c r="H45" s="30">
        <f t="shared" si="6"/>
        <v>74.6</v>
      </c>
      <c r="I45" s="30">
        <f t="shared" si="6"/>
        <v>74.6</v>
      </c>
    </row>
    <row r="46" spans="2:9" ht="19.5" customHeight="1">
      <c r="B46" s="32" t="s">
        <v>101</v>
      </c>
      <c r="C46" s="29" t="s">
        <v>7</v>
      </c>
      <c r="D46" s="29" t="s">
        <v>62</v>
      </c>
      <c r="E46" s="29" t="s">
        <v>229</v>
      </c>
      <c r="F46" s="29" t="s">
        <v>88</v>
      </c>
      <c r="G46" s="30">
        <v>74.6</v>
      </c>
      <c r="H46" s="30">
        <v>74.6</v>
      </c>
      <c r="I46" s="30">
        <v>74.6</v>
      </c>
    </row>
    <row r="47" spans="2:9" ht="19.5" customHeight="1">
      <c r="B47" s="70" t="s">
        <v>92</v>
      </c>
      <c r="C47" s="29" t="s">
        <v>7</v>
      </c>
      <c r="D47" s="29" t="s">
        <v>91</v>
      </c>
      <c r="E47" s="29"/>
      <c r="F47" s="29"/>
      <c r="G47" s="30">
        <f aca="true" t="shared" si="7" ref="G47:I49">G48</f>
        <v>10</v>
      </c>
      <c r="H47" s="30">
        <f t="shared" si="7"/>
        <v>10</v>
      </c>
      <c r="I47" s="30">
        <f t="shared" si="7"/>
        <v>10</v>
      </c>
    </row>
    <row r="48" spans="2:9" ht="19.5" customHeight="1">
      <c r="B48" s="70" t="s">
        <v>92</v>
      </c>
      <c r="C48" s="29" t="s">
        <v>7</v>
      </c>
      <c r="D48" s="29" t="s">
        <v>91</v>
      </c>
      <c r="E48" s="29" t="s">
        <v>230</v>
      </c>
      <c r="F48" s="29"/>
      <c r="G48" s="30">
        <f t="shared" si="7"/>
        <v>10</v>
      </c>
      <c r="H48" s="30">
        <f t="shared" si="7"/>
        <v>10</v>
      </c>
      <c r="I48" s="30">
        <f t="shared" si="7"/>
        <v>10</v>
      </c>
    </row>
    <row r="49" spans="2:9" ht="19.5" customHeight="1">
      <c r="B49" s="70" t="s">
        <v>170</v>
      </c>
      <c r="C49" s="29" t="s">
        <v>7</v>
      </c>
      <c r="D49" s="29" t="s">
        <v>91</v>
      </c>
      <c r="E49" s="29" t="s">
        <v>231</v>
      </c>
      <c r="F49" s="29"/>
      <c r="G49" s="30">
        <f t="shared" si="7"/>
        <v>10</v>
      </c>
      <c r="H49" s="30">
        <f t="shared" si="7"/>
        <v>10</v>
      </c>
      <c r="I49" s="30">
        <f t="shared" si="7"/>
        <v>10</v>
      </c>
    </row>
    <row r="50" spans="2:9" ht="19.5" customHeight="1">
      <c r="B50" s="32" t="s">
        <v>171</v>
      </c>
      <c r="C50" s="29" t="s">
        <v>7</v>
      </c>
      <c r="D50" s="29" t="s">
        <v>91</v>
      </c>
      <c r="E50" s="29" t="s">
        <v>231</v>
      </c>
      <c r="F50" s="29" t="s">
        <v>172</v>
      </c>
      <c r="G50" s="30">
        <v>10</v>
      </c>
      <c r="H50" s="30">
        <v>10</v>
      </c>
      <c r="I50" s="30">
        <v>10</v>
      </c>
    </row>
    <row r="51" spans="2:9" ht="17.25" customHeight="1">
      <c r="B51" s="32" t="s">
        <v>78</v>
      </c>
      <c r="C51" s="29" t="s">
        <v>7</v>
      </c>
      <c r="D51" s="29" t="s">
        <v>79</v>
      </c>
      <c r="E51" s="29"/>
      <c r="F51" s="29"/>
      <c r="G51" s="30">
        <f>G52</f>
        <v>10</v>
      </c>
      <c r="H51" s="30">
        <f>H52</f>
        <v>10</v>
      </c>
      <c r="I51" s="30">
        <f>I52</f>
        <v>10</v>
      </c>
    </row>
    <row r="52" spans="2:9" ht="36" customHeight="1">
      <c r="B52" s="32" t="s">
        <v>144</v>
      </c>
      <c r="C52" s="29" t="s">
        <v>7</v>
      </c>
      <c r="D52" s="29" t="s">
        <v>79</v>
      </c>
      <c r="E52" s="29" t="s">
        <v>233</v>
      </c>
      <c r="F52" s="29"/>
      <c r="G52" s="30">
        <f>G53</f>
        <v>10</v>
      </c>
      <c r="H52" s="30">
        <f aca="true" t="shared" si="8" ref="G52:I53">H53</f>
        <v>10</v>
      </c>
      <c r="I52" s="30">
        <f t="shared" si="8"/>
        <v>10</v>
      </c>
    </row>
    <row r="53" spans="2:9" ht="33" customHeight="1">
      <c r="B53" s="32" t="s">
        <v>145</v>
      </c>
      <c r="C53" s="29" t="s">
        <v>7</v>
      </c>
      <c r="D53" s="29" t="s">
        <v>79</v>
      </c>
      <c r="E53" s="29" t="s">
        <v>234</v>
      </c>
      <c r="F53" s="29"/>
      <c r="G53" s="30">
        <f t="shared" si="8"/>
        <v>10</v>
      </c>
      <c r="H53" s="30">
        <f t="shared" si="8"/>
        <v>10</v>
      </c>
      <c r="I53" s="30">
        <f t="shared" si="8"/>
        <v>10</v>
      </c>
    </row>
    <row r="54" spans="2:9" ht="20.25" customHeight="1">
      <c r="B54" s="32" t="s">
        <v>83</v>
      </c>
      <c r="C54" s="29" t="s">
        <v>7</v>
      </c>
      <c r="D54" s="29" t="s">
        <v>79</v>
      </c>
      <c r="E54" s="29" t="s">
        <v>234</v>
      </c>
      <c r="F54" s="29" t="s">
        <v>86</v>
      </c>
      <c r="G54" s="30">
        <v>10</v>
      </c>
      <c r="H54" s="30">
        <v>10</v>
      </c>
      <c r="I54" s="30">
        <v>10</v>
      </c>
    </row>
    <row r="55" spans="2:9" ht="15.75" customHeight="1">
      <c r="B55" s="27" t="s">
        <v>15</v>
      </c>
      <c r="C55" s="28" t="s">
        <v>9</v>
      </c>
      <c r="D55" s="29"/>
      <c r="E55" s="29"/>
      <c r="F55" s="29"/>
      <c r="G55" s="46">
        <f aca="true" t="shared" si="9" ref="G55:I57">G56</f>
        <v>93.5</v>
      </c>
      <c r="H55" s="46">
        <f t="shared" si="9"/>
        <v>94.4</v>
      </c>
      <c r="I55" s="46">
        <f t="shared" si="9"/>
        <v>98</v>
      </c>
    </row>
    <row r="56" spans="2:9" ht="16.5" customHeight="1">
      <c r="B56" s="32" t="s">
        <v>99</v>
      </c>
      <c r="C56" s="29" t="s">
        <v>9</v>
      </c>
      <c r="D56" s="29" t="s">
        <v>10</v>
      </c>
      <c r="E56" s="29"/>
      <c r="F56" s="29"/>
      <c r="G56" s="30">
        <f t="shared" si="9"/>
        <v>93.5</v>
      </c>
      <c r="H56" s="30">
        <f t="shared" si="9"/>
        <v>94.4</v>
      </c>
      <c r="I56" s="30">
        <f t="shared" si="9"/>
        <v>98</v>
      </c>
    </row>
    <row r="57" spans="2:9" ht="15.75" customHeight="1">
      <c r="B57" s="32" t="s">
        <v>105</v>
      </c>
      <c r="C57" s="29" t="s">
        <v>9</v>
      </c>
      <c r="D57" s="29" t="s">
        <v>10</v>
      </c>
      <c r="E57" s="29" t="s">
        <v>232</v>
      </c>
      <c r="F57" s="29"/>
      <c r="G57" s="30">
        <f t="shared" si="9"/>
        <v>93.5</v>
      </c>
      <c r="H57" s="30">
        <f t="shared" si="9"/>
        <v>94.4</v>
      </c>
      <c r="I57" s="30">
        <f t="shared" si="9"/>
        <v>98</v>
      </c>
    </row>
    <row r="58" spans="2:9" ht="31.5" customHeight="1">
      <c r="B58" s="32" t="s">
        <v>107</v>
      </c>
      <c r="C58" s="29" t="s">
        <v>9</v>
      </c>
      <c r="D58" s="29" t="s">
        <v>10</v>
      </c>
      <c r="E58" s="29" t="s">
        <v>235</v>
      </c>
      <c r="F58" s="29"/>
      <c r="G58" s="30">
        <f>G59+G60</f>
        <v>93.5</v>
      </c>
      <c r="H58" s="30">
        <f>H59+H60</f>
        <v>94.4</v>
      </c>
      <c r="I58" s="30">
        <f>I59+I60</f>
        <v>98</v>
      </c>
    </row>
    <row r="59" spans="2:9" ht="32.25" customHeight="1">
      <c r="B59" s="32" t="s">
        <v>87</v>
      </c>
      <c r="C59" s="29" t="s">
        <v>9</v>
      </c>
      <c r="D59" s="29" t="s">
        <v>10</v>
      </c>
      <c r="E59" s="29" t="s">
        <v>235</v>
      </c>
      <c r="F59" s="29" t="s">
        <v>84</v>
      </c>
      <c r="G59" s="30">
        <v>89.7</v>
      </c>
      <c r="H59" s="30">
        <v>90</v>
      </c>
      <c r="I59" s="30">
        <v>90.5</v>
      </c>
    </row>
    <row r="60" spans="2:9" ht="32.25" customHeight="1">
      <c r="B60" s="32" t="s">
        <v>106</v>
      </c>
      <c r="C60" s="29" t="s">
        <v>9</v>
      </c>
      <c r="D60" s="29" t="s">
        <v>10</v>
      </c>
      <c r="E60" s="29" t="s">
        <v>235</v>
      </c>
      <c r="F60" s="29" t="s">
        <v>85</v>
      </c>
      <c r="G60" s="30">
        <v>3.8</v>
      </c>
      <c r="H60" s="30">
        <v>4.4</v>
      </c>
      <c r="I60" s="30">
        <v>7.5</v>
      </c>
    </row>
    <row r="61" spans="2:9" ht="32.25" customHeight="1">
      <c r="B61" s="27" t="s">
        <v>16</v>
      </c>
      <c r="C61" s="28" t="s">
        <v>10</v>
      </c>
      <c r="D61" s="29"/>
      <c r="E61" s="29"/>
      <c r="F61" s="29"/>
      <c r="G61" s="46">
        <f aca="true" t="shared" si="10" ref="G61:I64">G62</f>
        <v>30</v>
      </c>
      <c r="H61" s="46">
        <f t="shared" si="10"/>
        <v>30</v>
      </c>
      <c r="I61" s="46">
        <f t="shared" si="10"/>
        <v>30</v>
      </c>
    </row>
    <row r="62" spans="2:9" ht="17.25" customHeight="1">
      <c r="B62" s="32" t="s">
        <v>151</v>
      </c>
      <c r="C62" s="29" t="s">
        <v>10</v>
      </c>
      <c r="D62" s="29" t="s">
        <v>17</v>
      </c>
      <c r="E62" s="29"/>
      <c r="F62" s="29"/>
      <c r="G62" s="30">
        <f>G64</f>
        <v>30</v>
      </c>
      <c r="H62" s="30">
        <f>H64</f>
        <v>30</v>
      </c>
      <c r="I62" s="30">
        <f>I64</f>
        <v>30</v>
      </c>
    </row>
    <row r="63" spans="2:9" ht="17.25" customHeight="1">
      <c r="B63" s="32" t="s">
        <v>295</v>
      </c>
      <c r="C63" s="29" t="s">
        <v>10</v>
      </c>
      <c r="D63" s="29" t="s">
        <v>17</v>
      </c>
      <c r="E63" s="29" t="s">
        <v>296</v>
      </c>
      <c r="F63" s="29"/>
      <c r="G63" s="30">
        <f>G64</f>
        <v>30</v>
      </c>
      <c r="H63" s="30">
        <f>H64</f>
        <v>30</v>
      </c>
      <c r="I63" s="30">
        <f>I64</f>
        <v>30</v>
      </c>
    </row>
    <row r="64" spans="2:9" ht="32.25" customHeight="1">
      <c r="B64" s="32" t="s">
        <v>152</v>
      </c>
      <c r="C64" s="29" t="s">
        <v>10</v>
      </c>
      <c r="D64" s="29" t="s">
        <v>17</v>
      </c>
      <c r="E64" s="29" t="s">
        <v>236</v>
      </c>
      <c r="F64" s="29"/>
      <c r="G64" s="30">
        <f t="shared" si="10"/>
        <v>30</v>
      </c>
      <c r="H64" s="30">
        <f t="shared" si="10"/>
        <v>30</v>
      </c>
      <c r="I64" s="30">
        <f t="shared" si="10"/>
        <v>30</v>
      </c>
    </row>
    <row r="65" spans="2:9" ht="32.25" customHeight="1">
      <c r="B65" s="32" t="s">
        <v>106</v>
      </c>
      <c r="C65" s="29" t="s">
        <v>10</v>
      </c>
      <c r="D65" s="29" t="s">
        <v>17</v>
      </c>
      <c r="E65" s="29" t="s">
        <v>236</v>
      </c>
      <c r="F65" s="29" t="s">
        <v>85</v>
      </c>
      <c r="G65" s="30">
        <v>30</v>
      </c>
      <c r="H65" s="30">
        <v>30</v>
      </c>
      <c r="I65" s="30">
        <v>30</v>
      </c>
    </row>
    <row r="66" spans="2:9" ht="21.75" customHeight="1" hidden="1">
      <c r="B66" s="27" t="s">
        <v>299</v>
      </c>
      <c r="C66" s="28" t="s">
        <v>8</v>
      </c>
      <c r="D66" s="29"/>
      <c r="E66" s="29"/>
      <c r="F66" s="29"/>
      <c r="G66" s="46">
        <f>G67+G71</f>
        <v>0</v>
      </c>
      <c r="H66" s="46">
        <f aca="true" t="shared" si="11" ref="G66:I69">H67</f>
        <v>0</v>
      </c>
      <c r="I66" s="46">
        <f t="shared" si="11"/>
        <v>0</v>
      </c>
    </row>
    <row r="67" spans="2:9" ht="22.5" customHeight="1" hidden="1">
      <c r="B67" s="36" t="s">
        <v>303</v>
      </c>
      <c r="C67" s="29" t="s">
        <v>8</v>
      </c>
      <c r="D67" s="29" t="s">
        <v>11</v>
      </c>
      <c r="E67" s="29"/>
      <c r="F67" s="29"/>
      <c r="G67" s="30">
        <f t="shared" si="11"/>
        <v>0</v>
      </c>
      <c r="H67" s="30">
        <f t="shared" si="11"/>
        <v>0</v>
      </c>
      <c r="I67" s="30">
        <f t="shared" si="11"/>
        <v>0</v>
      </c>
    </row>
    <row r="68" spans="2:9" ht="34.5" customHeight="1" hidden="1">
      <c r="B68" s="32" t="s">
        <v>144</v>
      </c>
      <c r="C68" s="29" t="s">
        <v>8</v>
      </c>
      <c r="D68" s="29" t="s">
        <v>11</v>
      </c>
      <c r="E68" s="29" t="s">
        <v>233</v>
      </c>
      <c r="F68" s="29"/>
      <c r="G68" s="30">
        <f t="shared" si="11"/>
        <v>0</v>
      </c>
      <c r="H68" s="30">
        <f t="shared" si="11"/>
        <v>0</v>
      </c>
      <c r="I68" s="30">
        <f t="shared" si="11"/>
        <v>0</v>
      </c>
    </row>
    <row r="69" spans="2:9" ht="50.25" customHeight="1" hidden="1">
      <c r="B69" s="32" t="s">
        <v>304</v>
      </c>
      <c r="C69" s="29" t="s">
        <v>8</v>
      </c>
      <c r="D69" s="29" t="s">
        <v>11</v>
      </c>
      <c r="E69" s="29" t="s">
        <v>305</v>
      </c>
      <c r="F69" s="29"/>
      <c r="G69" s="30">
        <f t="shared" si="11"/>
        <v>0</v>
      </c>
      <c r="H69" s="30">
        <f t="shared" si="11"/>
        <v>0</v>
      </c>
      <c r="I69" s="30">
        <f t="shared" si="11"/>
        <v>0</v>
      </c>
    </row>
    <row r="70" spans="2:9" ht="32.25" customHeight="1" hidden="1">
      <c r="B70" s="32" t="s">
        <v>106</v>
      </c>
      <c r="C70" s="29" t="s">
        <v>8</v>
      </c>
      <c r="D70" s="29" t="s">
        <v>11</v>
      </c>
      <c r="E70" s="29" t="s">
        <v>305</v>
      </c>
      <c r="F70" s="29" t="s">
        <v>85</v>
      </c>
      <c r="G70" s="30">
        <v>0</v>
      </c>
      <c r="H70" s="30">
        <v>0</v>
      </c>
      <c r="I70" s="30">
        <v>0</v>
      </c>
    </row>
    <row r="71" spans="2:9" ht="48.75" customHeight="1" hidden="1">
      <c r="B71" s="32" t="s">
        <v>306</v>
      </c>
      <c r="C71" s="29" t="s">
        <v>8</v>
      </c>
      <c r="D71" s="29" t="s">
        <v>11</v>
      </c>
      <c r="E71" s="29" t="s">
        <v>307</v>
      </c>
      <c r="F71" s="29"/>
      <c r="G71" s="30">
        <f>G72</f>
        <v>0</v>
      </c>
      <c r="H71" s="30">
        <f>H72</f>
        <v>0</v>
      </c>
      <c r="I71" s="30">
        <f>I72</f>
        <v>0</v>
      </c>
    </row>
    <row r="72" spans="2:9" ht="32.25" customHeight="1" hidden="1">
      <c r="B72" s="32" t="s">
        <v>106</v>
      </c>
      <c r="C72" s="29" t="s">
        <v>8</v>
      </c>
      <c r="D72" s="29" t="s">
        <v>11</v>
      </c>
      <c r="E72" s="29" t="s">
        <v>307</v>
      </c>
      <c r="F72" s="29" t="s">
        <v>85</v>
      </c>
      <c r="G72" s="30">
        <v>0</v>
      </c>
      <c r="H72" s="30">
        <v>0</v>
      </c>
      <c r="I72" s="30">
        <v>0</v>
      </c>
    </row>
    <row r="73" spans="2:9" ht="15" customHeight="1">
      <c r="B73" s="27" t="s">
        <v>18</v>
      </c>
      <c r="C73" s="28" t="s">
        <v>11</v>
      </c>
      <c r="D73" s="29"/>
      <c r="E73" s="29"/>
      <c r="F73" s="29"/>
      <c r="G73" s="46">
        <f>G84+G98+G76+G80</f>
        <v>1231.2</v>
      </c>
      <c r="H73" s="46">
        <f>H84+H98+H76+H80</f>
        <v>874.2</v>
      </c>
      <c r="I73" s="46">
        <f>I84+I98+I76+I80</f>
        <v>874.2</v>
      </c>
    </row>
    <row r="74" spans="2:9" ht="15" customHeight="1" hidden="1">
      <c r="B74" s="32" t="s">
        <v>153</v>
      </c>
      <c r="C74" s="29" t="s">
        <v>11</v>
      </c>
      <c r="D74" s="29" t="s">
        <v>7</v>
      </c>
      <c r="E74" s="29" t="s">
        <v>154</v>
      </c>
      <c r="F74" s="29"/>
      <c r="G74" s="30">
        <f>G75</f>
        <v>0</v>
      </c>
      <c r="H74" s="30">
        <f>H75</f>
        <v>0</v>
      </c>
      <c r="I74" s="30">
        <f>I75</f>
        <v>0</v>
      </c>
    </row>
    <row r="75" spans="2:9" ht="11.25" customHeight="1" hidden="1">
      <c r="B75" s="32" t="s">
        <v>106</v>
      </c>
      <c r="C75" s="29" t="s">
        <v>11</v>
      </c>
      <c r="D75" s="29" t="s">
        <v>7</v>
      </c>
      <c r="E75" s="29" t="s">
        <v>154</v>
      </c>
      <c r="F75" s="29" t="s">
        <v>85</v>
      </c>
      <c r="G75" s="30"/>
      <c r="H75" s="30"/>
      <c r="I75" s="30"/>
    </row>
    <row r="76" spans="2:9" ht="15" customHeight="1" hidden="1">
      <c r="B76" s="32" t="s">
        <v>157</v>
      </c>
      <c r="C76" s="29" t="s">
        <v>11</v>
      </c>
      <c r="D76" s="29" t="s">
        <v>9</v>
      </c>
      <c r="E76" s="29"/>
      <c r="F76" s="29"/>
      <c r="G76" s="30">
        <f aca="true" t="shared" si="12" ref="G76:I78">G77</f>
        <v>0</v>
      </c>
      <c r="H76" s="30">
        <f t="shared" si="12"/>
        <v>0</v>
      </c>
      <c r="I76" s="30">
        <f t="shared" si="12"/>
        <v>0</v>
      </c>
    </row>
    <row r="77" spans="2:9" ht="0.75" customHeight="1" hidden="1">
      <c r="B77" s="32" t="s">
        <v>158</v>
      </c>
      <c r="C77" s="29" t="s">
        <v>11</v>
      </c>
      <c r="D77" s="29" t="s">
        <v>9</v>
      </c>
      <c r="E77" s="29" t="s">
        <v>159</v>
      </c>
      <c r="F77" s="29"/>
      <c r="G77" s="30">
        <f t="shared" si="12"/>
        <v>0</v>
      </c>
      <c r="H77" s="30">
        <f t="shared" si="12"/>
        <v>0</v>
      </c>
      <c r="I77" s="30">
        <f t="shared" si="12"/>
        <v>0</v>
      </c>
    </row>
    <row r="78" spans="2:9" ht="14.25" customHeight="1" hidden="1">
      <c r="B78" s="32" t="s">
        <v>160</v>
      </c>
      <c r="C78" s="29" t="s">
        <v>11</v>
      </c>
      <c r="D78" s="29" t="s">
        <v>9</v>
      </c>
      <c r="E78" s="29" t="s">
        <v>161</v>
      </c>
      <c r="F78" s="29"/>
      <c r="G78" s="30">
        <f t="shared" si="12"/>
        <v>0</v>
      </c>
      <c r="H78" s="30">
        <f t="shared" si="12"/>
        <v>0</v>
      </c>
      <c r="I78" s="30">
        <f t="shared" si="12"/>
        <v>0</v>
      </c>
    </row>
    <row r="79" spans="2:9" ht="11.25" customHeight="1" hidden="1">
      <c r="B79" s="32" t="s">
        <v>106</v>
      </c>
      <c r="C79" s="29" t="s">
        <v>11</v>
      </c>
      <c r="D79" s="29" t="s">
        <v>9</v>
      </c>
      <c r="E79" s="29" t="s">
        <v>161</v>
      </c>
      <c r="F79" s="29" t="s">
        <v>85</v>
      </c>
      <c r="G79" s="30"/>
      <c r="H79" s="30"/>
      <c r="I79" s="30"/>
    </row>
    <row r="80" spans="2:9" ht="15.75" customHeight="1">
      <c r="B80" s="32" t="s">
        <v>157</v>
      </c>
      <c r="C80" s="29" t="s">
        <v>11</v>
      </c>
      <c r="D80" s="29" t="s">
        <v>9</v>
      </c>
      <c r="E80" s="29"/>
      <c r="F80" s="29"/>
      <c r="G80" s="30">
        <f aca="true" t="shared" si="13" ref="G80:I82">G81</f>
        <v>294.2</v>
      </c>
      <c r="H80" s="30">
        <f t="shared" si="13"/>
        <v>294.2</v>
      </c>
      <c r="I80" s="30">
        <f t="shared" si="13"/>
        <v>294.2</v>
      </c>
    </row>
    <row r="81" spans="2:9" ht="15.75" customHeight="1">
      <c r="B81" s="32" t="s">
        <v>158</v>
      </c>
      <c r="C81" s="29" t="s">
        <v>11</v>
      </c>
      <c r="D81" s="29" t="s">
        <v>9</v>
      </c>
      <c r="E81" s="29" t="s">
        <v>279</v>
      </c>
      <c r="F81" s="29"/>
      <c r="G81" s="30">
        <f>G82</f>
        <v>294.2</v>
      </c>
      <c r="H81" s="30">
        <f t="shared" si="13"/>
        <v>294.2</v>
      </c>
      <c r="I81" s="30">
        <f t="shared" si="13"/>
        <v>294.2</v>
      </c>
    </row>
    <row r="82" spans="2:9" ht="33.75" customHeight="1">
      <c r="B82" s="32" t="s">
        <v>344</v>
      </c>
      <c r="C82" s="29" t="s">
        <v>11</v>
      </c>
      <c r="D82" s="29" t="s">
        <v>9</v>
      </c>
      <c r="E82" s="29" t="s">
        <v>280</v>
      </c>
      <c r="F82" s="29"/>
      <c r="G82" s="30">
        <f t="shared" si="13"/>
        <v>294.2</v>
      </c>
      <c r="H82" s="30">
        <f t="shared" si="13"/>
        <v>294.2</v>
      </c>
      <c r="I82" s="30">
        <f t="shared" si="13"/>
        <v>294.2</v>
      </c>
    </row>
    <row r="83" spans="2:9" ht="33" customHeight="1">
      <c r="B83" s="32" t="s">
        <v>106</v>
      </c>
      <c r="C83" s="29" t="s">
        <v>11</v>
      </c>
      <c r="D83" s="29" t="s">
        <v>9</v>
      </c>
      <c r="E83" s="29" t="s">
        <v>280</v>
      </c>
      <c r="F83" s="29" t="s">
        <v>85</v>
      </c>
      <c r="G83" s="30">
        <v>294.2</v>
      </c>
      <c r="H83" s="30">
        <v>294.2</v>
      </c>
      <c r="I83" s="30">
        <v>294.2</v>
      </c>
    </row>
    <row r="84" spans="2:9" ht="16.5" customHeight="1">
      <c r="B84" s="32" t="s">
        <v>100</v>
      </c>
      <c r="C84" s="29" t="s">
        <v>11</v>
      </c>
      <c r="D84" s="29" t="s">
        <v>10</v>
      </c>
      <c r="E84" s="29"/>
      <c r="F84" s="29"/>
      <c r="G84" s="30">
        <f>G85</f>
        <v>937</v>
      </c>
      <c r="H84" s="30">
        <f>H85</f>
        <v>580</v>
      </c>
      <c r="I84" s="30">
        <f>I85</f>
        <v>580</v>
      </c>
    </row>
    <row r="85" spans="2:9" ht="22.5" customHeight="1">
      <c r="B85" s="32" t="s">
        <v>108</v>
      </c>
      <c r="C85" s="29" t="s">
        <v>11</v>
      </c>
      <c r="D85" s="29" t="s">
        <v>10</v>
      </c>
      <c r="E85" s="29" t="s">
        <v>237</v>
      </c>
      <c r="F85" s="29"/>
      <c r="G85" s="30">
        <f>G86+G90+G92+G88</f>
        <v>937</v>
      </c>
      <c r="H85" s="30">
        <f>H86+H90+H92</f>
        <v>580</v>
      </c>
      <c r="I85" s="30">
        <f>I86+I90+I92</f>
        <v>580</v>
      </c>
    </row>
    <row r="86" spans="2:9" ht="17.25" customHeight="1">
      <c r="B86" s="32" t="s">
        <v>110</v>
      </c>
      <c r="C86" s="29" t="s">
        <v>11</v>
      </c>
      <c r="D86" s="29" t="s">
        <v>10</v>
      </c>
      <c r="E86" s="29" t="s">
        <v>238</v>
      </c>
      <c r="F86" s="29"/>
      <c r="G86" s="30">
        <f>G87</f>
        <v>491</v>
      </c>
      <c r="H86" s="30">
        <f>H87</f>
        <v>580</v>
      </c>
      <c r="I86" s="30">
        <f>I87</f>
        <v>580</v>
      </c>
    </row>
    <row r="87" spans="2:9" ht="32.25" customHeight="1">
      <c r="B87" s="32" t="s">
        <v>106</v>
      </c>
      <c r="C87" s="29" t="s">
        <v>11</v>
      </c>
      <c r="D87" s="29" t="s">
        <v>10</v>
      </c>
      <c r="E87" s="29" t="s">
        <v>238</v>
      </c>
      <c r="F87" s="29" t="s">
        <v>85</v>
      </c>
      <c r="G87" s="30">
        <v>491</v>
      </c>
      <c r="H87" s="30">
        <v>580</v>
      </c>
      <c r="I87" s="30">
        <v>580</v>
      </c>
    </row>
    <row r="88" spans="2:9" ht="31.5" customHeight="1">
      <c r="B88" s="32" t="s">
        <v>191</v>
      </c>
      <c r="C88" s="29" t="s">
        <v>11</v>
      </c>
      <c r="D88" s="29" t="s">
        <v>10</v>
      </c>
      <c r="E88" s="29" t="s">
        <v>331</v>
      </c>
      <c r="F88" s="29"/>
      <c r="G88" s="30">
        <f>G89</f>
        <v>150</v>
      </c>
      <c r="H88" s="30">
        <f>H89</f>
        <v>0</v>
      </c>
      <c r="I88" s="30">
        <f>I89</f>
        <v>0</v>
      </c>
    </row>
    <row r="89" spans="2:9" ht="33" customHeight="1">
      <c r="B89" s="32" t="s">
        <v>106</v>
      </c>
      <c r="C89" s="29" t="s">
        <v>11</v>
      </c>
      <c r="D89" s="29" t="s">
        <v>10</v>
      </c>
      <c r="E89" s="29" t="s">
        <v>331</v>
      </c>
      <c r="F89" s="29" t="s">
        <v>85</v>
      </c>
      <c r="G89" s="30">
        <v>150</v>
      </c>
      <c r="H89" s="30">
        <v>0</v>
      </c>
      <c r="I89" s="30">
        <v>0</v>
      </c>
    </row>
    <row r="90" spans="2:9" ht="18.75" customHeight="1">
      <c r="B90" s="32" t="s">
        <v>109</v>
      </c>
      <c r="C90" s="29" t="s">
        <v>11</v>
      </c>
      <c r="D90" s="29" t="s">
        <v>10</v>
      </c>
      <c r="E90" s="29" t="s">
        <v>239</v>
      </c>
      <c r="F90" s="29"/>
      <c r="G90" s="30">
        <f>G91</f>
        <v>40</v>
      </c>
      <c r="H90" s="30">
        <f>H91</f>
        <v>0</v>
      </c>
      <c r="I90" s="30">
        <f>I91</f>
        <v>0</v>
      </c>
    </row>
    <row r="91" spans="2:9" ht="18.75" customHeight="1">
      <c r="B91" s="32" t="s">
        <v>106</v>
      </c>
      <c r="C91" s="29" t="s">
        <v>11</v>
      </c>
      <c r="D91" s="29" t="s">
        <v>10</v>
      </c>
      <c r="E91" s="29" t="s">
        <v>239</v>
      </c>
      <c r="F91" s="29" t="s">
        <v>85</v>
      </c>
      <c r="G91" s="30">
        <v>40</v>
      </c>
      <c r="H91" s="30">
        <v>0</v>
      </c>
      <c r="I91" s="30">
        <v>0</v>
      </c>
    </row>
    <row r="92" spans="2:9" ht="18.75" customHeight="1">
      <c r="B92" s="32" t="s">
        <v>329</v>
      </c>
      <c r="C92" s="29" t="s">
        <v>11</v>
      </c>
      <c r="D92" s="29" t="s">
        <v>10</v>
      </c>
      <c r="E92" s="29" t="s">
        <v>330</v>
      </c>
      <c r="F92" s="29"/>
      <c r="G92" s="30">
        <v>256</v>
      </c>
      <c r="H92" s="30">
        <v>0</v>
      </c>
      <c r="I92" s="30">
        <v>0</v>
      </c>
    </row>
    <row r="93" spans="2:9" ht="36.75" customHeight="1">
      <c r="B93" s="32" t="s">
        <v>106</v>
      </c>
      <c r="C93" s="37" t="s">
        <v>11</v>
      </c>
      <c r="D93" s="72" t="s">
        <v>10</v>
      </c>
      <c r="E93" s="37" t="s">
        <v>330</v>
      </c>
      <c r="F93" s="39">
        <v>240</v>
      </c>
      <c r="G93" s="40">
        <v>256</v>
      </c>
      <c r="H93" s="40">
        <v>0</v>
      </c>
      <c r="I93" s="40">
        <v>0</v>
      </c>
    </row>
    <row r="94" spans="2:9" ht="32.25" customHeight="1" hidden="1">
      <c r="B94" s="32" t="s">
        <v>164</v>
      </c>
      <c r="C94" s="29" t="s">
        <v>11</v>
      </c>
      <c r="D94" s="29" t="s">
        <v>10</v>
      </c>
      <c r="E94" s="29" t="s">
        <v>155</v>
      </c>
      <c r="F94" s="29"/>
      <c r="G94" s="30">
        <f>G95</f>
        <v>0</v>
      </c>
      <c r="H94" s="30">
        <f>H95</f>
        <v>0</v>
      </c>
      <c r="I94" s="30">
        <f>I95</f>
        <v>0</v>
      </c>
    </row>
    <row r="95" spans="2:9" ht="36.75" customHeight="1" hidden="1">
      <c r="B95" s="32" t="s">
        <v>106</v>
      </c>
      <c r="C95" s="29" t="s">
        <v>11</v>
      </c>
      <c r="D95" s="29" t="s">
        <v>10</v>
      </c>
      <c r="E95" s="29" t="s">
        <v>155</v>
      </c>
      <c r="F95" s="29" t="s">
        <v>85</v>
      </c>
      <c r="G95" s="30"/>
      <c r="H95" s="30"/>
      <c r="I95" s="30"/>
    </row>
    <row r="96" spans="2:9" ht="66" customHeight="1" hidden="1">
      <c r="B96" s="32" t="s">
        <v>168</v>
      </c>
      <c r="C96" s="29" t="s">
        <v>11</v>
      </c>
      <c r="D96" s="29" t="s">
        <v>10</v>
      </c>
      <c r="E96" s="29" t="s">
        <v>169</v>
      </c>
      <c r="F96" s="29"/>
      <c r="G96" s="30">
        <f>G97</f>
        <v>0</v>
      </c>
      <c r="H96" s="30">
        <f>H97</f>
        <v>0</v>
      </c>
      <c r="I96" s="30">
        <f>I97</f>
        <v>0</v>
      </c>
    </row>
    <row r="97" spans="2:9" ht="36.75" customHeight="1" hidden="1">
      <c r="B97" s="32" t="s">
        <v>106</v>
      </c>
      <c r="C97" s="29" t="s">
        <v>11</v>
      </c>
      <c r="D97" s="29" t="s">
        <v>10</v>
      </c>
      <c r="E97" s="29" t="s">
        <v>169</v>
      </c>
      <c r="F97" s="29" t="s">
        <v>85</v>
      </c>
      <c r="G97" s="30"/>
      <c r="H97" s="30"/>
      <c r="I97" s="30"/>
    </row>
    <row r="98" spans="2:9" ht="15.75" customHeight="1" hidden="1">
      <c r="B98" s="26" t="s">
        <v>135</v>
      </c>
      <c r="C98" s="29" t="s">
        <v>11</v>
      </c>
      <c r="D98" s="29" t="s">
        <v>11</v>
      </c>
      <c r="E98" s="29"/>
      <c r="F98" s="29"/>
      <c r="G98" s="30">
        <f aca="true" t="shared" si="14" ref="G98:I100">G99</f>
        <v>0</v>
      </c>
      <c r="H98" s="30">
        <f t="shared" si="14"/>
        <v>0</v>
      </c>
      <c r="I98" s="30">
        <f t="shared" si="14"/>
        <v>0</v>
      </c>
    </row>
    <row r="99" spans="2:9" ht="15.75" customHeight="1" hidden="1">
      <c r="B99" s="32" t="s">
        <v>123</v>
      </c>
      <c r="C99" s="29" t="s">
        <v>11</v>
      </c>
      <c r="D99" s="29" t="s">
        <v>11</v>
      </c>
      <c r="E99" s="29" t="s">
        <v>122</v>
      </c>
      <c r="F99" s="29"/>
      <c r="G99" s="30">
        <f t="shared" si="14"/>
        <v>0</v>
      </c>
      <c r="H99" s="30">
        <f t="shared" si="14"/>
        <v>0</v>
      </c>
      <c r="I99" s="30">
        <f t="shared" si="14"/>
        <v>0</v>
      </c>
    </row>
    <row r="100" spans="2:9" ht="47.25" customHeight="1" hidden="1">
      <c r="B100" s="32" t="s">
        <v>136</v>
      </c>
      <c r="C100" s="29" t="s">
        <v>11</v>
      </c>
      <c r="D100" s="29" t="s">
        <v>11</v>
      </c>
      <c r="E100" s="29" t="s">
        <v>137</v>
      </c>
      <c r="F100" s="29"/>
      <c r="G100" s="30">
        <f t="shared" si="14"/>
        <v>0</v>
      </c>
      <c r="H100" s="30">
        <f t="shared" si="14"/>
        <v>0</v>
      </c>
      <c r="I100" s="30">
        <f t="shared" si="14"/>
        <v>0</v>
      </c>
    </row>
    <row r="101" spans="2:9" ht="13.5" customHeight="1" hidden="1">
      <c r="B101" s="32" t="s">
        <v>123</v>
      </c>
      <c r="C101" s="29" t="s">
        <v>11</v>
      </c>
      <c r="D101" s="29" t="s">
        <v>11</v>
      </c>
      <c r="E101" s="29" t="s">
        <v>137</v>
      </c>
      <c r="F101" s="29" t="s">
        <v>88</v>
      </c>
      <c r="G101" s="30"/>
      <c r="H101" s="30"/>
      <c r="I101" s="30"/>
    </row>
    <row r="102" spans="2:9" ht="15.75" customHeight="1">
      <c r="B102" s="27" t="s">
        <v>189</v>
      </c>
      <c r="C102" s="28" t="s">
        <v>190</v>
      </c>
      <c r="D102" s="29"/>
      <c r="E102" s="29"/>
      <c r="F102" s="29"/>
      <c r="G102" s="46">
        <f>G103</f>
        <v>5</v>
      </c>
      <c r="H102" s="46">
        <f>H103</f>
        <v>5</v>
      </c>
      <c r="I102" s="46">
        <f>I103</f>
        <v>5</v>
      </c>
    </row>
    <row r="103" spans="2:9" ht="18.75" customHeight="1">
      <c r="B103" s="32" t="s">
        <v>281</v>
      </c>
      <c r="C103" s="29" t="s">
        <v>190</v>
      </c>
      <c r="D103" s="29" t="s">
        <v>190</v>
      </c>
      <c r="E103" s="29"/>
      <c r="F103" s="29"/>
      <c r="G103" s="30">
        <f>G105+G106</f>
        <v>5</v>
      </c>
      <c r="H103" s="30">
        <f>H105+H106</f>
        <v>5</v>
      </c>
      <c r="I103" s="30">
        <f>I105+I106</f>
        <v>5</v>
      </c>
    </row>
    <row r="104" spans="2:9" ht="19.5" customHeight="1">
      <c r="B104" s="32" t="s">
        <v>193</v>
      </c>
      <c r="C104" s="29" t="s">
        <v>190</v>
      </c>
      <c r="D104" s="29" t="s">
        <v>190</v>
      </c>
      <c r="E104" s="29" t="s">
        <v>301</v>
      </c>
      <c r="F104" s="29"/>
      <c r="G104" s="30">
        <f>G105</f>
        <v>5</v>
      </c>
      <c r="H104" s="30">
        <f>H105</f>
        <v>5</v>
      </c>
      <c r="I104" s="30">
        <f>I105</f>
        <v>5</v>
      </c>
    </row>
    <row r="105" spans="2:9" ht="34.5" customHeight="1">
      <c r="B105" s="32" t="s">
        <v>106</v>
      </c>
      <c r="C105" s="29" t="s">
        <v>190</v>
      </c>
      <c r="D105" s="29" t="s">
        <v>190</v>
      </c>
      <c r="E105" s="29" t="s">
        <v>240</v>
      </c>
      <c r="F105" s="29" t="s">
        <v>85</v>
      </c>
      <c r="G105" s="30">
        <v>5</v>
      </c>
      <c r="H105" s="30">
        <v>5</v>
      </c>
      <c r="I105" s="30">
        <v>5</v>
      </c>
    </row>
    <row r="106" spans="2:9" ht="32.25" customHeight="1" hidden="1">
      <c r="B106" s="32" t="s">
        <v>194</v>
      </c>
      <c r="C106" s="29" t="s">
        <v>190</v>
      </c>
      <c r="D106" s="29" t="s">
        <v>190</v>
      </c>
      <c r="E106" s="29" t="s">
        <v>195</v>
      </c>
      <c r="F106" s="29"/>
      <c r="G106" s="30">
        <f>G107</f>
        <v>0</v>
      </c>
      <c r="H106" s="30">
        <f>H107</f>
        <v>0</v>
      </c>
      <c r="I106" s="30">
        <f>I107</f>
        <v>0</v>
      </c>
    </row>
    <row r="107" spans="2:9" ht="21.75" customHeight="1" hidden="1">
      <c r="B107" s="32" t="s">
        <v>197</v>
      </c>
      <c r="C107" s="29" t="s">
        <v>190</v>
      </c>
      <c r="D107" s="29" t="s">
        <v>190</v>
      </c>
      <c r="E107" s="29" t="s">
        <v>195</v>
      </c>
      <c r="F107" s="29" t="s">
        <v>196</v>
      </c>
      <c r="G107" s="30"/>
      <c r="H107" s="30"/>
      <c r="I107" s="30"/>
    </row>
    <row r="108" spans="2:9" ht="15.75">
      <c r="B108" s="27" t="s">
        <v>75</v>
      </c>
      <c r="C108" s="28" t="s">
        <v>12</v>
      </c>
      <c r="D108" s="29"/>
      <c r="E108" s="29"/>
      <c r="F108" s="29"/>
      <c r="G108" s="46">
        <f>G109+G114</f>
        <v>1285.8</v>
      </c>
      <c r="H108" s="46">
        <f aca="true" t="shared" si="15" ref="G108:I109">H109</f>
        <v>1205.8</v>
      </c>
      <c r="I108" s="46">
        <f t="shared" si="15"/>
        <v>1205.8</v>
      </c>
    </row>
    <row r="109" spans="2:9" ht="15.75">
      <c r="B109" s="32" t="s">
        <v>134</v>
      </c>
      <c r="C109" s="29" t="s">
        <v>12</v>
      </c>
      <c r="D109" s="29" t="s">
        <v>7</v>
      </c>
      <c r="E109" s="29"/>
      <c r="F109" s="29"/>
      <c r="G109" s="30">
        <f t="shared" si="15"/>
        <v>1205.8</v>
      </c>
      <c r="H109" s="30">
        <f t="shared" si="15"/>
        <v>1205.8</v>
      </c>
      <c r="I109" s="30">
        <f t="shared" si="15"/>
        <v>1205.8</v>
      </c>
    </row>
    <row r="110" spans="2:9" ht="15.75">
      <c r="B110" s="32" t="s">
        <v>101</v>
      </c>
      <c r="C110" s="29" t="s">
        <v>12</v>
      </c>
      <c r="D110" s="29" t="s">
        <v>7</v>
      </c>
      <c r="E110" s="29" t="s">
        <v>221</v>
      </c>
      <c r="F110" s="29"/>
      <c r="G110" s="30">
        <f>G111</f>
        <v>1205.8</v>
      </c>
      <c r="H110" s="30">
        <f>H112</f>
        <v>1205.8</v>
      </c>
      <c r="I110" s="30">
        <f>I112</f>
        <v>1205.8</v>
      </c>
    </row>
    <row r="111" spans="2:9" ht="31.5">
      <c r="B111" s="32" t="s">
        <v>205</v>
      </c>
      <c r="C111" s="29" t="s">
        <v>12</v>
      </c>
      <c r="D111" s="29" t="s">
        <v>7</v>
      </c>
      <c r="E111" s="29" t="s">
        <v>241</v>
      </c>
      <c r="F111" s="29"/>
      <c r="G111" s="30">
        <f aca="true" t="shared" si="16" ref="G111:I112">G112</f>
        <v>1205.8</v>
      </c>
      <c r="H111" s="30">
        <f t="shared" si="16"/>
        <v>1205.8</v>
      </c>
      <c r="I111" s="30">
        <f t="shared" si="16"/>
        <v>1205.8</v>
      </c>
    </row>
    <row r="112" spans="2:9" ht="47.25">
      <c r="B112" s="32" t="s">
        <v>209</v>
      </c>
      <c r="C112" s="29" t="s">
        <v>12</v>
      </c>
      <c r="D112" s="29" t="s">
        <v>7</v>
      </c>
      <c r="E112" s="29" t="s">
        <v>242</v>
      </c>
      <c r="F112" s="29"/>
      <c r="G112" s="30">
        <f t="shared" si="16"/>
        <v>1205.8</v>
      </c>
      <c r="H112" s="30">
        <f t="shared" si="16"/>
        <v>1205.8</v>
      </c>
      <c r="I112" s="30">
        <f t="shared" si="16"/>
        <v>1205.8</v>
      </c>
    </row>
    <row r="113" spans="2:9" ht="15.75">
      <c r="B113" s="32" t="s">
        <v>101</v>
      </c>
      <c r="C113" s="29" t="s">
        <v>12</v>
      </c>
      <c r="D113" s="29" t="s">
        <v>7</v>
      </c>
      <c r="E113" s="29" t="s">
        <v>242</v>
      </c>
      <c r="F113" s="29" t="s">
        <v>88</v>
      </c>
      <c r="G113" s="30">
        <v>1205.8</v>
      </c>
      <c r="H113" s="30">
        <v>1205.8</v>
      </c>
      <c r="I113" s="30">
        <v>1205.8</v>
      </c>
    </row>
    <row r="114" spans="2:9" ht="23.25" customHeight="1">
      <c r="B114" s="32" t="s">
        <v>358</v>
      </c>
      <c r="C114" s="29" t="s">
        <v>12</v>
      </c>
      <c r="D114" s="29" t="s">
        <v>8</v>
      </c>
      <c r="E114" s="29"/>
      <c r="F114" s="29"/>
      <c r="G114" s="30">
        <f>G115</f>
        <v>80</v>
      </c>
      <c r="H114" s="30">
        <f>H115</f>
        <v>0</v>
      </c>
      <c r="I114" s="30">
        <f>I115</f>
        <v>0</v>
      </c>
    </row>
    <row r="115" spans="2:9" ht="20.25" customHeight="1">
      <c r="B115" s="32" t="s">
        <v>357</v>
      </c>
      <c r="C115" s="29" t="s">
        <v>12</v>
      </c>
      <c r="D115" s="29" t="s">
        <v>8</v>
      </c>
      <c r="E115" s="29" t="s">
        <v>355</v>
      </c>
      <c r="F115" s="29"/>
      <c r="G115" s="30">
        <f>G116</f>
        <v>80</v>
      </c>
      <c r="H115" s="30">
        <f>H116</f>
        <v>0</v>
      </c>
      <c r="I115" s="30">
        <f>I116</f>
        <v>0</v>
      </c>
    </row>
    <row r="116" spans="2:9" ht="31.5">
      <c r="B116" s="32" t="s">
        <v>352</v>
      </c>
      <c r="C116" s="29" t="s">
        <v>12</v>
      </c>
      <c r="D116" s="29" t="s">
        <v>8</v>
      </c>
      <c r="E116" s="29" t="s">
        <v>356</v>
      </c>
      <c r="F116" s="29"/>
      <c r="G116" s="30">
        <v>80</v>
      </c>
      <c r="H116" s="30">
        <v>0</v>
      </c>
      <c r="I116" s="30">
        <v>0</v>
      </c>
    </row>
    <row r="117" spans="2:9" ht="31.5">
      <c r="B117" s="32" t="s">
        <v>106</v>
      </c>
      <c r="C117" s="29" t="s">
        <v>12</v>
      </c>
      <c r="D117" s="29" t="s">
        <v>8</v>
      </c>
      <c r="E117" s="29" t="s">
        <v>356</v>
      </c>
      <c r="F117" s="29" t="s">
        <v>85</v>
      </c>
      <c r="G117" s="30">
        <v>80</v>
      </c>
      <c r="H117" s="30">
        <v>0</v>
      </c>
      <c r="I117" s="30">
        <v>0</v>
      </c>
    </row>
    <row r="118" spans="2:9" ht="15.75">
      <c r="B118" s="27" t="s">
        <v>80</v>
      </c>
      <c r="C118" s="28" t="s">
        <v>17</v>
      </c>
      <c r="D118" s="29"/>
      <c r="E118" s="29"/>
      <c r="F118" s="29"/>
      <c r="G118" s="46">
        <f>G119+G123</f>
        <v>253.29999999999998</v>
      </c>
      <c r="H118" s="46">
        <f>H119+H123</f>
        <v>253.29999999999998</v>
      </c>
      <c r="I118" s="46">
        <f>I119+I123</f>
        <v>253.29999999999998</v>
      </c>
    </row>
    <row r="119" spans="2:9" ht="15.75">
      <c r="B119" s="32" t="s">
        <v>126</v>
      </c>
      <c r="C119" s="29" t="s">
        <v>17</v>
      </c>
      <c r="D119" s="29" t="s">
        <v>7</v>
      </c>
      <c r="E119" s="29"/>
      <c r="F119" s="29"/>
      <c r="G119" s="30">
        <f aca="true" t="shared" si="17" ref="G119:I121">G120</f>
        <v>250.1</v>
      </c>
      <c r="H119" s="30">
        <f t="shared" si="17"/>
        <v>250.1</v>
      </c>
      <c r="I119" s="30">
        <f t="shared" si="17"/>
        <v>250.1</v>
      </c>
    </row>
    <row r="120" spans="2:9" ht="15.75">
      <c r="B120" s="32" t="s">
        <v>200</v>
      </c>
      <c r="C120" s="29" t="s">
        <v>17</v>
      </c>
      <c r="D120" s="29" t="s">
        <v>7</v>
      </c>
      <c r="E120" s="29" t="s">
        <v>266</v>
      </c>
      <c r="F120" s="29"/>
      <c r="G120" s="30">
        <f t="shared" si="17"/>
        <v>250.1</v>
      </c>
      <c r="H120" s="30">
        <f t="shared" si="17"/>
        <v>250.1</v>
      </c>
      <c r="I120" s="30">
        <f t="shared" si="17"/>
        <v>250.1</v>
      </c>
    </row>
    <row r="121" spans="2:9" ht="15.75">
      <c r="B121" s="32" t="s">
        <v>129</v>
      </c>
      <c r="C121" s="29" t="s">
        <v>17</v>
      </c>
      <c r="D121" s="29" t="s">
        <v>7</v>
      </c>
      <c r="E121" s="29" t="s">
        <v>267</v>
      </c>
      <c r="F121" s="29"/>
      <c r="G121" s="30">
        <f t="shared" si="17"/>
        <v>250.1</v>
      </c>
      <c r="H121" s="30">
        <f t="shared" si="17"/>
        <v>250.1</v>
      </c>
      <c r="I121" s="30">
        <f t="shared" si="17"/>
        <v>250.1</v>
      </c>
    </row>
    <row r="122" spans="2:9" ht="15.75">
      <c r="B122" s="32" t="s">
        <v>162</v>
      </c>
      <c r="C122" s="29" t="s">
        <v>17</v>
      </c>
      <c r="D122" s="29" t="s">
        <v>7</v>
      </c>
      <c r="E122" s="29" t="s">
        <v>267</v>
      </c>
      <c r="F122" s="29" t="s">
        <v>268</v>
      </c>
      <c r="G122" s="30">
        <v>250.1</v>
      </c>
      <c r="H122" s="30">
        <v>250.1</v>
      </c>
      <c r="I122" s="30">
        <v>250.1</v>
      </c>
    </row>
    <row r="123" spans="2:9" ht="15.75">
      <c r="B123" s="32" t="s">
        <v>150</v>
      </c>
      <c r="C123" s="29" t="s">
        <v>17</v>
      </c>
      <c r="D123" s="29" t="s">
        <v>10</v>
      </c>
      <c r="E123" s="29"/>
      <c r="F123" s="29"/>
      <c r="G123" s="30">
        <f aca="true" t="shared" si="18" ref="G123:I125">G124</f>
        <v>3.2</v>
      </c>
      <c r="H123" s="30">
        <f t="shared" si="18"/>
        <v>3.2</v>
      </c>
      <c r="I123" s="30">
        <f t="shared" si="18"/>
        <v>3.2</v>
      </c>
    </row>
    <row r="124" spans="2:9" ht="15.75">
      <c r="B124" s="32" t="s">
        <v>285</v>
      </c>
      <c r="C124" s="29" t="s">
        <v>17</v>
      </c>
      <c r="D124" s="29" t="s">
        <v>10</v>
      </c>
      <c r="E124" s="29" t="s">
        <v>286</v>
      </c>
      <c r="F124" s="29"/>
      <c r="G124" s="30">
        <f t="shared" si="18"/>
        <v>3.2</v>
      </c>
      <c r="H124" s="30">
        <f t="shared" si="18"/>
        <v>3.2</v>
      </c>
      <c r="I124" s="30">
        <f t="shared" si="18"/>
        <v>3.2</v>
      </c>
    </row>
    <row r="125" spans="2:9" ht="67.5" customHeight="1">
      <c r="B125" s="32" t="s">
        <v>287</v>
      </c>
      <c r="C125" s="29" t="s">
        <v>17</v>
      </c>
      <c r="D125" s="29" t="s">
        <v>10</v>
      </c>
      <c r="E125" s="29" t="s">
        <v>288</v>
      </c>
      <c r="F125" s="29"/>
      <c r="G125" s="30">
        <f t="shared" si="18"/>
        <v>3.2</v>
      </c>
      <c r="H125" s="30">
        <f t="shared" si="18"/>
        <v>3.2</v>
      </c>
      <c r="I125" s="30">
        <f t="shared" si="18"/>
        <v>3.2</v>
      </c>
    </row>
    <row r="126" spans="2:9" ht="39" customHeight="1">
      <c r="B126" s="32" t="s">
        <v>350</v>
      </c>
      <c r="C126" s="29" t="s">
        <v>17</v>
      </c>
      <c r="D126" s="29" t="s">
        <v>10</v>
      </c>
      <c r="E126" s="29" t="s">
        <v>288</v>
      </c>
      <c r="F126" s="29" t="s">
        <v>349</v>
      </c>
      <c r="G126" s="30">
        <v>3.2</v>
      </c>
      <c r="H126" s="30">
        <v>3.2</v>
      </c>
      <c r="I126" s="30">
        <v>3.2</v>
      </c>
    </row>
    <row r="127" spans="2:9" ht="15.75">
      <c r="B127" s="27" t="s">
        <v>4</v>
      </c>
      <c r="C127" s="29"/>
      <c r="D127" s="29"/>
      <c r="E127" s="29"/>
      <c r="F127" s="29"/>
      <c r="G127" s="24">
        <f>G10+G55+G61+G73+G102+G108+G118+G66</f>
        <v>5585.5</v>
      </c>
      <c r="H127" s="24">
        <f>H10+H55+H61+H73+H102+H108+H118</f>
        <v>5313.7</v>
      </c>
      <c r="I127" s="24">
        <f>I10+I55+I61+I73+I102+I108+I118</f>
        <v>5295.200000000001</v>
      </c>
    </row>
    <row r="128" spans="2:9" ht="15.75">
      <c r="B128" s="27" t="s">
        <v>290</v>
      </c>
      <c r="C128" s="29"/>
      <c r="D128" s="29"/>
      <c r="E128" s="29"/>
      <c r="F128" s="29"/>
      <c r="G128" s="24"/>
      <c r="H128" s="24">
        <v>126.3</v>
      </c>
      <c r="I128" s="24">
        <v>258.1</v>
      </c>
    </row>
    <row r="129" spans="2:9" ht="15.75">
      <c r="B129" s="27" t="s">
        <v>291</v>
      </c>
      <c r="C129" s="29"/>
      <c r="D129" s="29"/>
      <c r="E129" s="29"/>
      <c r="F129" s="29"/>
      <c r="G129" s="24">
        <f>G127</f>
        <v>5585.5</v>
      </c>
      <c r="H129" s="24">
        <f>H127+H128</f>
        <v>5440</v>
      </c>
      <c r="I129" s="24">
        <f>I127+I128</f>
        <v>5553.300000000001</v>
      </c>
    </row>
    <row r="130" spans="3:8" ht="12.75">
      <c r="C130" s="11"/>
      <c r="D130" s="11"/>
      <c r="E130" s="11"/>
      <c r="F130" s="11"/>
      <c r="G130" s="11"/>
      <c r="H130" s="11"/>
    </row>
    <row r="131" spans="2:8" ht="12.75">
      <c r="B131" s="11"/>
      <c r="C131" s="11"/>
      <c r="D131" s="11"/>
      <c r="E131" s="11"/>
      <c r="F131" s="11"/>
      <c r="G131" s="11"/>
      <c r="H131" s="11"/>
    </row>
    <row r="132" spans="2:8" ht="12.75">
      <c r="B132" s="11"/>
      <c r="C132" s="11"/>
      <c r="D132" s="11"/>
      <c r="E132" s="11"/>
      <c r="F132" s="11"/>
      <c r="G132" s="11"/>
      <c r="H132" s="11"/>
    </row>
    <row r="133" spans="2:8" ht="12.75">
      <c r="B133" s="11"/>
      <c r="C133" s="11"/>
      <c r="D133" s="11"/>
      <c r="E133" s="11"/>
      <c r="F133" s="11"/>
      <c r="G133" s="11"/>
      <c r="H133" s="11"/>
    </row>
    <row r="134" spans="2:8" ht="12.75">
      <c r="B134" s="11"/>
      <c r="C134" s="11"/>
      <c r="D134" s="11"/>
      <c r="E134" s="11"/>
      <c r="F134" s="11"/>
      <c r="G134" s="11"/>
      <c r="H134" s="11"/>
    </row>
    <row r="135" spans="2:8" ht="12.75">
      <c r="B135" s="11"/>
      <c r="C135" s="11"/>
      <c r="D135" s="11"/>
      <c r="E135" s="11"/>
      <c r="F135" s="11"/>
      <c r="G135" s="11"/>
      <c r="H135" s="11"/>
    </row>
    <row r="136" spans="2:8" ht="12.75">
      <c r="B136" s="11"/>
      <c r="C136" s="11"/>
      <c r="D136" s="11"/>
      <c r="E136" s="11"/>
      <c r="F136" s="11"/>
      <c r="G136" s="11"/>
      <c r="H136" s="11"/>
    </row>
    <row r="137" spans="2:8" ht="12.75">
      <c r="B137" s="11"/>
      <c r="C137" s="11"/>
      <c r="D137" s="11"/>
      <c r="E137" s="11"/>
      <c r="F137" s="11"/>
      <c r="G137" s="11"/>
      <c r="H137" s="11"/>
    </row>
    <row r="138" spans="2:8" ht="12.75">
      <c r="B138" s="11"/>
      <c r="C138" s="11"/>
      <c r="D138" s="11"/>
      <c r="E138" s="11"/>
      <c r="F138" s="11"/>
      <c r="G138" s="11"/>
      <c r="H138" s="11"/>
    </row>
    <row r="139" spans="2:8" ht="12.75">
      <c r="B139" s="11"/>
      <c r="C139" s="11"/>
      <c r="D139" s="11"/>
      <c r="E139" s="11"/>
      <c r="F139" s="11"/>
      <c r="G139" s="11"/>
      <c r="H139" s="11"/>
    </row>
    <row r="140" spans="2:8" ht="12.75">
      <c r="B140" s="11"/>
      <c r="C140" s="11"/>
      <c r="D140" s="11"/>
      <c r="E140" s="11"/>
      <c r="F140" s="11"/>
      <c r="G140" s="11"/>
      <c r="H140" s="11"/>
    </row>
    <row r="141" spans="2:8" ht="12.75">
      <c r="B141" s="11"/>
      <c r="C141" s="11"/>
      <c r="D141" s="11"/>
      <c r="E141" s="11"/>
      <c r="F141" s="11"/>
      <c r="G141" s="11"/>
      <c r="H141" s="11"/>
    </row>
    <row r="142" spans="2:8" ht="12.75">
      <c r="B142" s="11"/>
      <c r="C142" s="11"/>
      <c r="D142" s="11"/>
      <c r="E142" s="11"/>
      <c r="F142" s="11"/>
      <c r="G142" s="11"/>
      <c r="H142" s="11"/>
    </row>
    <row r="143" spans="2:8" ht="12.75">
      <c r="B143" s="11"/>
      <c r="C143" s="11"/>
      <c r="D143" s="11"/>
      <c r="E143" s="11"/>
      <c r="F143" s="11"/>
      <c r="G143" s="11"/>
      <c r="H143" s="11"/>
    </row>
    <row r="144" spans="2:8" ht="12.75">
      <c r="B144" s="11"/>
      <c r="C144" s="11"/>
      <c r="D144" s="11"/>
      <c r="E144" s="11"/>
      <c r="F144" s="11"/>
      <c r="G144" s="11"/>
      <c r="H144" s="11"/>
    </row>
    <row r="145" spans="2:8" ht="12.75">
      <c r="B145" s="11"/>
      <c r="C145" s="11"/>
      <c r="D145" s="11"/>
      <c r="E145" s="11"/>
      <c r="F145" s="11"/>
      <c r="G145" s="11"/>
      <c r="H145" s="11"/>
    </row>
    <row r="146" spans="2:8" ht="12.75">
      <c r="B146" s="11"/>
      <c r="C146" s="11"/>
      <c r="D146" s="11"/>
      <c r="E146" s="11"/>
      <c r="F146" s="11"/>
      <c r="G146" s="11"/>
      <c r="H146" s="11"/>
    </row>
    <row r="147" spans="2:8" ht="12.75">
      <c r="B147" s="11"/>
      <c r="C147" s="11"/>
      <c r="D147" s="11"/>
      <c r="E147" s="11"/>
      <c r="F147" s="11"/>
      <c r="G147" s="11"/>
      <c r="H147" s="11"/>
    </row>
    <row r="148" spans="2:8" ht="12.75">
      <c r="B148" s="11"/>
      <c r="C148" s="11"/>
      <c r="D148" s="11"/>
      <c r="E148" s="11"/>
      <c r="F148" s="11"/>
      <c r="G148" s="11"/>
      <c r="H148" s="11"/>
    </row>
    <row r="149" spans="2:8" ht="12.75">
      <c r="B149" s="11"/>
      <c r="C149" s="11"/>
      <c r="D149" s="11"/>
      <c r="E149" s="11"/>
      <c r="F149" s="11"/>
      <c r="G149" s="11"/>
      <c r="H149" s="11"/>
    </row>
    <row r="150" spans="2:8" ht="12.75">
      <c r="B150" s="11"/>
      <c r="C150" s="11"/>
      <c r="D150" s="11"/>
      <c r="E150" s="11"/>
      <c r="F150" s="11"/>
      <c r="G150" s="11"/>
      <c r="H150" s="11"/>
    </row>
    <row r="151" spans="2:8" ht="12.75">
      <c r="B151" s="11"/>
      <c r="C151" s="11"/>
      <c r="D151" s="11"/>
      <c r="E151" s="11"/>
      <c r="F151" s="11"/>
      <c r="G151" s="11"/>
      <c r="H151" s="11"/>
    </row>
    <row r="152" spans="2:8" ht="12.75">
      <c r="B152" s="11"/>
      <c r="C152" s="11"/>
      <c r="D152" s="11"/>
      <c r="E152" s="11"/>
      <c r="F152" s="11"/>
      <c r="G152" s="11"/>
      <c r="H152" s="11"/>
    </row>
    <row r="153" spans="2:8" ht="12.75">
      <c r="B153" s="11"/>
      <c r="C153" s="11"/>
      <c r="D153" s="11"/>
      <c r="E153" s="11"/>
      <c r="F153" s="11"/>
      <c r="G153" s="11"/>
      <c r="H153" s="11"/>
    </row>
    <row r="154" spans="2:8" ht="12.75">
      <c r="B154" s="11"/>
      <c r="C154" s="11"/>
      <c r="D154" s="11"/>
      <c r="E154" s="11"/>
      <c r="F154" s="11"/>
      <c r="G154" s="11"/>
      <c r="H154" s="11"/>
    </row>
    <row r="155" spans="2:8" ht="12.75">
      <c r="B155" s="11"/>
      <c r="C155" s="11"/>
      <c r="D155" s="11"/>
      <c r="E155" s="11"/>
      <c r="F155" s="11"/>
      <c r="G155" s="11"/>
      <c r="H155" s="11"/>
    </row>
    <row r="156" ht="12.75">
      <c r="B156" s="11"/>
    </row>
  </sheetData>
  <sheetProtection/>
  <mergeCells count="11">
    <mergeCell ref="G2:I2"/>
    <mergeCell ref="E1:I1"/>
    <mergeCell ref="B5:I5"/>
    <mergeCell ref="B3:I3"/>
    <mergeCell ref="C7:C8"/>
    <mergeCell ref="D7:D8"/>
    <mergeCell ref="B7:B8"/>
    <mergeCell ref="E7:E8"/>
    <mergeCell ref="F7:F8"/>
    <mergeCell ref="B4:I4"/>
    <mergeCell ref="G7:I7"/>
  </mergeCells>
  <printOptions/>
  <pageMargins left="0.5905511811023623" right="0.15748031496062992" top="0.4724409448818898" bottom="0.15748031496062992" header="0.4724409448818898" footer="0.15748031496062992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48"/>
  <sheetViews>
    <sheetView view="pageBreakPreview" zoomScaleSheetLayoutView="100" workbookViewId="0" topLeftCell="B133">
      <selection activeCell="B133" sqref="B133:B134"/>
    </sheetView>
  </sheetViews>
  <sheetFormatPr defaultColWidth="9.00390625" defaultRowHeight="12.75"/>
  <cols>
    <col min="1" max="1" width="18.25390625" style="0" hidden="1" customWidth="1"/>
    <col min="2" max="2" width="54.625" style="0" customWidth="1"/>
    <col min="3" max="3" width="9.75390625" style="0" customWidth="1"/>
    <col min="4" max="4" width="11.625" style="0" customWidth="1"/>
    <col min="5" max="5" width="8.75390625" style="0" customWidth="1"/>
    <col min="6" max="6" width="16.375" style="0" customWidth="1"/>
    <col min="7" max="9" width="11.875" style="0" customWidth="1"/>
    <col min="10" max="10" width="10.625" style="0" customWidth="1"/>
  </cols>
  <sheetData>
    <row r="2" ht="12" customHeight="1"/>
    <row r="3" spans="2:10" ht="57.75" customHeight="1">
      <c r="B3" s="2"/>
      <c r="C3" s="2"/>
      <c r="D3" s="2"/>
      <c r="F3" s="71"/>
      <c r="G3" s="131" t="s">
        <v>328</v>
      </c>
      <c r="H3" s="131"/>
      <c r="I3" s="131"/>
      <c r="J3" s="131"/>
    </row>
    <row r="4" spans="2:10" ht="63.75" customHeight="1">
      <c r="B4" s="100" t="s">
        <v>348</v>
      </c>
      <c r="C4" s="100"/>
      <c r="D4" s="100"/>
      <c r="E4" s="100"/>
      <c r="F4" s="100"/>
      <c r="G4" s="100"/>
      <c r="H4" s="100"/>
      <c r="I4" s="100"/>
      <c r="J4" s="100"/>
    </row>
    <row r="5" spans="2:10" ht="18.75" customHeight="1">
      <c r="B5" s="1"/>
      <c r="C5" s="1"/>
      <c r="D5" s="1"/>
      <c r="E5" s="7"/>
      <c r="F5" s="7"/>
      <c r="G5" s="157" t="s">
        <v>20</v>
      </c>
      <c r="H5" s="157"/>
      <c r="I5" s="157"/>
      <c r="J5" s="157"/>
    </row>
    <row r="6" spans="2:10" ht="15.75">
      <c r="B6" s="106" t="s">
        <v>1</v>
      </c>
      <c r="C6" s="106" t="s">
        <v>121</v>
      </c>
      <c r="D6" s="106" t="s">
        <v>2</v>
      </c>
      <c r="E6" s="106" t="s">
        <v>3</v>
      </c>
      <c r="F6" s="106" t="s">
        <v>119</v>
      </c>
      <c r="G6" s="106" t="s">
        <v>120</v>
      </c>
      <c r="H6" s="108" t="s">
        <v>0</v>
      </c>
      <c r="I6" s="126"/>
      <c r="J6" s="109"/>
    </row>
    <row r="7" spans="2:10" ht="15.75">
      <c r="B7" s="152"/>
      <c r="C7" s="106"/>
      <c r="D7" s="106"/>
      <c r="E7" s="106"/>
      <c r="F7" s="106"/>
      <c r="G7" s="106"/>
      <c r="H7" s="20" t="s">
        <v>289</v>
      </c>
      <c r="I7" s="20" t="s">
        <v>302</v>
      </c>
      <c r="J7" s="64" t="s">
        <v>343</v>
      </c>
    </row>
    <row r="8" spans="2:10" ht="15.75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</row>
    <row r="9" spans="2:10" ht="33" customHeight="1">
      <c r="B9" s="32" t="s">
        <v>275</v>
      </c>
      <c r="C9" s="39">
        <v>834</v>
      </c>
      <c r="D9" s="39"/>
      <c r="E9" s="39"/>
      <c r="F9" s="39"/>
      <c r="G9" s="39"/>
      <c r="H9" s="40">
        <f>H10+H56+H62+H74+H107+H113+H137+H67</f>
        <v>5585.5</v>
      </c>
      <c r="I9" s="40">
        <f>I10+I56+I62+I74+I107+I113+I137</f>
        <v>5313.7</v>
      </c>
      <c r="J9" s="40">
        <f>J10+J56+J62+J74+J107+J113+J137</f>
        <v>5295.200000000001</v>
      </c>
    </row>
    <row r="10" spans="2:10" ht="15.75">
      <c r="B10" s="32" t="s">
        <v>14</v>
      </c>
      <c r="C10" s="39">
        <v>834</v>
      </c>
      <c r="D10" s="37" t="s">
        <v>7</v>
      </c>
      <c r="E10" s="37"/>
      <c r="F10" s="37"/>
      <c r="G10" s="37"/>
      <c r="H10" s="40">
        <f>H11+H16+H39+H51+H47</f>
        <v>2686.7</v>
      </c>
      <c r="I10" s="40">
        <f>I11+I16+I39+I51+I47</f>
        <v>2850.9999999999995</v>
      </c>
      <c r="J10" s="40">
        <f>J11+J16+J39+J51+J47</f>
        <v>2828.9</v>
      </c>
    </row>
    <row r="11" spans="2:10" ht="35.25" customHeight="1">
      <c r="B11" s="32" t="s">
        <v>95</v>
      </c>
      <c r="C11" s="39">
        <v>834</v>
      </c>
      <c r="D11" s="37" t="s">
        <v>7</v>
      </c>
      <c r="E11" s="37" t="s">
        <v>9</v>
      </c>
      <c r="F11" s="37"/>
      <c r="G11" s="37"/>
      <c r="H11" s="40">
        <f aca="true" t="shared" si="0" ref="H11:J12">H12</f>
        <v>627</v>
      </c>
      <c r="I11" s="40">
        <f t="shared" si="0"/>
        <v>645</v>
      </c>
      <c r="J11" s="40">
        <f t="shared" si="0"/>
        <v>645</v>
      </c>
    </row>
    <row r="12" spans="2:10" ht="21" customHeight="1">
      <c r="B12" s="35" t="s">
        <v>103</v>
      </c>
      <c r="C12" s="39">
        <v>834</v>
      </c>
      <c r="D12" s="37" t="s">
        <v>7</v>
      </c>
      <c r="E12" s="37" t="s">
        <v>9</v>
      </c>
      <c r="F12" s="37" t="s">
        <v>217</v>
      </c>
      <c r="G12" s="37"/>
      <c r="H12" s="40">
        <f t="shared" si="0"/>
        <v>627</v>
      </c>
      <c r="I12" s="40">
        <f t="shared" si="0"/>
        <v>645</v>
      </c>
      <c r="J12" s="40">
        <f t="shared" si="0"/>
        <v>645</v>
      </c>
    </row>
    <row r="13" spans="2:10" ht="21.75" customHeight="1">
      <c r="B13" s="32" t="s">
        <v>96</v>
      </c>
      <c r="C13" s="39">
        <v>834</v>
      </c>
      <c r="D13" s="37" t="s">
        <v>7</v>
      </c>
      <c r="E13" s="37" t="s">
        <v>9</v>
      </c>
      <c r="F13" s="37" t="s">
        <v>218</v>
      </c>
      <c r="G13" s="37"/>
      <c r="H13" s="40">
        <f>H15</f>
        <v>627</v>
      </c>
      <c r="I13" s="40">
        <f>I15</f>
        <v>645</v>
      </c>
      <c r="J13" s="40">
        <f>J15</f>
        <v>645</v>
      </c>
    </row>
    <row r="14" spans="2:10" ht="31.5">
      <c r="B14" s="36" t="s">
        <v>104</v>
      </c>
      <c r="C14" s="39">
        <v>834</v>
      </c>
      <c r="D14" s="37" t="s">
        <v>7</v>
      </c>
      <c r="E14" s="37" t="s">
        <v>9</v>
      </c>
      <c r="F14" s="37" t="s">
        <v>219</v>
      </c>
      <c r="G14" s="37"/>
      <c r="H14" s="40">
        <f>H13</f>
        <v>627</v>
      </c>
      <c r="I14" s="40">
        <f>I13</f>
        <v>645</v>
      </c>
      <c r="J14" s="40">
        <f>J13</f>
        <v>645</v>
      </c>
    </row>
    <row r="15" spans="2:10" ht="31.5">
      <c r="B15" s="36" t="s">
        <v>87</v>
      </c>
      <c r="C15" s="39">
        <v>834</v>
      </c>
      <c r="D15" s="37" t="s">
        <v>7</v>
      </c>
      <c r="E15" s="37" t="s">
        <v>9</v>
      </c>
      <c r="F15" s="37" t="s">
        <v>219</v>
      </c>
      <c r="G15" s="37" t="s">
        <v>84</v>
      </c>
      <c r="H15" s="40">
        <f>6!G15</f>
        <v>627</v>
      </c>
      <c r="I15" s="40">
        <f>6!H15</f>
        <v>645</v>
      </c>
      <c r="J15" s="40">
        <f>6!I15</f>
        <v>645</v>
      </c>
    </row>
    <row r="16" spans="2:10" ht="67.5" customHeight="1">
      <c r="B16" s="33" t="s">
        <v>98</v>
      </c>
      <c r="C16" s="39">
        <v>834</v>
      </c>
      <c r="D16" s="37" t="s">
        <v>7</v>
      </c>
      <c r="E16" s="37" t="s">
        <v>8</v>
      </c>
      <c r="F16" s="37"/>
      <c r="G16" s="37"/>
      <c r="H16" s="40">
        <f>H17+H25+H22</f>
        <v>1811.1</v>
      </c>
      <c r="I16" s="40">
        <f>I17+I25+I22</f>
        <v>1957.3999999999999</v>
      </c>
      <c r="J16" s="40">
        <f>J17+J25+J22</f>
        <v>1935.3</v>
      </c>
    </row>
    <row r="17" spans="2:10" ht="30.75" customHeight="1">
      <c r="B17" s="35" t="s">
        <v>103</v>
      </c>
      <c r="C17" s="39">
        <v>834</v>
      </c>
      <c r="D17" s="37" t="s">
        <v>7</v>
      </c>
      <c r="E17" s="37" t="s">
        <v>8</v>
      </c>
      <c r="F17" s="37" t="s">
        <v>217</v>
      </c>
      <c r="G17" s="37"/>
      <c r="H17" s="40">
        <f>H18</f>
        <v>1751.3</v>
      </c>
      <c r="I17" s="40">
        <f>I18</f>
        <v>1897.6</v>
      </c>
      <c r="J17" s="40">
        <f>J18</f>
        <v>1875.5</v>
      </c>
    </row>
    <row r="18" spans="2:10" ht="36" customHeight="1">
      <c r="B18" s="36" t="s">
        <v>104</v>
      </c>
      <c r="C18" s="39">
        <v>834</v>
      </c>
      <c r="D18" s="37" t="s">
        <v>7</v>
      </c>
      <c r="E18" s="37" t="s">
        <v>8</v>
      </c>
      <c r="F18" s="37" t="s">
        <v>220</v>
      </c>
      <c r="G18" s="37"/>
      <c r="H18" s="40">
        <f>H19+H20+H21</f>
        <v>1751.3</v>
      </c>
      <c r="I18" s="40">
        <f>I19+I20+I21</f>
        <v>1897.6</v>
      </c>
      <c r="J18" s="40">
        <f>J19+J20+J21</f>
        <v>1875.5</v>
      </c>
    </row>
    <row r="19" spans="2:10" ht="31.5">
      <c r="B19" s="36" t="s">
        <v>87</v>
      </c>
      <c r="C19" s="39">
        <v>834</v>
      </c>
      <c r="D19" s="37" t="s">
        <v>7</v>
      </c>
      <c r="E19" s="37" t="s">
        <v>8</v>
      </c>
      <c r="F19" s="37" t="s">
        <v>220</v>
      </c>
      <c r="G19" s="37" t="s">
        <v>84</v>
      </c>
      <c r="H19" s="40">
        <f>6!G19</f>
        <v>1000</v>
      </c>
      <c r="I19" s="40">
        <f>6!H19</f>
        <v>1013</v>
      </c>
      <c r="J19" s="40">
        <f>6!I19</f>
        <v>1013</v>
      </c>
    </row>
    <row r="20" spans="2:10" ht="34.5" customHeight="1">
      <c r="B20" s="36" t="s">
        <v>106</v>
      </c>
      <c r="C20" s="39">
        <v>834</v>
      </c>
      <c r="D20" s="37" t="s">
        <v>7</v>
      </c>
      <c r="E20" s="37" t="s">
        <v>8</v>
      </c>
      <c r="F20" s="37" t="s">
        <v>220</v>
      </c>
      <c r="G20" s="37" t="s">
        <v>85</v>
      </c>
      <c r="H20" s="40">
        <f>6!G20</f>
        <v>732.3</v>
      </c>
      <c r="I20" s="40">
        <f>6!H20</f>
        <v>865.6</v>
      </c>
      <c r="J20" s="40">
        <f>6!I20</f>
        <v>843.5</v>
      </c>
    </row>
    <row r="21" spans="2:10" ht="17.25" customHeight="1">
      <c r="B21" s="36" t="s">
        <v>83</v>
      </c>
      <c r="C21" s="39">
        <v>834</v>
      </c>
      <c r="D21" s="37" t="s">
        <v>7</v>
      </c>
      <c r="E21" s="37" t="s">
        <v>8</v>
      </c>
      <c r="F21" s="37" t="s">
        <v>220</v>
      </c>
      <c r="G21" s="37" t="s">
        <v>86</v>
      </c>
      <c r="H21" s="40">
        <f>6!G21</f>
        <v>19</v>
      </c>
      <c r="I21" s="40">
        <f>6!H21</f>
        <v>19</v>
      </c>
      <c r="J21" s="40">
        <f>6!I21</f>
        <v>19</v>
      </c>
    </row>
    <row r="22" spans="2:10" ht="21" customHeight="1">
      <c r="B22" s="32" t="s">
        <v>105</v>
      </c>
      <c r="C22" s="39">
        <v>834</v>
      </c>
      <c r="D22" s="29" t="s">
        <v>7</v>
      </c>
      <c r="E22" s="29" t="s">
        <v>8</v>
      </c>
      <c r="F22" s="29" t="s">
        <v>232</v>
      </c>
      <c r="G22" s="29"/>
      <c r="H22" s="40">
        <f aca="true" t="shared" si="1" ref="H22:J23">H23</f>
        <v>2</v>
      </c>
      <c r="I22" s="40">
        <f t="shared" si="1"/>
        <v>2</v>
      </c>
      <c r="J22" s="40">
        <f t="shared" si="1"/>
        <v>2</v>
      </c>
    </row>
    <row r="23" spans="2:10" ht="56.25" customHeight="1">
      <c r="B23" s="32" t="s">
        <v>354</v>
      </c>
      <c r="C23" s="39">
        <v>834</v>
      </c>
      <c r="D23" s="29" t="s">
        <v>7</v>
      </c>
      <c r="E23" s="29" t="s">
        <v>8</v>
      </c>
      <c r="F23" s="37" t="s">
        <v>351</v>
      </c>
      <c r="G23" s="29"/>
      <c r="H23" s="40">
        <f t="shared" si="1"/>
        <v>2</v>
      </c>
      <c r="I23" s="40">
        <f t="shared" si="1"/>
        <v>2</v>
      </c>
      <c r="J23" s="40">
        <f t="shared" si="1"/>
        <v>2</v>
      </c>
    </row>
    <row r="24" spans="2:10" ht="34.5" customHeight="1">
      <c r="B24" s="32" t="s">
        <v>106</v>
      </c>
      <c r="C24" s="39">
        <v>834</v>
      </c>
      <c r="D24" s="29" t="s">
        <v>7</v>
      </c>
      <c r="E24" s="29" t="s">
        <v>8</v>
      </c>
      <c r="F24" s="37" t="s">
        <v>353</v>
      </c>
      <c r="G24" s="29" t="s">
        <v>85</v>
      </c>
      <c r="H24" s="40">
        <f>6!G24</f>
        <v>2</v>
      </c>
      <c r="I24" s="40">
        <f>6!H24</f>
        <v>2</v>
      </c>
      <c r="J24" s="40">
        <f>6!I24</f>
        <v>2</v>
      </c>
    </row>
    <row r="25" spans="2:10" ht="16.5" customHeight="1">
      <c r="B25" s="32" t="s">
        <v>123</v>
      </c>
      <c r="C25" s="39">
        <v>834</v>
      </c>
      <c r="D25" s="37" t="s">
        <v>7</v>
      </c>
      <c r="E25" s="37" t="s">
        <v>8</v>
      </c>
      <c r="F25" s="37" t="s">
        <v>221</v>
      </c>
      <c r="G25" s="37"/>
      <c r="H25" s="40">
        <f>H26+H29+H37+H35+H31</f>
        <v>57.8</v>
      </c>
      <c r="I25" s="40">
        <f>I26+I29+I37+I35+I31</f>
        <v>57.8</v>
      </c>
      <c r="J25" s="40">
        <f>J26+J29+J37+J35+J31</f>
        <v>57.8</v>
      </c>
    </row>
    <row r="26" spans="2:10" ht="53.25" customHeight="1" hidden="1">
      <c r="B26" s="32" t="s">
        <v>124</v>
      </c>
      <c r="C26" s="39">
        <v>834</v>
      </c>
      <c r="D26" s="37" t="s">
        <v>7</v>
      </c>
      <c r="E26" s="37" t="s">
        <v>8</v>
      </c>
      <c r="F26" s="37" t="s">
        <v>173</v>
      </c>
      <c r="G26" s="37"/>
      <c r="H26" s="40">
        <f>H27</f>
        <v>0</v>
      </c>
      <c r="I26" s="40">
        <f>I27</f>
        <v>0</v>
      </c>
      <c r="J26" s="40">
        <f>J27</f>
        <v>0</v>
      </c>
    </row>
    <row r="27" spans="2:10" ht="17.25" customHeight="1" hidden="1">
      <c r="B27" s="32" t="s">
        <v>101</v>
      </c>
      <c r="C27" s="39">
        <v>834</v>
      </c>
      <c r="D27" s="37" t="s">
        <v>7</v>
      </c>
      <c r="E27" s="37" t="s">
        <v>8</v>
      </c>
      <c r="F27" s="37" t="s">
        <v>173</v>
      </c>
      <c r="G27" s="37" t="s">
        <v>88</v>
      </c>
      <c r="H27" s="40">
        <f>6!G22</f>
        <v>0</v>
      </c>
      <c r="I27" s="40">
        <f>6!H22</f>
        <v>0</v>
      </c>
      <c r="J27" s="40">
        <f>6!I22</f>
        <v>0</v>
      </c>
    </row>
    <row r="28" spans="2:10" ht="36.75" customHeight="1">
      <c r="B28" s="32" t="s">
        <v>204</v>
      </c>
      <c r="C28" s="39">
        <v>834</v>
      </c>
      <c r="D28" s="37" t="s">
        <v>7</v>
      </c>
      <c r="E28" s="37" t="s">
        <v>8</v>
      </c>
      <c r="F28" s="37" t="s">
        <v>222</v>
      </c>
      <c r="G28" s="37"/>
      <c r="H28" s="40">
        <f aca="true" t="shared" si="2" ref="H28:J29">H29</f>
        <v>52</v>
      </c>
      <c r="I28" s="40">
        <f t="shared" si="2"/>
        <v>52</v>
      </c>
      <c r="J28" s="40">
        <f t="shared" si="2"/>
        <v>52</v>
      </c>
    </row>
    <row r="29" spans="2:10" ht="52.5" customHeight="1">
      <c r="B29" s="32" t="s">
        <v>209</v>
      </c>
      <c r="C29" s="39">
        <v>834</v>
      </c>
      <c r="D29" s="37" t="s">
        <v>7</v>
      </c>
      <c r="E29" s="37" t="s">
        <v>8</v>
      </c>
      <c r="F29" s="37" t="s">
        <v>223</v>
      </c>
      <c r="G29" s="37"/>
      <c r="H29" s="40">
        <f t="shared" si="2"/>
        <v>52</v>
      </c>
      <c r="I29" s="40">
        <f t="shared" si="2"/>
        <v>52</v>
      </c>
      <c r="J29" s="40">
        <f t="shared" si="2"/>
        <v>52</v>
      </c>
    </row>
    <row r="30" spans="2:10" ht="18.75" customHeight="1">
      <c r="B30" s="32" t="s">
        <v>101</v>
      </c>
      <c r="C30" s="39">
        <v>834</v>
      </c>
      <c r="D30" s="37" t="s">
        <v>7</v>
      </c>
      <c r="E30" s="37" t="s">
        <v>8</v>
      </c>
      <c r="F30" s="37" t="s">
        <v>223</v>
      </c>
      <c r="G30" s="37" t="s">
        <v>88</v>
      </c>
      <c r="H30" s="40">
        <f>6!G29</f>
        <v>52</v>
      </c>
      <c r="I30" s="40">
        <f>6!H29</f>
        <v>52</v>
      </c>
      <c r="J30" s="40">
        <f>6!I29</f>
        <v>52</v>
      </c>
    </row>
    <row r="31" spans="2:10" ht="35.25" customHeight="1">
      <c r="B31" s="32" t="s">
        <v>243</v>
      </c>
      <c r="C31" s="39">
        <v>834</v>
      </c>
      <c r="D31" s="37" t="s">
        <v>7</v>
      </c>
      <c r="E31" s="37" t="s">
        <v>8</v>
      </c>
      <c r="F31" s="37" t="s">
        <v>245</v>
      </c>
      <c r="G31" s="37"/>
      <c r="H31" s="40">
        <f aca="true" t="shared" si="3" ref="H31:J32">H32</f>
        <v>5.8</v>
      </c>
      <c r="I31" s="40">
        <f t="shared" si="3"/>
        <v>5.8</v>
      </c>
      <c r="J31" s="40">
        <f t="shared" si="3"/>
        <v>5.8</v>
      </c>
    </row>
    <row r="32" spans="2:10" ht="49.5" customHeight="1">
      <c r="B32" s="32" t="s">
        <v>209</v>
      </c>
      <c r="C32" s="39">
        <v>834</v>
      </c>
      <c r="D32" s="37" t="s">
        <v>7</v>
      </c>
      <c r="E32" s="37" t="s">
        <v>8</v>
      </c>
      <c r="F32" s="37" t="s">
        <v>246</v>
      </c>
      <c r="G32" s="37"/>
      <c r="H32" s="40">
        <f t="shared" si="3"/>
        <v>5.8</v>
      </c>
      <c r="I32" s="40">
        <f t="shared" si="3"/>
        <v>5.8</v>
      </c>
      <c r="J32" s="40">
        <f t="shared" si="3"/>
        <v>5.8</v>
      </c>
    </row>
    <row r="33" spans="2:10" ht="17.25" customHeight="1">
      <c r="B33" s="32" t="s">
        <v>101</v>
      </c>
      <c r="C33" s="39">
        <v>834</v>
      </c>
      <c r="D33" s="37" t="s">
        <v>7</v>
      </c>
      <c r="E33" s="37" t="s">
        <v>8</v>
      </c>
      <c r="F33" s="37" t="s">
        <v>246</v>
      </c>
      <c r="G33" s="37" t="s">
        <v>88</v>
      </c>
      <c r="H33" s="40">
        <f>6!G38</f>
        <v>5.8</v>
      </c>
      <c r="I33" s="40">
        <f>6!H38</f>
        <v>5.8</v>
      </c>
      <c r="J33" s="40">
        <f>6!I38</f>
        <v>5.8</v>
      </c>
    </row>
    <row r="34" spans="2:10" ht="35.25" customHeight="1" hidden="1">
      <c r="B34" s="32" t="s">
        <v>210</v>
      </c>
      <c r="C34" s="39">
        <v>834</v>
      </c>
      <c r="D34" s="37" t="s">
        <v>7</v>
      </c>
      <c r="E34" s="37" t="s">
        <v>8</v>
      </c>
      <c r="F34" s="37" t="s">
        <v>224</v>
      </c>
      <c r="G34" s="37"/>
      <c r="H34" s="40">
        <f aca="true" t="shared" si="4" ref="H34:J35">H35</f>
        <v>0</v>
      </c>
      <c r="I34" s="40">
        <f t="shared" si="4"/>
        <v>0</v>
      </c>
      <c r="J34" s="40">
        <f t="shared" si="4"/>
        <v>0</v>
      </c>
    </row>
    <row r="35" spans="2:10" ht="47.25" customHeight="1" hidden="1">
      <c r="B35" s="32" t="s">
        <v>209</v>
      </c>
      <c r="C35" s="39">
        <v>834</v>
      </c>
      <c r="D35" s="37" t="s">
        <v>7</v>
      </c>
      <c r="E35" s="37" t="s">
        <v>8</v>
      </c>
      <c r="F35" s="37" t="s">
        <v>225</v>
      </c>
      <c r="G35" s="37"/>
      <c r="H35" s="40">
        <f t="shared" si="4"/>
        <v>0</v>
      </c>
      <c r="I35" s="40">
        <f t="shared" si="4"/>
        <v>0</v>
      </c>
      <c r="J35" s="40">
        <f t="shared" si="4"/>
        <v>0</v>
      </c>
    </row>
    <row r="36" spans="2:10" ht="18.75" customHeight="1" hidden="1">
      <c r="B36" s="32" t="s">
        <v>101</v>
      </c>
      <c r="C36" s="39">
        <v>834</v>
      </c>
      <c r="D36" s="37" t="s">
        <v>7</v>
      </c>
      <c r="E36" s="37" t="s">
        <v>8</v>
      </c>
      <c r="F36" s="37" t="s">
        <v>225</v>
      </c>
      <c r="G36" s="37" t="s">
        <v>88</v>
      </c>
      <c r="H36" s="40">
        <f>6!G32</f>
        <v>0</v>
      </c>
      <c r="I36" s="40">
        <f>6!H32</f>
        <v>0</v>
      </c>
      <c r="J36" s="40">
        <f>6!I32</f>
        <v>0</v>
      </c>
    </row>
    <row r="37" spans="2:10" ht="21" customHeight="1" hidden="1">
      <c r="B37" s="32" t="s">
        <v>125</v>
      </c>
      <c r="C37" s="39">
        <v>834</v>
      </c>
      <c r="D37" s="37" t="s">
        <v>7</v>
      </c>
      <c r="E37" s="37" t="s">
        <v>8</v>
      </c>
      <c r="F37" s="37" t="s">
        <v>174</v>
      </c>
      <c r="G37" s="37"/>
      <c r="H37" s="40">
        <f>H38</f>
        <v>0</v>
      </c>
      <c r="I37" s="40">
        <f>I38</f>
        <v>0</v>
      </c>
      <c r="J37" s="40">
        <f>J38</f>
        <v>0</v>
      </c>
    </row>
    <row r="38" spans="2:10" ht="22.5" customHeight="1" hidden="1">
      <c r="B38" s="32" t="s">
        <v>101</v>
      </c>
      <c r="C38" s="39">
        <v>834</v>
      </c>
      <c r="D38" s="37" t="s">
        <v>7</v>
      </c>
      <c r="E38" s="37" t="s">
        <v>8</v>
      </c>
      <c r="F38" s="37" t="s">
        <v>174</v>
      </c>
      <c r="G38" s="37" t="s">
        <v>88</v>
      </c>
      <c r="H38" s="40">
        <f>6!G34</f>
        <v>0</v>
      </c>
      <c r="I38" s="40">
        <f>6!H34</f>
        <v>0</v>
      </c>
      <c r="J38" s="40">
        <f>6!I34</f>
        <v>0</v>
      </c>
    </row>
    <row r="39" spans="2:10" ht="48.75" customHeight="1">
      <c r="B39" s="26" t="s">
        <v>133</v>
      </c>
      <c r="C39" s="39">
        <v>834</v>
      </c>
      <c r="D39" s="47" t="s">
        <v>7</v>
      </c>
      <c r="E39" s="47" t="s">
        <v>62</v>
      </c>
      <c r="F39" s="38"/>
      <c r="G39" s="37"/>
      <c r="H39" s="40">
        <f>H40</f>
        <v>228.6</v>
      </c>
      <c r="I39" s="40">
        <f>I40</f>
        <v>228.6</v>
      </c>
      <c r="J39" s="40">
        <f>J40</f>
        <v>228.6</v>
      </c>
    </row>
    <row r="40" spans="2:10" ht="17.25" customHeight="1">
      <c r="B40" s="32" t="s">
        <v>123</v>
      </c>
      <c r="C40" s="39">
        <v>834</v>
      </c>
      <c r="D40" s="37" t="s">
        <v>7</v>
      </c>
      <c r="E40" s="37" t="s">
        <v>62</v>
      </c>
      <c r="F40" s="37" t="s">
        <v>221</v>
      </c>
      <c r="G40" s="37"/>
      <c r="H40" s="40">
        <f>H42+H45</f>
        <v>228.6</v>
      </c>
      <c r="I40" s="40">
        <f>I42+I45</f>
        <v>228.6</v>
      </c>
      <c r="J40" s="40">
        <f>J42+J45</f>
        <v>228.6</v>
      </c>
    </row>
    <row r="41" spans="2:10" ht="84" customHeight="1">
      <c r="B41" s="32" t="s">
        <v>206</v>
      </c>
      <c r="C41" s="39">
        <v>834</v>
      </c>
      <c r="D41" s="37" t="s">
        <v>7</v>
      </c>
      <c r="E41" s="37" t="s">
        <v>62</v>
      </c>
      <c r="F41" s="37" t="s">
        <v>226</v>
      </c>
      <c r="G41" s="37"/>
      <c r="H41" s="40">
        <f aca="true" t="shared" si="5" ref="H41:J42">H42</f>
        <v>154</v>
      </c>
      <c r="I41" s="40">
        <f t="shared" si="5"/>
        <v>154</v>
      </c>
      <c r="J41" s="40">
        <f t="shared" si="5"/>
        <v>154</v>
      </c>
    </row>
    <row r="42" spans="2:10" ht="48.75" customHeight="1">
      <c r="B42" s="32" t="s">
        <v>209</v>
      </c>
      <c r="C42" s="39">
        <v>834</v>
      </c>
      <c r="D42" s="37" t="s">
        <v>7</v>
      </c>
      <c r="E42" s="37" t="s">
        <v>62</v>
      </c>
      <c r="F42" s="37" t="s">
        <v>227</v>
      </c>
      <c r="G42" s="37"/>
      <c r="H42" s="40">
        <f t="shared" si="5"/>
        <v>154</v>
      </c>
      <c r="I42" s="40">
        <f t="shared" si="5"/>
        <v>154</v>
      </c>
      <c r="J42" s="40">
        <f t="shared" si="5"/>
        <v>154</v>
      </c>
    </row>
    <row r="43" spans="2:10" ht="17.25" customHeight="1">
      <c r="B43" s="32" t="s">
        <v>101</v>
      </c>
      <c r="C43" s="39">
        <v>834</v>
      </c>
      <c r="D43" s="37" t="s">
        <v>7</v>
      </c>
      <c r="E43" s="37" t="s">
        <v>62</v>
      </c>
      <c r="F43" s="37" t="s">
        <v>227</v>
      </c>
      <c r="G43" s="37" t="s">
        <v>88</v>
      </c>
      <c r="H43" s="40">
        <f>6!G42</f>
        <v>154</v>
      </c>
      <c r="I43" s="40">
        <f>6!H42</f>
        <v>154</v>
      </c>
      <c r="J43" s="40">
        <f>6!I42</f>
        <v>154</v>
      </c>
    </row>
    <row r="44" spans="2:10" ht="34.5" customHeight="1">
      <c r="B44" s="32" t="s">
        <v>211</v>
      </c>
      <c r="C44" s="39">
        <v>834</v>
      </c>
      <c r="D44" s="37" t="s">
        <v>7</v>
      </c>
      <c r="E44" s="37" t="s">
        <v>62</v>
      </c>
      <c r="F44" s="37" t="s">
        <v>228</v>
      </c>
      <c r="G44" s="37"/>
      <c r="H44" s="40">
        <f aca="true" t="shared" si="6" ref="H44:J45">H45</f>
        <v>74.6</v>
      </c>
      <c r="I44" s="40">
        <f t="shared" si="6"/>
        <v>74.6</v>
      </c>
      <c r="J44" s="40">
        <f t="shared" si="6"/>
        <v>74.6</v>
      </c>
    </row>
    <row r="45" spans="2:10" ht="51" customHeight="1">
      <c r="B45" s="32" t="s">
        <v>209</v>
      </c>
      <c r="C45" s="39">
        <v>834</v>
      </c>
      <c r="D45" s="37" t="s">
        <v>7</v>
      </c>
      <c r="E45" s="37" t="s">
        <v>62</v>
      </c>
      <c r="F45" s="37" t="s">
        <v>229</v>
      </c>
      <c r="G45" s="37"/>
      <c r="H45" s="40">
        <f t="shared" si="6"/>
        <v>74.6</v>
      </c>
      <c r="I45" s="40">
        <f t="shared" si="6"/>
        <v>74.6</v>
      </c>
      <c r="J45" s="40">
        <f t="shared" si="6"/>
        <v>74.6</v>
      </c>
    </row>
    <row r="46" spans="2:10" ht="24" customHeight="1">
      <c r="B46" s="32" t="s">
        <v>101</v>
      </c>
      <c r="C46" s="39">
        <v>834</v>
      </c>
      <c r="D46" s="37" t="s">
        <v>7</v>
      </c>
      <c r="E46" s="37" t="s">
        <v>62</v>
      </c>
      <c r="F46" s="37" t="s">
        <v>229</v>
      </c>
      <c r="G46" s="37" t="s">
        <v>88</v>
      </c>
      <c r="H46" s="40">
        <f>6!G45</f>
        <v>74.6</v>
      </c>
      <c r="I46" s="40">
        <f>6!H45</f>
        <v>74.6</v>
      </c>
      <c r="J46" s="40">
        <f>6!I45</f>
        <v>74.6</v>
      </c>
    </row>
    <row r="47" spans="2:10" ht="24" customHeight="1">
      <c r="B47" s="70" t="s">
        <v>92</v>
      </c>
      <c r="C47" s="39">
        <v>834</v>
      </c>
      <c r="D47" s="29" t="s">
        <v>7</v>
      </c>
      <c r="E47" s="29" t="s">
        <v>91</v>
      </c>
      <c r="F47" s="29"/>
      <c r="G47" s="29"/>
      <c r="H47" s="40">
        <f aca="true" t="shared" si="7" ref="H47:J49">H48</f>
        <v>10</v>
      </c>
      <c r="I47" s="40">
        <f t="shared" si="7"/>
        <v>10</v>
      </c>
      <c r="J47" s="40">
        <f t="shared" si="7"/>
        <v>10</v>
      </c>
    </row>
    <row r="48" spans="2:10" ht="24" customHeight="1">
      <c r="B48" s="70" t="s">
        <v>92</v>
      </c>
      <c r="C48" s="39">
        <v>834</v>
      </c>
      <c r="D48" s="29" t="s">
        <v>7</v>
      </c>
      <c r="E48" s="29" t="s">
        <v>91</v>
      </c>
      <c r="F48" s="29" t="s">
        <v>230</v>
      </c>
      <c r="G48" s="29"/>
      <c r="H48" s="40">
        <f t="shared" si="7"/>
        <v>10</v>
      </c>
      <c r="I48" s="40">
        <f t="shared" si="7"/>
        <v>10</v>
      </c>
      <c r="J48" s="40">
        <f t="shared" si="7"/>
        <v>10</v>
      </c>
    </row>
    <row r="49" spans="2:10" ht="24" customHeight="1">
      <c r="B49" s="70" t="s">
        <v>170</v>
      </c>
      <c r="C49" s="39">
        <v>834</v>
      </c>
      <c r="D49" s="29" t="s">
        <v>7</v>
      </c>
      <c r="E49" s="29" t="s">
        <v>91</v>
      </c>
      <c r="F49" s="29" t="s">
        <v>231</v>
      </c>
      <c r="G49" s="29"/>
      <c r="H49" s="40">
        <f t="shared" si="7"/>
        <v>10</v>
      </c>
      <c r="I49" s="40">
        <f t="shared" si="7"/>
        <v>10</v>
      </c>
      <c r="J49" s="40">
        <f t="shared" si="7"/>
        <v>10</v>
      </c>
    </row>
    <row r="50" spans="2:10" ht="24" customHeight="1">
      <c r="B50" s="32" t="s">
        <v>171</v>
      </c>
      <c r="C50" s="39">
        <v>834</v>
      </c>
      <c r="D50" s="29" t="s">
        <v>7</v>
      </c>
      <c r="E50" s="29" t="s">
        <v>91</v>
      </c>
      <c r="F50" s="29" t="s">
        <v>231</v>
      </c>
      <c r="G50" s="29" t="s">
        <v>172</v>
      </c>
      <c r="H50" s="40">
        <f>6!G49</f>
        <v>10</v>
      </c>
      <c r="I50" s="40">
        <f>6!H49</f>
        <v>10</v>
      </c>
      <c r="J50" s="40">
        <f>6!I49</f>
        <v>10</v>
      </c>
    </row>
    <row r="51" spans="2:10" ht="18.75" customHeight="1">
      <c r="B51" s="32" t="s">
        <v>78</v>
      </c>
      <c r="C51" s="39">
        <v>834</v>
      </c>
      <c r="D51" s="37" t="s">
        <v>7</v>
      </c>
      <c r="E51" s="37" t="s">
        <v>79</v>
      </c>
      <c r="F51" s="37"/>
      <c r="G51" s="37"/>
      <c r="H51" s="40">
        <f>H53</f>
        <v>10</v>
      </c>
      <c r="I51" s="40">
        <f>I53</f>
        <v>10</v>
      </c>
      <c r="J51" s="40">
        <f>J53</f>
        <v>10</v>
      </c>
    </row>
    <row r="52" spans="2:10" ht="15.75" hidden="1">
      <c r="B52" s="36" t="s">
        <v>105</v>
      </c>
      <c r="C52" s="39">
        <v>834</v>
      </c>
      <c r="D52" s="37" t="s">
        <v>7</v>
      </c>
      <c r="E52" s="37" t="s">
        <v>79</v>
      </c>
      <c r="F52" s="37" t="s">
        <v>232</v>
      </c>
      <c r="G52" s="37"/>
      <c r="H52" s="40" t="e">
        <f>#REF!</f>
        <v>#REF!</v>
      </c>
      <c r="I52" s="40" t="e">
        <f>#REF!</f>
        <v>#REF!</v>
      </c>
      <c r="J52" s="40" t="e">
        <f>#REF!</f>
        <v>#REF!</v>
      </c>
    </row>
    <row r="53" spans="2:10" ht="33.75" customHeight="1">
      <c r="B53" s="32" t="s">
        <v>144</v>
      </c>
      <c r="C53" s="39">
        <v>834</v>
      </c>
      <c r="D53" s="37" t="s">
        <v>7</v>
      </c>
      <c r="E53" s="37" t="s">
        <v>79</v>
      </c>
      <c r="F53" s="37" t="s">
        <v>233</v>
      </c>
      <c r="G53" s="37"/>
      <c r="H53" s="40">
        <f>H54</f>
        <v>10</v>
      </c>
      <c r="I53" s="40">
        <f aca="true" t="shared" si="8" ref="H53:J54">I54</f>
        <v>10</v>
      </c>
      <c r="J53" s="40">
        <f t="shared" si="8"/>
        <v>10</v>
      </c>
    </row>
    <row r="54" spans="2:10" ht="32.25" customHeight="1">
      <c r="B54" s="32" t="s">
        <v>145</v>
      </c>
      <c r="C54" s="39">
        <v>834</v>
      </c>
      <c r="D54" s="37" t="s">
        <v>7</v>
      </c>
      <c r="E54" s="37" t="s">
        <v>79</v>
      </c>
      <c r="F54" s="37" t="s">
        <v>234</v>
      </c>
      <c r="G54" s="37"/>
      <c r="H54" s="40">
        <f t="shared" si="8"/>
        <v>10</v>
      </c>
      <c r="I54" s="40">
        <f t="shared" si="8"/>
        <v>10</v>
      </c>
      <c r="J54" s="40">
        <f t="shared" si="8"/>
        <v>10</v>
      </c>
    </row>
    <row r="55" spans="2:10" ht="18" customHeight="1">
      <c r="B55" s="32" t="s">
        <v>83</v>
      </c>
      <c r="C55" s="39">
        <v>834</v>
      </c>
      <c r="D55" s="37" t="s">
        <v>7</v>
      </c>
      <c r="E55" s="37" t="s">
        <v>79</v>
      </c>
      <c r="F55" s="37" t="s">
        <v>234</v>
      </c>
      <c r="G55" s="37" t="s">
        <v>86</v>
      </c>
      <c r="H55" s="40">
        <f>6!G54</f>
        <v>10</v>
      </c>
      <c r="I55" s="40">
        <f>6!H54</f>
        <v>10</v>
      </c>
      <c r="J55" s="40">
        <f>6!I54</f>
        <v>10</v>
      </c>
    </row>
    <row r="56" spans="2:10" ht="15.75">
      <c r="B56" s="32" t="s">
        <v>15</v>
      </c>
      <c r="C56" s="39">
        <v>834</v>
      </c>
      <c r="D56" s="37" t="s">
        <v>9</v>
      </c>
      <c r="E56" s="37"/>
      <c r="F56" s="37"/>
      <c r="G56" s="37"/>
      <c r="H56" s="40">
        <f aca="true" t="shared" si="9" ref="H56:J58">H57</f>
        <v>93.5</v>
      </c>
      <c r="I56" s="40">
        <f t="shared" si="9"/>
        <v>94.4</v>
      </c>
      <c r="J56" s="40">
        <f t="shared" si="9"/>
        <v>98</v>
      </c>
    </row>
    <row r="57" spans="2:10" ht="15.75">
      <c r="B57" s="36" t="s">
        <v>99</v>
      </c>
      <c r="C57" s="39">
        <v>834</v>
      </c>
      <c r="D57" s="37" t="s">
        <v>9</v>
      </c>
      <c r="E57" s="37" t="s">
        <v>10</v>
      </c>
      <c r="F57" s="37"/>
      <c r="G57" s="37"/>
      <c r="H57" s="40">
        <f t="shared" si="9"/>
        <v>93.5</v>
      </c>
      <c r="I57" s="40">
        <f t="shared" si="9"/>
        <v>94.4</v>
      </c>
      <c r="J57" s="40">
        <f t="shared" si="9"/>
        <v>98</v>
      </c>
    </row>
    <row r="58" spans="2:10" ht="21.75" customHeight="1">
      <c r="B58" s="36" t="s">
        <v>105</v>
      </c>
      <c r="C58" s="39">
        <v>834</v>
      </c>
      <c r="D58" s="37" t="s">
        <v>9</v>
      </c>
      <c r="E58" s="37" t="s">
        <v>10</v>
      </c>
      <c r="F58" s="37" t="s">
        <v>232</v>
      </c>
      <c r="G58" s="37"/>
      <c r="H58" s="40">
        <f t="shared" si="9"/>
        <v>93.5</v>
      </c>
      <c r="I58" s="40">
        <f t="shared" si="9"/>
        <v>94.4</v>
      </c>
      <c r="J58" s="40">
        <f t="shared" si="9"/>
        <v>98</v>
      </c>
    </row>
    <row r="59" spans="2:10" ht="36.75" customHeight="1">
      <c r="B59" s="36" t="s">
        <v>107</v>
      </c>
      <c r="C59" s="39">
        <v>834</v>
      </c>
      <c r="D59" s="37" t="s">
        <v>9</v>
      </c>
      <c r="E59" s="37" t="s">
        <v>10</v>
      </c>
      <c r="F59" s="37" t="s">
        <v>235</v>
      </c>
      <c r="G59" s="37"/>
      <c r="H59" s="40">
        <f>H60+H61</f>
        <v>93.5</v>
      </c>
      <c r="I59" s="40">
        <f>I60+I61</f>
        <v>94.4</v>
      </c>
      <c r="J59" s="40">
        <f>J60+J61</f>
        <v>98</v>
      </c>
    </row>
    <row r="60" spans="2:10" ht="33" customHeight="1">
      <c r="B60" s="36" t="s">
        <v>87</v>
      </c>
      <c r="C60" s="39">
        <v>834</v>
      </c>
      <c r="D60" s="37" t="s">
        <v>9</v>
      </c>
      <c r="E60" s="37" t="s">
        <v>10</v>
      </c>
      <c r="F60" s="37" t="s">
        <v>235</v>
      </c>
      <c r="G60" s="37" t="s">
        <v>84</v>
      </c>
      <c r="H60" s="40">
        <f>6!G59</f>
        <v>89.7</v>
      </c>
      <c r="I60" s="40">
        <f>6!H59</f>
        <v>90</v>
      </c>
      <c r="J60" s="40">
        <f>6!I59</f>
        <v>90.5</v>
      </c>
    </row>
    <row r="61" spans="2:10" ht="31.5" customHeight="1">
      <c r="B61" s="36" t="s">
        <v>106</v>
      </c>
      <c r="C61" s="39">
        <v>834</v>
      </c>
      <c r="D61" s="37" t="s">
        <v>9</v>
      </c>
      <c r="E61" s="37" t="s">
        <v>10</v>
      </c>
      <c r="F61" s="37" t="s">
        <v>235</v>
      </c>
      <c r="G61" s="37" t="s">
        <v>85</v>
      </c>
      <c r="H61" s="40">
        <f>6!G60</f>
        <v>3.8</v>
      </c>
      <c r="I61" s="40">
        <f>6!H60</f>
        <v>4.4</v>
      </c>
      <c r="J61" s="40">
        <f>6!I60</f>
        <v>7.5</v>
      </c>
    </row>
    <row r="62" spans="2:10" ht="31.5" customHeight="1">
      <c r="B62" s="32" t="s">
        <v>16</v>
      </c>
      <c r="C62" s="39">
        <v>834</v>
      </c>
      <c r="D62" s="37" t="s">
        <v>10</v>
      </c>
      <c r="E62" s="37"/>
      <c r="F62" s="37"/>
      <c r="G62" s="37"/>
      <c r="H62" s="40">
        <f aca="true" t="shared" si="10" ref="H62:J65">H63</f>
        <v>30</v>
      </c>
      <c r="I62" s="40">
        <f t="shared" si="10"/>
        <v>30</v>
      </c>
      <c r="J62" s="40">
        <f t="shared" si="10"/>
        <v>30</v>
      </c>
    </row>
    <row r="63" spans="2:10" ht="19.5" customHeight="1">
      <c r="B63" s="32" t="s">
        <v>151</v>
      </c>
      <c r="C63" s="39">
        <v>834</v>
      </c>
      <c r="D63" s="37" t="s">
        <v>10</v>
      </c>
      <c r="E63" s="37" t="s">
        <v>17</v>
      </c>
      <c r="F63" s="37"/>
      <c r="G63" s="37"/>
      <c r="H63" s="40">
        <f>H65</f>
        <v>30</v>
      </c>
      <c r="I63" s="40">
        <f>I65</f>
        <v>30</v>
      </c>
      <c r="J63" s="40">
        <f>J65</f>
        <v>30</v>
      </c>
    </row>
    <row r="64" spans="2:10" ht="19.5" customHeight="1">
      <c r="B64" s="32" t="s">
        <v>295</v>
      </c>
      <c r="C64" s="39">
        <v>834</v>
      </c>
      <c r="D64" s="37" t="s">
        <v>10</v>
      </c>
      <c r="E64" s="37" t="s">
        <v>17</v>
      </c>
      <c r="F64" s="37" t="s">
        <v>296</v>
      </c>
      <c r="G64" s="37"/>
      <c r="H64" s="40">
        <f>H65</f>
        <v>30</v>
      </c>
      <c r="I64" s="40">
        <f>I65</f>
        <v>30</v>
      </c>
      <c r="J64" s="40">
        <f>J65</f>
        <v>30</v>
      </c>
    </row>
    <row r="65" spans="2:10" ht="31.5" customHeight="1">
      <c r="B65" s="32" t="s">
        <v>152</v>
      </c>
      <c r="C65" s="39">
        <v>834</v>
      </c>
      <c r="D65" s="37" t="s">
        <v>10</v>
      </c>
      <c r="E65" s="37" t="s">
        <v>17</v>
      </c>
      <c r="F65" s="37" t="s">
        <v>236</v>
      </c>
      <c r="G65" s="37"/>
      <c r="H65" s="40">
        <f t="shared" si="10"/>
        <v>30</v>
      </c>
      <c r="I65" s="40">
        <f t="shared" si="10"/>
        <v>30</v>
      </c>
      <c r="J65" s="40">
        <f t="shared" si="10"/>
        <v>30</v>
      </c>
    </row>
    <row r="66" spans="2:10" ht="31.5" customHeight="1">
      <c r="B66" s="32" t="s">
        <v>106</v>
      </c>
      <c r="C66" s="39">
        <v>834</v>
      </c>
      <c r="D66" s="37" t="s">
        <v>10</v>
      </c>
      <c r="E66" s="37" t="s">
        <v>17</v>
      </c>
      <c r="F66" s="37" t="s">
        <v>236</v>
      </c>
      <c r="G66" s="37" t="s">
        <v>85</v>
      </c>
      <c r="H66" s="40">
        <f>6!G65</f>
        <v>30</v>
      </c>
      <c r="I66" s="40">
        <f>6!H65</f>
        <v>30</v>
      </c>
      <c r="J66" s="40">
        <f>6!I65</f>
        <v>30</v>
      </c>
    </row>
    <row r="67" spans="2:10" ht="0.75" customHeight="1">
      <c r="B67" s="32" t="s">
        <v>299</v>
      </c>
      <c r="C67" s="39">
        <v>834</v>
      </c>
      <c r="D67" s="28" t="s">
        <v>8</v>
      </c>
      <c r="E67" s="29"/>
      <c r="F67" s="29"/>
      <c r="G67" s="29"/>
      <c r="H67" s="40">
        <f>H68+H72</f>
        <v>0</v>
      </c>
      <c r="I67" s="40">
        <f aca="true" t="shared" si="11" ref="H67:J70">I68</f>
        <v>0</v>
      </c>
      <c r="J67" s="40">
        <f t="shared" si="11"/>
        <v>0</v>
      </c>
    </row>
    <row r="68" spans="2:10" ht="21" customHeight="1" hidden="1">
      <c r="B68" s="36" t="s">
        <v>303</v>
      </c>
      <c r="C68" s="39">
        <v>834</v>
      </c>
      <c r="D68" s="29" t="s">
        <v>8</v>
      </c>
      <c r="E68" s="29" t="s">
        <v>11</v>
      </c>
      <c r="F68" s="29"/>
      <c r="G68" s="29"/>
      <c r="H68" s="40">
        <f t="shared" si="11"/>
        <v>0</v>
      </c>
      <c r="I68" s="40">
        <f t="shared" si="11"/>
        <v>0</v>
      </c>
      <c r="J68" s="40">
        <f t="shared" si="11"/>
        <v>0</v>
      </c>
    </row>
    <row r="69" spans="2:10" ht="31.5" customHeight="1" hidden="1">
      <c r="B69" s="32" t="s">
        <v>144</v>
      </c>
      <c r="C69" s="39">
        <v>834</v>
      </c>
      <c r="D69" s="29" t="s">
        <v>8</v>
      </c>
      <c r="E69" s="29" t="s">
        <v>11</v>
      </c>
      <c r="F69" s="29" t="s">
        <v>233</v>
      </c>
      <c r="G69" s="29"/>
      <c r="H69" s="40">
        <f t="shared" si="11"/>
        <v>0</v>
      </c>
      <c r="I69" s="40">
        <f t="shared" si="11"/>
        <v>0</v>
      </c>
      <c r="J69" s="40">
        <f t="shared" si="11"/>
        <v>0</v>
      </c>
    </row>
    <row r="70" spans="2:10" ht="50.25" customHeight="1" hidden="1">
      <c r="B70" s="32" t="s">
        <v>304</v>
      </c>
      <c r="C70" s="39">
        <v>834</v>
      </c>
      <c r="D70" s="29" t="s">
        <v>8</v>
      </c>
      <c r="E70" s="29" t="s">
        <v>11</v>
      </c>
      <c r="F70" s="29" t="s">
        <v>305</v>
      </c>
      <c r="G70" s="29"/>
      <c r="H70" s="40">
        <f t="shared" si="11"/>
        <v>0</v>
      </c>
      <c r="I70" s="40">
        <f t="shared" si="11"/>
        <v>0</v>
      </c>
      <c r="J70" s="40">
        <f t="shared" si="11"/>
        <v>0</v>
      </c>
    </row>
    <row r="71" spans="2:10" ht="31.5" customHeight="1" hidden="1">
      <c r="B71" s="32" t="s">
        <v>106</v>
      </c>
      <c r="C71" s="39">
        <v>834</v>
      </c>
      <c r="D71" s="29" t="s">
        <v>8</v>
      </c>
      <c r="E71" s="29" t="s">
        <v>11</v>
      </c>
      <c r="F71" s="29" t="s">
        <v>305</v>
      </c>
      <c r="G71" s="29" t="s">
        <v>85</v>
      </c>
      <c r="H71" s="40">
        <f>6!G70</f>
        <v>0</v>
      </c>
      <c r="I71" s="40">
        <f>6!H70</f>
        <v>0</v>
      </c>
      <c r="J71" s="40">
        <f>6!I70</f>
        <v>0</v>
      </c>
    </row>
    <row r="72" spans="2:10" ht="51.75" customHeight="1" hidden="1">
      <c r="B72" s="32" t="s">
        <v>306</v>
      </c>
      <c r="C72" s="39">
        <v>834</v>
      </c>
      <c r="D72" s="29" t="s">
        <v>8</v>
      </c>
      <c r="E72" s="29" t="s">
        <v>11</v>
      </c>
      <c r="F72" s="29" t="s">
        <v>307</v>
      </c>
      <c r="G72" s="29"/>
      <c r="H72" s="40">
        <f>H73</f>
        <v>0</v>
      </c>
      <c r="I72" s="40">
        <f>I73</f>
        <v>0</v>
      </c>
      <c r="J72" s="40">
        <f>J73</f>
        <v>0</v>
      </c>
    </row>
    <row r="73" spans="2:10" ht="31.5" customHeight="1" hidden="1">
      <c r="B73" s="32" t="s">
        <v>106</v>
      </c>
      <c r="C73" s="39">
        <v>834</v>
      </c>
      <c r="D73" s="29" t="s">
        <v>8</v>
      </c>
      <c r="E73" s="29" t="s">
        <v>11</v>
      </c>
      <c r="F73" s="29" t="s">
        <v>307</v>
      </c>
      <c r="G73" s="29" t="s">
        <v>85</v>
      </c>
      <c r="H73" s="40"/>
      <c r="I73" s="40">
        <v>0</v>
      </c>
      <c r="J73" s="40">
        <v>0</v>
      </c>
    </row>
    <row r="74" spans="1:10" ht="18" customHeight="1">
      <c r="A74" s="4"/>
      <c r="B74" s="32" t="s">
        <v>18</v>
      </c>
      <c r="C74" s="39">
        <v>834</v>
      </c>
      <c r="D74" s="37" t="s">
        <v>11</v>
      </c>
      <c r="E74" s="29"/>
      <c r="F74" s="29"/>
      <c r="G74" s="29"/>
      <c r="H74" s="40">
        <f>H85+H81</f>
        <v>1231.2</v>
      </c>
      <c r="I74" s="40">
        <f>I85+I81</f>
        <v>874.2</v>
      </c>
      <c r="J74" s="40">
        <f>J85+J81</f>
        <v>874.2</v>
      </c>
    </row>
    <row r="75" spans="2:10" ht="16.5" customHeight="1" hidden="1">
      <c r="B75" s="32" t="s">
        <v>153</v>
      </c>
      <c r="C75" s="39">
        <v>834</v>
      </c>
      <c r="D75" s="37" t="s">
        <v>11</v>
      </c>
      <c r="E75" s="29" t="s">
        <v>9</v>
      </c>
      <c r="F75" s="29" t="s">
        <v>280</v>
      </c>
      <c r="G75" s="29"/>
      <c r="H75" s="40">
        <f>H76</f>
        <v>0</v>
      </c>
      <c r="I75" s="40">
        <f>I76</f>
        <v>0</v>
      </c>
      <c r="J75" s="40">
        <f>J76</f>
        <v>0</v>
      </c>
    </row>
    <row r="76" spans="2:10" ht="15.75" customHeight="1" hidden="1">
      <c r="B76" s="32" t="s">
        <v>106</v>
      </c>
      <c r="C76" s="39">
        <v>834</v>
      </c>
      <c r="D76" s="37" t="s">
        <v>11</v>
      </c>
      <c r="E76" s="29" t="s">
        <v>9</v>
      </c>
      <c r="F76" s="29" t="s">
        <v>280</v>
      </c>
      <c r="G76" s="29"/>
      <c r="H76" s="40"/>
      <c r="I76" s="40"/>
      <c r="J76" s="40"/>
    </row>
    <row r="77" spans="2:10" ht="18" customHeight="1" hidden="1">
      <c r="B77" s="32" t="s">
        <v>157</v>
      </c>
      <c r="C77" s="39">
        <v>834</v>
      </c>
      <c r="D77" s="37" t="s">
        <v>11</v>
      </c>
      <c r="E77" s="29" t="s">
        <v>9</v>
      </c>
      <c r="F77" s="29" t="s">
        <v>280</v>
      </c>
      <c r="G77" s="29" t="s">
        <v>85</v>
      </c>
      <c r="H77" s="40">
        <f aca="true" t="shared" si="12" ref="H77:J79">H78</f>
        <v>0</v>
      </c>
      <c r="I77" s="40">
        <f t="shared" si="12"/>
        <v>0</v>
      </c>
      <c r="J77" s="40">
        <f t="shared" si="12"/>
        <v>0</v>
      </c>
    </row>
    <row r="78" spans="2:10" ht="18" customHeight="1" hidden="1">
      <c r="B78" s="32" t="s">
        <v>158</v>
      </c>
      <c r="C78" s="39">
        <v>834</v>
      </c>
      <c r="D78" s="37" t="s">
        <v>11</v>
      </c>
      <c r="E78" s="37" t="s">
        <v>9</v>
      </c>
      <c r="F78" s="37" t="s">
        <v>159</v>
      </c>
      <c r="G78" s="37"/>
      <c r="H78" s="40">
        <f t="shared" si="12"/>
        <v>0</v>
      </c>
      <c r="I78" s="40">
        <f t="shared" si="12"/>
        <v>0</v>
      </c>
      <c r="J78" s="40">
        <f t="shared" si="12"/>
        <v>0</v>
      </c>
    </row>
    <row r="79" spans="2:10" ht="17.25" customHeight="1" hidden="1">
      <c r="B79" s="32" t="s">
        <v>160</v>
      </c>
      <c r="C79" s="39">
        <v>834</v>
      </c>
      <c r="D79" s="37" t="s">
        <v>11</v>
      </c>
      <c r="E79" s="37" t="s">
        <v>9</v>
      </c>
      <c r="F79" s="37" t="s">
        <v>161</v>
      </c>
      <c r="G79" s="37"/>
      <c r="H79" s="40">
        <f t="shared" si="12"/>
        <v>0</v>
      </c>
      <c r="I79" s="40">
        <f t="shared" si="12"/>
        <v>0</v>
      </c>
      <c r="J79" s="40">
        <f t="shared" si="12"/>
        <v>0</v>
      </c>
    </row>
    <row r="80" spans="2:10" ht="18" customHeight="1" hidden="1">
      <c r="B80" s="32" t="s">
        <v>106</v>
      </c>
      <c r="C80" s="39">
        <v>834</v>
      </c>
      <c r="D80" s="37" t="s">
        <v>11</v>
      </c>
      <c r="E80" s="37" t="s">
        <v>9</v>
      </c>
      <c r="F80" s="37" t="s">
        <v>161</v>
      </c>
      <c r="G80" s="37" t="s">
        <v>85</v>
      </c>
      <c r="H80" s="40"/>
      <c r="I80" s="40"/>
      <c r="J80" s="40"/>
    </row>
    <row r="81" spans="2:10" ht="18" customHeight="1">
      <c r="B81" s="32" t="s">
        <v>157</v>
      </c>
      <c r="C81" s="39">
        <v>834</v>
      </c>
      <c r="D81" s="37" t="s">
        <v>11</v>
      </c>
      <c r="E81" s="37" t="s">
        <v>9</v>
      </c>
      <c r="F81" s="37"/>
      <c r="G81" s="37"/>
      <c r="H81" s="40">
        <f aca="true" t="shared" si="13" ref="H81:J83">H82</f>
        <v>294.2</v>
      </c>
      <c r="I81" s="40">
        <f t="shared" si="13"/>
        <v>294.2</v>
      </c>
      <c r="J81" s="40">
        <f t="shared" si="13"/>
        <v>294.2</v>
      </c>
    </row>
    <row r="82" spans="2:10" ht="18.75" customHeight="1">
      <c r="B82" s="32" t="s">
        <v>158</v>
      </c>
      <c r="C82" s="39">
        <v>834</v>
      </c>
      <c r="D82" s="37" t="s">
        <v>11</v>
      </c>
      <c r="E82" s="37" t="s">
        <v>9</v>
      </c>
      <c r="F82" s="37" t="s">
        <v>279</v>
      </c>
      <c r="G82" s="37"/>
      <c r="H82" s="40">
        <f>H83</f>
        <v>294.2</v>
      </c>
      <c r="I82" s="40">
        <f t="shared" si="13"/>
        <v>294.2</v>
      </c>
      <c r="J82" s="40">
        <f t="shared" si="13"/>
        <v>294.2</v>
      </c>
    </row>
    <row r="83" spans="2:10" ht="31.5" customHeight="1">
      <c r="B83" s="32" t="s">
        <v>283</v>
      </c>
      <c r="C83" s="39">
        <v>834</v>
      </c>
      <c r="D83" s="37" t="s">
        <v>11</v>
      </c>
      <c r="E83" s="37" t="s">
        <v>9</v>
      </c>
      <c r="F83" s="37" t="s">
        <v>280</v>
      </c>
      <c r="G83" s="37"/>
      <c r="H83" s="40">
        <f t="shared" si="13"/>
        <v>294.2</v>
      </c>
      <c r="I83" s="40">
        <f t="shared" si="13"/>
        <v>294.2</v>
      </c>
      <c r="J83" s="40">
        <f t="shared" si="13"/>
        <v>294.2</v>
      </c>
    </row>
    <row r="84" spans="2:10" ht="33.75" customHeight="1">
      <c r="B84" s="32" t="s">
        <v>106</v>
      </c>
      <c r="C84" s="39">
        <v>834</v>
      </c>
      <c r="D84" s="37" t="s">
        <v>11</v>
      </c>
      <c r="E84" s="37" t="s">
        <v>9</v>
      </c>
      <c r="F84" s="37" t="s">
        <v>280</v>
      </c>
      <c r="G84" s="37" t="s">
        <v>85</v>
      </c>
      <c r="H84" s="40">
        <f>6!G83</f>
        <v>294.2</v>
      </c>
      <c r="I84" s="40">
        <f>6!H83</f>
        <v>294.2</v>
      </c>
      <c r="J84" s="40">
        <f>6!I83</f>
        <v>294.2</v>
      </c>
    </row>
    <row r="85" spans="2:10" ht="21" customHeight="1">
      <c r="B85" s="36" t="s">
        <v>100</v>
      </c>
      <c r="C85" s="39">
        <v>834</v>
      </c>
      <c r="D85" s="37" t="s">
        <v>11</v>
      </c>
      <c r="E85" s="37" t="s">
        <v>10</v>
      </c>
      <c r="F85" s="37"/>
      <c r="G85" s="37"/>
      <c r="H85" s="40">
        <f>H86</f>
        <v>937</v>
      </c>
      <c r="I85" s="40">
        <f>I86</f>
        <v>580</v>
      </c>
      <c r="J85" s="40">
        <f>J86</f>
        <v>580</v>
      </c>
    </row>
    <row r="86" spans="2:10" ht="15.75">
      <c r="B86" s="36" t="s">
        <v>108</v>
      </c>
      <c r="C86" s="39">
        <v>834</v>
      </c>
      <c r="D86" s="37" t="s">
        <v>11</v>
      </c>
      <c r="E86" s="37" t="s">
        <v>10</v>
      </c>
      <c r="F86" s="37" t="s">
        <v>237</v>
      </c>
      <c r="G86" s="37"/>
      <c r="H86" s="40">
        <f>H90+H91+H95+H105</f>
        <v>937</v>
      </c>
      <c r="I86" s="40">
        <f>I87+I95</f>
        <v>580</v>
      </c>
      <c r="J86" s="40">
        <f>J87+J95</f>
        <v>580</v>
      </c>
    </row>
    <row r="87" spans="2:10" ht="18" customHeight="1">
      <c r="B87" s="36" t="s">
        <v>110</v>
      </c>
      <c r="C87" s="39">
        <v>834</v>
      </c>
      <c r="D87" s="37" t="s">
        <v>11</v>
      </c>
      <c r="E87" s="37" t="s">
        <v>10</v>
      </c>
      <c r="F87" s="37" t="s">
        <v>238</v>
      </c>
      <c r="G87" s="37"/>
      <c r="H87" s="40">
        <f>H90</f>
        <v>491</v>
      </c>
      <c r="I87" s="40">
        <f>I90</f>
        <v>580</v>
      </c>
      <c r="J87" s="40">
        <f>J90</f>
        <v>580</v>
      </c>
    </row>
    <row r="88" spans="2:10" ht="0.75" customHeight="1" hidden="1" thickBot="1">
      <c r="B88" s="36" t="s">
        <v>82</v>
      </c>
      <c r="C88" s="39">
        <v>834</v>
      </c>
      <c r="D88" s="37" t="s">
        <v>11</v>
      </c>
      <c r="E88" s="37" t="s">
        <v>10</v>
      </c>
      <c r="F88" s="37" t="s">
        <v>102</v>
      </c>
      <c r="G88" s="37" t="s">
        <v>85</v>
      </c>
      <c r="H88" s="40"/>
      <c r="I88" s="40"/>
      <c r="J88" s="40"/>
    </row>
    <row r="89" spans="2:10" ht="25.5" customHeight="1" hidden="1">
      <c r="B89" s="36" t="s">
        <v>71</v>
      </c>
      <c r="C89" s="39">
        <v>834</v>
      </c>
      <c r="D89" s="37" t="s">
        <v>11</v>
      </c>
      <c r="E89" s="37" t="s">
        <v>10</v>
      </c>
      <c r="F89" s="37" t="s">
        <v>19</v>
      </c>
      <c r="G89" s="37"/>
      <c r="H89" s="40" t="e">
        <f>#REF!</f>
        <v>#REF!</v>
      </c>
      <c r="I89" s="40" t="e">
        <f>#REF!</f>
        <v>#REF!</v>
      </c>
      <c r="J89" s="40" t="e">
        <f>#REF!</f>
        <v>#REF!</v>
      </c>
    </row>
    <row r="90" spans="2:10" ht="34.5" customHeight="1">
      <c r="B90" s="36" t="s">
        <v>106</v>
      </c>
      <c r="C90" s="39">
        <v>834</v>
      </c>
      <c r="D90" s="37" t="s">
        <v>11</v>
      </c>
      <c r="E90" s="37" t="s">
        <v>10</v>
      </c>
      <c r="F90" s="37" t="s">
        <v>238</v>
      </c>
      <c r="G90" s="37" t="s">
        <v>85</v>
      </c>
      <c r="H90" s="40">
        <f>6!G87</f>
        <v>491</v>
      </c>
      <c r="I90" s="40">
        <f>6!H86</f>
        <v>580</v>
      </c>
      <c r="J90" s="40">
        <f>6!I86</f>
        <v>580</v>
      </c>
    </row>
    <row r="91" spans="2:10" ht="27" customHeight="1">
      <c r="B91" s="32" t="s">
        <v>332</v>
      </c>
      <c r="C91" s="39">
        <v>834</v>
      </c>
      <c r="D91" s="37" t="s">
        <v>11</v>
      </c>
      <c r="E91" s="37" t="s">
        <v>10</v>
      </c>
      <c r="F91" s="37" t="s">
        <v>331</v>
      </c>
      <c r="G91" s="37"/>
      <c r="H91" s="40">
        <f>H92</f>
        <v>150</v>
      </c>
      <c r="I91" s="40">
        <f>I92</f>
        <v>0</v>
      </c>
      <c r="J91" s="40">
        <f>J92</f>
        <v>0</v>
      </c>
    </row>
    <row r="92" spans="2:10" ht="34.5" customHeight="1">
      <c r="B92" s="36" t="s">
        <v>106</v>
      </c>
      <c r="C92" s="39">
        <v>835</v>
      </c>
      <c r="D92" s="37" t="s">
        <v>11</v>
      </c>
      <c r="E92" s="37" t="s">
        <v>10</v>
      </c>
      <c r="F92" s="37" t="s">
        <v>333</v>
      </c>
      <c r="G92" s="37" t="s">
        <v>85</v>
      </c>
      <c r="H92" s="38">
        <v>150</v>
      </c>
      <c r="I92" s="38">
        <v>0</v>
      </c>
      <c r="J92" s="38">
        <v>0</v>
      </c>
    </row>
    <row r="93" spans="2:10" ht="33.75" customHeight="1" hidden="1">
      <c r="B93" s="32" t="s">
        <v>191</v>
      </c>
      <c r="C93" s="39">
        <v>834</v>
      </c>
      <c r="D93" s="37" t="s">
        <v>11</v>
      </c>
      <c r="E93" s="37" t="s">
        <v>10</v>
      </c>
      <c r="F93" s="37" t="s">
        <v>192</v>
      </c>
      <c r="G93" s="37"/>
      <c r="H93" s="40">
        <f>H94</f>
        <v>150</v>
      </c>
      <c r="I93" s="40">
        <f>I94</f>
        <v>0</v>
      </c>
      <c r="J93" s="40">
        <f>J94</f>
        <v>0</v>
      </c>
    </row>
    <row r="94" spans="2:10" ht="31.5" customHeight="1" hidden="1">
      <c r="B94" s="32" t="s">
        <v>106</v>
      </c>
      <c r="C94" s="39">
        <v>834</v>
      </c>
      <c r="D94" s="37" t="s">
        <v>11</v>
      </c>
      <c r="E94" s="37" t="s">
        <v>10</v>
      </c>
      <c r="F94" s="37" t="s">
        <v>192</v>
      </c>
      <c r="G94" s="37" t="s">
        <v>85</v>
      </c>
      <c r="H94" s="40">
        <f>6!G89</f>
        <v>150</v>
      </c>
      <c r="I94" s="40">
        <f>6!H89</f>
        <v>0</v>
      </c>
      <c r="J94" s="40">
        <f>6!I89</f>
        <v>0</v>
      </c>
    </row>
    <row r="95" spans="2:10" ht="18.75" customHeight="1">
      <c r="B95" s="36" t="s">
        <v>109</v>
      </c>
      <c r="C95" s="39">
        <v>834</v>
      </c>
      <c r="D95" s="37" t="s">
        <v>11</v>
      </c>
      <c r="E95" s="37" t="s">
        <v>10</v>
      </c>
      <c r="F95" s="37" t="s">
        <v>239</v>
      </c>
      <c r="G95" s="37"/>
      <c r="H95" s="40">
        <f>H96</f>
        <v>40</v>
      </c>
      <c r="I95" s="40">
        <f>I96</f>
        <v>0</v>
      </c>
      <c r="J95" s="40">
        <f>J96</f>
        <v>0</v>
      </c>
    </row>
    <row r="96" spans="2:10" ht="33.75" customHeight="1">
      <c r="B96" s="36" t="s">
        <v>106</v>
      </c>
      <c r="C96" s="39">
        <v>834</v>
      </c>
      <c r="D96" s="37" t="s">
        <v>11</v>
      </c>
      <c r="E96" s="37" t="s">
        <v>10</v>
      </c>
      <c r="F96" s="37" t="s">
        <v>239</v>
      </c>
      <c r="G96" s="37" t="s">
        <v>85</v>
      </c>
      <c r="H96" s="40">
        <f>6!G90</f>
        <v>40</v>
      </c>
      <c r="I96" s="40">
        <f>6!H90</f>
        <v>0</v>
      </c>
      <c r="J96" s="40">
        <f>6!I90</f>
        <v>0</v>
      </c>
    </row>
    <row r="97" spans="2:10" ht="36" customHeight="1" hidden="1">
      <c r="B97" s="32" t="s">
        <v>165</v>
      </c>
      <c r="C97" s="39">
        <v>834</v>
      </c>
      <c r="D97" s="37" t="s">
        <v>11</v>
      </c>
      <c r="E97" s="37" t="s">
        <v>10</v>
      </c>
      <c r="F97" s="37" t="s">
        <v>155</v>
      </c>
      <c r="G97" s="37"/>
      <c r="H97" s="40">
        <f>H98</f>
        <v>0</v>
      </c>
      <c r="I97" s="40">
        <f>I98</f>
        <v>0</v>
      </c>
      <c r="J97" s="40">
        <f>J98</f>
        <v>0</v>
      </c>
    </row>
    <row r="98" spans="2:10" ht="51.75" customHeight="1" hidden="1">
      <c r="B98" s="32" t="s">
        <v>106</v>
      </c>
      <c r="C98" s="39">
        <v>834</v>
      </c>
      <c r="D98" s="37" t="s">
        <v>11</v>
      </c>
      <c r="E98" s="37" t="s">
        <v>10</v>
      </c>
      <c r="F98" s="37" t="s">
        <v>155</v>
      </c>
      <c r="G98" s="37" t="s">
        <v>85</v>
      </c>
      <c r="H98" s="40"/>
      <c r="I98" s="40"/>
      <c r="J98" s="40"/>
    </row>
    <row r="99" spans="2:10" ht="41.25" customHeight="1" hidden="1">
      <c r="B99" s="32" t="s">
        <v>168</v>
      </c>
      <c r="C99" s="39">
        <v>834</v>
      </c>
      <c r="D99" s="37" t="s">
        <v>11</v>
      </c>
      <c r="E99" s="37" t="s">
        <v>10</v>
      </c>
      <c r="F99" s="37" t="s">
        <v>169</v>
      </c>
      <c r="G99" s="37"/>
      <c r="H99" s="40">
        <f>H100</f>
        <v>0</v>
      </c>
      <c r="I99" s="40">
        <f>I100</f>
        <v>0</v>
      </c>
      <c r="J99" s="40">
        <f>J100</f>
        <v>0</v>
      </c>
    </row>
    <row r="100" spans="2:10" ht="36.75" customHeight="1" hidden="1">
      <c r="B100" s="32" t="s">
        <v>106</v>
      </c>
      <c r="C100" s="39">
        <v>834</v>
      </c>
      <c r="D100" s="37" t="s">
        <v>11</v>
      </c>
      <c r="E100" s="37" t="s">
        <v>10</v>
      </c>
      <c r="F100" s="37" t="s">
        <v>169</v>
      </c>
      <c r="G100" s="37" t="s">
        <v>85</v>
      </c>
      <c r="H100" s="40"/>
      <c r="I100" s="40"/>
      <c r="J100" s="40"/>
    </row>
    <row r="101" spans="2:10" ht="30" customHeight="1" hidden="1">
      <c r="B101" s="26" t="s">
        <v>135</v>
      </c>
      <c r="C101" s="39">
        <v>834</v>
      </c>
      <c r="D101" s="37" t="s">
        <v>11</v>
      </c>
      <c r="E101" s="37" t="s">
        <v>11</v>
      </c>
      <c r="F101" s="37"/>
      <c r="G101" s="37"/>
      <c r="H101" s="40">
        <f aca="true" t="shared" si="14" ref="H101:J103">H102</f>
        <v>0</v>
      </c>
      <c r="I101" s="40">
        <f t="shared" si="14"/>
        <v>0</v>
      </c>
      <c r="J101" s="40">
        <f t="shared" si="14"/>
        <v>0</v>
      </c>
    </row>
    <row r="102" spans="2:10" ht="26.25" customHeight="1" hidden="1">
      <c r="B102" s="32" t="s">
        <v>123</v>
      </c>
      <c r="C102" s="39">
        <v>834</v>
      </c>
      <c r="D102" s="37" t="s">
        <v>11</v>
      </c>
      <c r="E102" s="37" t="s">
        <v>11</v>
      </c>
      <c r="F102" s="37" t="s">
        <v>122</v>
      </c>
      <c r="G102" s="37"/>
      <c r="H102" s="40">
        <f t="shared" si="14"/>
        <v>0</v>
      </c>
      <c r="I102" s="40">
        <f t="shared" si="14"/>
        <v>0</v>
      </c>
      <c r="J102" s="40">
        <f t="shared" si="14"/>
        <v>0</v>
      </c>
    </row>
    <row r="103" spans="2:10" ht="27.75" customHeight="1" hidden="1">
      <c r="B103" s="32" t="s">
        <v>136</v>
      </c>
      <c r="C103" s="39">
        <v>834</v>
      </c>
      <c r="D103" s="37" t="s">
        <v>11</v>
      </c>
      <c r="E103" s="37" t="s">
        <v>11</v>
      </c>
      <c r="F103" s="37" t="s">
        <v>137</v>
      </c>
      <c r="G103" s="37"/>
      <c r="H103" s="40">
        <f t="shared" si="14"/>
        <v>0</v>
      </c>
      <c r="I103" s="40">
        <f t="shared" si="14"/>
        <v>0</v>
      </c>
      <c r="J103" s="40">
        <f t="shared" si="14"/>
        <v>0</v>
      </c>
    </row>
    <row r="104" spans="2:10" ht="33" customHeight="1" hidden="1">
      <c r="B104" s="32" t="s">
        <v>123</v>
      </c>
      <c r="C104" s="39">
        <v>834</v>
      </c>
      <c r="D104" s="37" t="s">
        <v>11</v>
      </c>
      <c r="E104" s="37" t="s">
        <v>11</v>
      </c>
      <c r="F104" s="37" t="s">
        <v>137</v>
      </c>
      <c r="G104" s="37" t="s">
        <v>88</v>
      </c>
      <c r="H104" s="40"/>
      <c r="I104" s="40"/>
      <c r="J104" s="40"/>
    </row>
    <row r="105" spans="2:10" ht="33" customHeight="1">
      <c r="B105" s="32" t="s">
        <v>329</v>
      </c>
      <c r="C105" s="29" t="s">
        <v>341</v>
      </c>
      <c r="D105" s="29" t="s">
        <v>11</v>
      </c>
      <c r="E105" s="29" t="s">
        <v>10</v>
      </c>
      <c r="F105" s="29" t="s">
        <v>330</v>
      </c>
      <c r="G105" s="30">
        <v>0</v>
      </c>
      <c r="H105" s="30">
        <v>256</v>
      </c>
      <c r="I105" s="30">
        <v>0</v>
      </c>
      <c r="J105" s="40">
        <v>0</v>
      </c>
    </row>
    <row r="106" spans="2:10" ht="33" customHeight="1">
      <c r="B106" s="32" t="s">
        <v>106</v>
      </c>
      <c r="C106" s="37" t="s">
        <v>341</v>
      </c>
      <c r="D106" s="37" t="s">
        <v>11</v>
      </c>
      <c r="E106" s="72" t="s">
        <v>10</v>
      </c>
      <c r="F106" s="37" t="s">
        <v>330</v>
      </c>
      <c r="G106" s="40">
        <v>240</v>
      </c>
      <c r="H106" s="40">
        <v>256</v>
      </c>
      <c r="I106" s="40">
        <v>0</v>
      </c>
      <c r="J106" s="40">
        <v>0</v>
      </c>
    </row>
    <row r="107" spans="2:10" ht="20.25" customHeight="1">
      <c r="B107" s="32" t="s">
        <v>189</v>
      </c>
      <c r="C107" s="39">
        <v>834</v>
      </c>
      <c r="D107" s="37" t="s">
        <v>190</v>
      </c>
      <c r="E107" s="37"/>
      <c r="F107" s="37"/>
      <c r="G107" s="37"/>
      <c r="H107" s="40">
        <f>H108</f>
        <v>5</v>
      </c>
      <c r="I107" s="40">
        <f>I108</f>
        <v>5</v>
      </c>
      <c r="J107" s="40">
        <f>J108</f>
        <v>5</v>
      </c>
    </row>
    <row r="108" spans="2:10" ht="20.25" customHeight="1">
      <c r="B108" s="32" t="s">
        <v>281</v>
      </c>
      <c r="C108" s="39">
        <v>834</v>
      </c>
      <c r="D108" s="37" t="s">
        <v>190</v>
      </c>
      <c r="E108" s="37" t="s">
        <v>190</v>
      </c>
      <c r="F108" s="37"/>
      <c r="G108" s="37"/>
      <c r="H108" s="40">
        <f>H109+H112</f>
        <v>5</v>
      </c>
      <c r="I108" s="40">
        <f>I109+I112</f>
        <v>5</v>
      </c>
      <c r="J108" s="40">
        <f>J109+J112</f>
        <v>5</v>
      </c>
    </row>
    <row r="109" spans="2:10" ht="21" customHeight="1">
      <c r="B109" s="32" t="s">
        <v>193</v>
      </c>
      <c r="C109" s="39">
        <v>834</v>
      </c>
      <c r="D109" s="37" t="s">
        <v>190</v>
      </c>
      <c r="E109" s="37" t="s">
        <v>190</v>
      </c>
      <c r="F109" s="37" t="s">
        <v>240</v>
      </c>
      <c r="G109" s="37"/>
      <c r="H109" s="40">
        <f>H110</f>
        <v>5</v>
      </c>
      <c r="I109" s="40">
        <f>I110</f>
        <v>5</v>
      </c>
      <c r="J109" s="40">
        <f>J110</f>
        <v>5</v>
      </c>
    </row>
    <row r="110" spans="2:10" ht="30" customHeight="1">
      <c r="B110" s="32" t="s">
        <v>106</v>
      </c>
      <c r="C110" s="39">
        <v>834</v>
      </c>
      <c r="D110" s="37" t="s">
        <v>190</v>
      </c>
      <c r="E110" s="37" t="s">
        <v>190</v>
      </c>
      <c r="F110" s="37" t="s">
        <v>240</v>
      </c>
      <c r="G110" s="37" t="s">
        <v>85</v>
      </c>
      <c r="H110" s="40">
        <f>6!G105</f>
        <v>5</v>
      </c>
      <c r="I110" s="40">
        <f>6!H105</f>
        <v>5</v>
      </c>
      <c r="J110" s="40">
        <f>6!I105</f>
        <v>5</v>
      </c>
    </row>
    <row r="111" spans="2:10" ht="5.25" customHeight="1" hidden="1">
      <c r="B111" s="32" t="s">
        <v>194</v>
      </c>
      <c r="C111" s="39">
        <v>834</v>
      </c>
      <c r="D111" s="37" t="s">
        <v>190</v>
      </c>
      <c r="E111" s="37" t="s">
        <v>190</v>
      </c>
      <c r="F111" s="37" t="s">
        <v>195</v>
      </c>
      <c r="G111" s="37"/>
      <c r="H111" s="40">
        <f>H112</f>
        <v>0</v>
      </c>
      <c r="I111" s="40">
        <f>I112</f>
        <v>0</v>
      </c>
      <c r="J111" s="40">
        <f>J112</f>
        <v>0</v>
      </c>
    </row>
    <row r="112" spans="2:10" ht="20.25" customHeight="1" hidden="1">
      <c r="B112" s="32" t="s">
        <v>197</v>
      </c>
      <c r="C112" s="39">
        <v>834</v>
      </c>
      <c r="D112" s="37" t="s">
        <v>190</v>
      </c>
      <c r="E112" s="37" t="s">
        <v>190</v>
      </c>
      <c r="F112" s="37" t="s">
        <v>195</v>
      </c>
      <c r="G112" s="37" t="s">
        <v>196</v>
      </c>
      <c r="H112" s="40">
        <f>6!G107</f>
        <v>0</v>
      </c>
      <c r="I112" s="40">
        <f>6!H107</f>
        <v>0</v>
      </c>
      <c r="J112" s="40">
        <f>6!I107</f>
        <v>0</v>
      </c>
    </row>
    <row r="113" spans="2:10" ht="20.25" customHeight="1">
      <c r="B113" s="32" t="s">
        <v>75</v>
      </c>
      <c r="C113" s="39">
        <v>834</v>
      </c>
      <c r="D113" s="37" t="s">
        <v>12</v>
      </c>
      <c r="E113" s="37"/>
      <c r="F113" s="37"/>
      <c r="G113" s="37"/>
      <c r="H113" s="40">
        <f>H114+H133</f>
        <v>1285.8</v>
      </c>
      <c r="I113" s="40">
        <f>I114</f>
        <v>1205.8</v>
      </c>
      <c r="J113" s="40">
        <f>J114</f>
        <v>1205.8</v>
      </c>
    </row>
    <row r="114" spans="2:10" ht="20.25" customHeight="1">
      <c r="B114" s="32" t="s">
        <v>134</v>
      </c>
      <c r="C114" s="39">
        <v>834</v>
      </c>
      <c r="D114" s="37" t="s">
        <v>12</v>
      </c>
      <c r="E114" s="37" t="s">
        <v>7</v>
      </c>
      <c r="F114" s="37"/>
      <c r="G114" s="37"/>
      <c r="H114" s="40">
        <f>H115</f>
        <v>1205.8</v>
      </c>
      <c r="I114" s="40">
        <f>I115+I119</f>
        <v>1205.8</v>
      </c>
      <c r="J114" s="40">
        <f>J115+J119</f>
        <v>1205.8</v>
      </c>
    </row>
    <row r="115" spans="2:10" ht="20.25" customHeight="1">
      <c r="B115" s="32" t="s">
        <v>123</v>
      </c>
      <c r="C115" s="39">
        <v>834</v>
      </c>
      <c r="D115" s="37" t="s">
        <v>12</v>
      </c>
      <c r="E115" s="37" t="s">
        <v>7</v>
      </c>
      <c r="F115" s="37" t="s">
        <v>221</v>
      </c>
      <c r="G115" s="37"/>
      <c r="H115" s="40">
        <f>H117</f>
        <v>1205.8</v>
      </c>
      <c r="I115" s="40">
        <f>I117</f>
        <v>1205.8</v>
      </c>
      <c r="J115" s="40">
        <f>J117</f>
        <v>1205.8</v>
      </c>
    </row>
    <row r="116" spans="2:10" ht="34.5" customHeight="1">
      <c r="B116" s="32" t="s">
        <v>205</v>
      </c>
      <c r="C116" s="39">
        <v>834</v>
      </c>
      <c r="D116" s="37" t="s">
        <v>12</v>
      </c>
      <c r="E116" s="37" t="s">
        <v>7</v>
      </c>
      <c r="F116" s="37" t="s">
        <v>241</v>
      </c>
      <c r="G116" s="37"/>
      <c r="H116" s="40">
        <f aca="true" t="shared" si="15" ref="H116:J117">H117</f>
        <v>1205.8</v>
      </c>
      <c r="I116" s="40">
        <f t="shared" si="15"/>
        <v>1205.8</v>
      </c>
      <c r="J116" s="40">
        <f t="shared" si="15"/>
        <v>1205.8</v>
      </c>
    </row>
    <row r="117" spans="2:10" ht="47.25" customHeight="1">
      <c r="B117" s="32" t="s">
        <v>209</v>
      </c>
      <c r="C117" s="39">
        <v>834</v>
      </c>
      <c r="D117" s="37" t="s">
        <v>12</v>
      </c>
      <c r="E117" s="37" t="s">
        <v>7</v>
      </c>
      <c r="F117" s="37" t="s">
        <v>242</v>
      </c>
      <c r="G117" s="37"/>
      <c r="H117" s="40">
        <f t="shared" si="15"/>
        <v>1205.8</v>
      </c>
      <c r="I117" s="40">
        <f t="shared" si="15"/>
        <v>1205.8</v>
      </c>
      <c r="J117" s="40">
        <f t="shared" si="15"/>
        <v>1205.8</v>
      </c>
    </row>
    <row r="118" spans="2:10" ht="18.75" customHeight="1">
      <c r="B118" s="32" t="s">
        <v>101</v>
      </c>
      <c r="C118" s="39">
        <v>834</v>
      </c>
      <c r="D118" s="37" t="s">
        <v>12</v>
      </c>
      <c r="E118" s="37" t="s">
        <v>7</v>
      </c>
      <c r="F118" s="37" t="s">
        <v>242</v>
      </c>
      <c r="G118" s="37" t="s">
        <v>88</v>
      </c>
      <c r="H118" s="40">
        <f>6!G113</f>
        <v>1205.8</v>
      </c>
      <c r="I118" s="40">
        <f>6!H113</f>
        <v>1205.8</v>
      </c>
      <c r="J118" s="40">
        <f>6!I113</f>
        <v>1205.8</v>
      </c>
    </row>
    <row r="119" spans="2:10" ht="20.25" customHeight="1" hidden="1">
      <c r="B119" s="32" t="s">
        <v>138</v>
      </c>
      <c r="C119" s="39">
        <v>834</v>
      </c>
      <c r="D119" s="37" t="s">
        <v>12</v>
      </c>
      <c r="E119" s="37" t="s">
        <v>7</v>
      </c>
      <c r="F119" s="37" t="s">
        <v>139</v>
      </c>
      <c r="G119" s="37"/>
      <c r="H119" s="40">
        <f>H120</f>
        <v>0</v>
      </c>
      <c r="I119" s="40">
        <f>I120</f>
        <v>0</v>
      </c>
      <c r="J119" s="40">
        <f>J120</f>
        <v>0</v>
      </c>
    </row>
    <row r="120" spans="2:10" ht="20.25" customHeight="1" hidden="1">
      <c r="B120" s="32" t="s">
        <v>140</v>
      </c>
      <c r="C120" s="39">
        <v>834</v>
      </c>
      <c r="D120" s="37" t="s">
        <v>12</v>
      </c>
      <c r="E120" s="37" t="s">
        <v>7</v>
      </c>
      <c r="F120" s="37" t="s">
        <v>141</v>
      </c>
      <c r="G120" s="37"/>
      <c r="H120" s="40">
        <f>H121+H122+H123</f>
        <v>0</v>
      </c>
      <c r="I120" s="40">
        <f>I121+I122+I123</f>
        <v>0</v>
      </c>
      <c r="J120" s="40">
        <f>J121+J122+J123</f>
        <v>0</v>
      </c>
    </row>
    <row r="121" spans="2:10" ht="20.25" customHeight="1" hidden="1">
      <c r="B121" s="32" t="s">
        <v>142</v>
      </c>
      <c r="C121" s="39">
        <v>834</v>
      </c>
      <c r="D121" s="37" t="s">
        <v>12</v>
      </c>
      <c r="E121" s="37" t="s">
        <v>7</v>
      </c>
      <c r="F121" s="37" t="s">
        <v>141</v>
      </c>
      <c r="G121" s="37" t="s">
        <v>143</v>
      </c>
      <c r="H121" s="40"/>
      <c r="I121" s="40"/>
      <c r="J121" s="40"/>
    </row>
    <row r="122" spans="2:10" ht="36" customHeight="1" hidden="1">
      <c r="B122" s="32" t="s">
        <v>106</v>
      </c>
      <c r="C122" s="39">
        <v>834</v>
      </c>
      <c r="D122" s="37" t="s">
        <v>12</v>
      </c>
      <c r="E122" s="37" t="s">
        <v>7</v>
      </c>
      <c r="F122" s="37" t="s">
        <v>141</v>
      </c>
      <c r="G122" s="37" t="s">
        <v>85</v>
      </c>
      <c r="H122" s="40"/>
      <c r="I122" s="40"/>
      <c r="J122" s="40"/>
    </row>
    <row r="123" spans="2:10" ht="20.25" customHeight="1" hidden="1">
      <c r="B123" s="32" t="s">
        <v>83</v>
      </c>
      <c r="C123" s="39">
        <v>834</v>
      </c>
      <c r="D123" s="37" t="s">
        <v>12</v>
      </c>
      <c r="E123" s="37" t="s">
        <v>7</v>
      </c>
      <c r="F123" s="37" t="s">
        <v>141</v>
      </c>
      <c r="G123" s="37" t="s">
        <v>86</v>
      </c>
      <c r="H123" s="40"/>
      <c r="I123" s="40"/>
      <c r="J123" s="40"/>
    </row>
    <row r="124" spans="2:10" ht="17.25" customHeight="1" hidden="1">
      <c r="B124" s="32" t="s">
        <v>80</v>
      </c>
      <c r="C124" s="39">
        <v>834</v>
      </c>
      <c r="D124" s="37" t="s">
        <v>17</v>
      </c>
      <c r="E124" s="37"/>
      <c r="F124" s="37"/>
      <c r="G124" s="37"/>
      <c r="H124" s="40" t="e">
        <f>H125+H129</f>
        <v>#REF!</v>
      </c>
      <c r="I124" s="40" t="e">
        <f>I125+I129</f>
        <v>#REF!</v>
      </c>
      <c r="J124" s="40" t="e">
        <f>J125+J129</f>
        <v>#REF!</v>
      </c>
    </row>
    <row r="125" spans="2:10" ht="15.75" customHeight="1" hidden="1">
      <c r="B125" s="32" t="s">
        <v>126</v>
      </c>
      <c r="C125" s="39">
        <v>834</v>
      </c>
      <c r="D125" s="37" t="s">
        <v>17</v>
      </c>
      <c r="E125" s="37" t="s">
        <v>7</v>
      </c>
      <c r="F125" s="37"/>
      <c r="G125" s="37"/>
      <c r="H125" s="40">
        <f aca="true" t="shared" si="16" ref="H125:J127">H126</f>
        <v>250.1</v>
      </c>
      <c r="I125" s="40">
        <f t="shared" si="16"/>
        <v>250.1</v>
      </c>
      <c r="J125" s="40">
        <f t="shared" si="16"/>
        <v>250.1</v>
      </c>
    </row>
    <row r="126" spans="2:10" ht="19.5" customHeight="1" hidden="1">
      <c r="B126" s="32" t="s">
        <v>127</v>
      </c>
      <c r="C126" s="39">
        <v>834</v>
      </c>
      <c r="D126" s="37" t="s">
        <v>17</v>
      </c>
      <c r="E126" s="37" t="s">
        <v>7</v>
      </c>
      <c r="F126" s="37" t="s">
        <v>128</v>
      </c>
      <c r="G126" s="37"/>
      <c r="H126" s="40">
        <f t="shared" si="16"/>
        <v>250.1</v>
      </c>
      <c r="I126" s="40">
        <f t="shared" si="16"/>
        <v>250.1</v>
      </c>
      <c r="J126" s="40">
        <f t="shared" si="16"/>
        <v>250.1</v>
      </c>
    </row>
    <row r="127" spans="2:10" ht="17.25" customHeight="1" hidden="1">
      <c r="B127" s="32" t="s">
        <v>129</v>
      </c>
      <c r="C127" s="39">
        <v>834</v>
      </c>
      <c r="D127" s="37" t="s">
        <v>17</v>
      </c>
      <c r="E127" s="37" t="s">
        <v>7</v>
      </c>
      <c r="F127" s="37" t="s">
        <v>131</v>
      </c>
      <c r="G127" s="37"/>
      <c r="H127" s="40">
        <f t="shared" si="16"/>
        <v>250.1</v>
      </c>
      <c r="I127" s="40">
        <f t="shared" si="16"/>
        <v>250.1</v>
      </c>
      <c r="J127" s="40">
        <f t="shared" si="16"/>
        <v>250.1</v>
      </c>
    </row>
    <row r="128" spans="2:10" ht="15.75" customHeight="1" hidden="1">
      <c r="B128" s="32" t="s">
        <v>130</v>
      </c>
      <c r="C128" s="39">
        <v>834</v>
      </c>
      <c r="D128" s="37" t="s">
        <v>17</v>
      </c>
      <c r="E128" s="37" t="s">
        <v>7</v>
      </c>
      <c r="F128" s="37" t="s">
        <v>131</v>
      </c>
      <c r="G128" s="37" t="s">
        <v>132</v>
      </c>
      <c r="H128" s="40">
        <f>6!G122</f>
        <v>250.1</v>
      </c>
      <c r="I128" s="40">
        <f>6!H122</f>
        <v>250.1</v>
      </c>
      <c r="J128" s="40">
        <f>6!I122</f>
        <v>250.1</v>
      </c>
    </row>
    <row r="129" spans="2:10" ht="18.75" customHeight="1" hidden="1">
      <c r="B129" s="26" t="s">
        <v>150</v>
      </c>
      <c r="C129" s="39">
        <v>834</v>
      </c>
      <c r="D129" s="37" t="s">
        <v>17</v>
      </c>
      <c r="E129" s="37" t="s">
        <v>10</v>
      </c>
      <c r="F129" s="37"/>
      <c r="G129" s="37"/>
      <c r="H129" s="40" t="e">
        <f>H130+H132</f>
        <v>#REF!</v>
      </c>
      <c r="I129" s="40" t="e">
        <f>I130+I132</f>
        <v>#REF!</v>
      </c>
      <c r="J129" s="40" t="e">
        <f>J130+J132</f>
        <v>#REF!</v>
      </c>
    </row>
    <row r="130" spans="2:10" ht="18.75" customHeight="1" hidden="1">
      <c r="B130" s="32" t="s">
        <v>177</v>
      </c>
      <c r="C130" s="39">
        <v>834</v>
      </c>
      <c r="D130" s="37" t="s">
        <v>17</v>
      </c>
      <c r="E130" s="37" t="s">
        <v>10</v>
      </c>
      <c r="F130" s="37" t="s">
        <v>156</v>
      </c>
      <c r="G130" s="37"/>
      <c r="H130" s="40" t="e">
        <f>H131</f>
        <v>#REF!</v>
      </c>
      <c r="I130" s="40" t="e">
        <f>I131</f>
        <v>#REF!</v>
      </c>
      <c r="J130" s="40" t="e">
        <f>J131</f>
        <v>#REF!</v>
      </c>
    </row>
    <row r="131" spans="2:10" ht="35.25" customHeight="1" hidden="1">
      <c r="B131" s="32" t="s">
        <v>106</v>
      </c>
      <c r="C131" s="39">
        <v>834</v>
      </c>
      <c r="D131" s="37" t="s">
        <v>17</v>
      </c>
      <c r="E131" s="37" t="s">
        <v>10</v>
      </c>
      <c r="F131" s="37" t="s">
        <v>156</v>
      </c>
      <c r="G131" s="37" t="s">
        <v>85</v>
      </c>
      <c r="H131" s="40" t="e">
        <f>6!#REF!</f>
        <v>#REF!</v>
      </c>
      <c r="I131" s="40" t="e">
        <f>6!#REF!</f>
        <v>#REF!</v>
      </c>
      <c r="J131" s="40" t="e">
        <f>6!#REF!</f>
        <v>#REF!</v>
      </c>
    </row>
    <row r="132" spans="2:10" ht="20.25" customHeight="1" hidden="1">
      <c r="B132" s="32" t="s">
        <v>162</v>
      </c>
      <c r="C132" s="39">
        <v>834</v>
      </c>
      <c r="D132" s="37" t="s">
        <v>17</v>
      </c>
      <c r="E132" s="37" t="s">
        <v>10</v>
      </c>
      <c r="F132" s="37" t="s">
        <v>163</v>
      </c>
      <c r="G132" s="37"/>
      <c r="H132" s="40">
        <f aca="true" t="shared" si="17" ref="H132:J134">H133</f>
        <v>80</v>
      </c>
      <c r="I132" s="40">
        <f t="shared" si="17"/>
        <v>0</v>
      </c>
      <c r="J132" s="40">
        <f t="shared" si="17"/>
        <v>0</v>
      </c>
    </row>
    <row r="133" spans="2:10" ht="27" customHeight="1">
      <c r="B133" s="32" t="s">
        <v>358</v>
      </c>
      <c r="C133" s="39">
        <v>834</v>
      </c>
      <c r="D133" s="37" t="s">
        <v>12</v>
      </c>
      <c r="E133" s="37" t="s">
        <v>8</v>
      </c>
      <c r="F133" s="37"/>
      <c r="G133" s="37"/>
      <c r="H133" s="40">
        <f t="shared" si="17"/>
        <v>80</v>
      </c>
      <c r="I133" s="40">
        <f t="shared" si="17"/>
        <v>0</v>
      </c>
      <c r="J133" s="40">
        <f t="shared" si="17"/>
        <v>0</v>
      </c>
    </row>
    <row r="134" spans="2:10" ht="23.25" customHeight="1">
      <c r="B134" s="32" t="s">
        <v>357</v>
      </c>
      <c r="C134" s="39">
        <v>834</v>
      </c>
      <c r="D134" s="37" t="s">
        <v>12</v>
      </c>
      <c r="E134" s="37" t="s">
        <v>8</v>
      </c>
      <c r="F134" s="29" t="s">
        <v>355</v>
      </c>
      <c r="G134" s="37"/>
      <c r="H134" s="40">
        <f>H135</f>
        <v>80</v>
      </c>
      <c r="I134" s="40">
        <f t="shared" si="17"/>
        <v>0</v>
      </c>
      <c r="J134" s="40">
        <f t="shared" si="17"/>
        <v>0</v>
      </c>
    </row>
    <row r="135" spans="2:10" ht="31.5">
      <c r="B135" s="32" t="s">
        <v>352</v>
      </c>
      <c r="C135" s="29" t="s">
        <v>341</v>
      </c>
      <c r="D135" s="29" t="s">
        <v>12</v>
      </c>
      <c r="E135" s="29" t="s">
        <v>8</v>
      </c>
      <c r="F135" s="29" t="s">
        <v>356</v>
      </c>
      <c r="G135" s="30"/>
      <c r="H135" s="30">
        <v>80</v>
      </c>
      <c r="I135" s="30">
        <v>0</v>
      </c>
      <c r="J135" s="30">
        <v>0</v>
      </c>
    </row>
    <row r="136" spans="2:10" ht="47.25">
      <c r="B136" s="32" t="s">
        <v>106</v>
      </c>
      <c r="C136" s="29" t="s">
        <v>341</v>
      </c>
      <c r="D136" s="29" t="s">
        <v>12</v>
      </c>
      <c r="E136" s="29" t="s">
        <v>8</v>
      </c>
      <c r="F136" s="29" t="s">
        <v>356</v>
      </c>
      <c r="G136" s="30">
        <v>240</v>
      </c>
      <c r="H136" s="30">
        <v>80</v>
      </c>
      <c r="I136" s="30">
        <v>0</v>
      </c>
      <c r="J136" s="30">
        <v>0</v>
      </c>
    </row>
    <row r="137" spans="2:10" ht="19.5" customHeight="1">
      <c r="B137" s="27" t="s">
        <v>80</v>
      </c>
      <c r="C137" s="39">
        <v>834</v>
      </c>
      <c r="D137" s="28" t="s">
        <v>17</v>
      </c>
      <c r="E137" s="29"/>
      <c r="F137" s="29"/>
      <c r="G137" s="29"/>
      <c r="H137" s="40">
        <f>H138+H142</f>
        <v>253.29999999999998</v>
      </c>
      <c r="I137" s="40">
        <f>I138+I142</f>
        <v>253.29999999999998</v>
      </c>
      <c r="J137" s="40">
        <f>J138+J142</f>
        <v>253.29999999999998</v>
      </c>
    </row>
    <row r="138" spans="2:10" ht="19.5" customHeight="1">
      <c r="B138" s="32" t="s">
        <v>126</v>
      </c>
      <c r="C138" s="39">
        <v>834</v>
      </c>
      <c r="D138" s="29" t="s">
        <v>17</v>
      </c>
      <c r="E138" s="29" t="s">
        <v>7</v>
      </c>
      <c r="F138" s="29"/>
      <c r="G138" s="29"/>
      <c r="H138" s="40">
        <f>H139</f>
        <v>250.1</v>
      </c>
      <c r="I138" s="40">
        <f>I139</f>
        <v>250.1</v>
      </c>
      <c r="J138" s="40">
        <f aca="true" t="shared" si="18" ref="I138:J140">J139</f>
        <v>250.1</v>
      </c>
    </row>
    <row r="139" spans="2:10" ht="19.5" customHeight="1">
      <c r="B139" s="32" t="s">
        <v>200</v>
      </c>
      <c r="C139" s="39">
        <v>834</v>
      </c>
      <c r="D139" s="29" t="s">
        <v>17</v>
      </c>
      <c r="E139" s="29" t="s">
        <v>7</v>
      </c>
      <c r="F139" s="29" t="s">
        <v>266</v>
      </c>
      <c r="G139" s="29"/>
      <c r="H139" s="40">
        <f>H140</f>
        <v>250.1</v>
      </c>
      <c r="I139" s="40">
        <f t="shared" si="18"/>
        <v>250.1</v>
      </c>
      <c r="J139" s="40">
        <f t="shared" si="18"/>
        <v>250.1</v>
      </c>
    </row>
    <row r="140" spans="2:10" ht="19.5" customHeight="1">
      <c r="B140" s="32" t="s">
        <v>129</v>
      </c>
      <c r="C140" s="39">
        <v>834</v>
      </c>
      <c r="D140" s="29" t="s">
        <v>17</v>
      </c>
      <c r="E140" s="29" t="s">
        <v>7</v>
      </c>
      <c r="F140" s="29" t="s">
        <v>267</v>
      </c>
      <c r="G140" s="29"/>
      <c r="H140" s="40">
        <f>H141</f>
        <v>250.1</v>
      </c>
      <c r="I140" s="40">
        <f t="shared" si="18"/>
        <v>250.1</v>
      </c>
      <c r="J140" s="40">
        <f t="shared" si="18"/>
        <v>250.1</v>
      </c>
    </row>
    <row r="141" spans="2:10" ht="19.5" customHeight="1">
      <c r="B141" s="32" t="s">
        <v>162</v>
      </c>
      <c r="C141" s="39">
        <v>834</v>
      </c>
      <c r="D141" s="29" t="s">
        <v>17</v>
      </c>
      <c r="E141" s="29" t="s">
        <v>7</v>
      </c>
      <c r="F141" s="29" t="s">
        <v>267</v>
      </c>
      <c r="G141" s="29" t="s">
        <v>268</v>
      </c>
      <c r="H141" s="40">
        <f>6!G122</f>
        <v>250.1</v>
      </c>
      <c r="I141" s="40">
        <f>6!H122</f>
        <v>250.1</v>
      </c>
      <c r="J141" s="40">
        <f>6!I122</f>
        <v>250.1</v>
      </c>
    </row>
    <row r="142" spans="2:10" ht="19.5" customHeight="1">
      <c r="B142" s="32" t="s">
        <v>150</v>
      </c>
      <c r="C142" s="39">
        <v>834</v>
      </c>
      <c r="D142" s="29" t="s">
        <v>17</v>
      </c>
      <c r="E142" s="29" t="s">
        <v>10</v>
      </c>
      <c r="F142" s="29"/>
      <c r="G142" s="29"/>
      <c r="H142" s="40">
        <f aca="true" t="shared" si="19" ref="H142:J144">H143</f>
        <v>3.2</v>
      </c>
      <c r="I142" s="40">
        <f t="shared" si="19"/>
        <v>3.2</v>
      </c>
      <c r="J142" s="40">
        <f t="shared" si="19"/>
        <v>3.2</v>
      </c>
    </row>
    <row r="143" spans="2:10" ht="19.5" customHeight="1">
      <c r="B143" s="32" t="s">
        <v>285</v>
      </c>
      <c r="C143" s="39">
        <v>834</v>
      </c>
      <c r="D143" s="29" t="s">
        <v>17</v>
      </c>
      <c r="E143" s="29" t="s">
        <v>10</v>
      </c>
      <c r="F143" s="29" t="s">
        <v>286</v>
      </c>
      <c r="G143" s="29"/>
      <c r="H143" s="40">
        <f t="shared" si="19"/>
        <v>3.2</v>
      </c>
      <c r="I143" s="40">
        <f t="shared" si="19"/>
        <v>3.2</v>
      </c>
      <c r="J143" s="40">
        <f t="shared" si="19"/>
        <v>3.2</v>
      </c>
    </row>
    <row r="144" spans="2:10" ht="79.5" customHeight="1">
      <c r="B144" s="32" t="s">
        <v>287</v>
      </c>
      <c r="C144" s="39">
        <v>834</v>
      </c>
      <c r="D144" s="29" t="s">
        <v>17</v>
      </c>
      <c r="E144" s="29" t="s">
        <v>10</v>
      </c>
      <c r="F144" s="29" t="s">
        <v>288</v>
      </c>
      <c r="G144" s="29"/>
      <c r="H144" s="40">
        <f t="shared" si="19"/>
        <v>3.2</v>
      </c>
      <c r="I144" s="40">
        <f t="shared" si="19"/>
        <v>3.2</v>
      </c>
      <c r="J144" s="40">
        <f t="shared" si="19"/>
        <v>3.2</v>
      </c>
    </row>
    <row r="145" spans="2:10" ht="33" customHeight="1">
      <c r="B145" s="32" t="s">
        <v>350</v>
      </c>
      <c r="C145" s="39">
        <v>834</v>
      </c>
      <c r="D145" s="29" t="s">
        <v>17</v>
      </c>
      <c r="E145" s="29" t="s">
        <v>10</v>
      </c>
      <c r="F145" s="29" t="s">
        <v>288</v>
      </c>
      <c r="G145" s="29" t="s">
        <v>349</v>
      </c>
      <c r="H145" s="40">
        <f>6!G126</f>
        <v>3.2</v>
      </c>
      <c r="I145" s="40">
        <f>6!H126</f>
        <v>3.2</v>
      </c>
      <c r="J145" s="40">
        <f>6!I126</f>
        <v>3.2</v>
      </c>
    </row>
    <row r="146" spans="2:10" ht="15.75">
      <c r="B146" s="43" t="s">
        <v>4</v>
      </c>
      <c r="C146" s="21"/>
      <c r="D146" s="21"/>
      <c r="E146" s="21"/>
      <c r="F146" s="21"/>
      <c r="G146" s="21"/>
      <c r="H146" s="56">
        <f>H9</f>
        <v>5585.5</v>
      </c>
      <c r="I146" s="56">
        <f>I9</f>
        <v>5313.7</v>
      </c>
      <c r="J146" s="56">
        <f>J9</f>
        <v>5295.200000000001</v>
      </c>
    </row>
    <row r="147" spans="2:10" ht="15.75">
      <c r="B147" s="32" t="s">
        <v>290</v>
      </c>
      <c r="C147" s="66"/>
      <c r="D147" s="29"/>
      <c r="E147" s="29"/>
      <c r="F147" s="29"/>
      <c r="G147" s="29"/>
      <c r="H147" s="25"/>
      <c r="I147" s="25">
        <v>126.3</v>
      </c>
      <c r="J147" s="25">
        <v>258.1</v>
      </c>
    </row>
    <row r="148" spans="2:10" ht="15.75">
      <c r="B148" s="32" t="s">
        <v>291</v>
      </c>
      <c r="C148" s="66"/>
      <c r="D148" s="29"/>
      <c r="E148" s="29"/>
      <c r="F148" s="29"/>
      <c r="G148" s="29"/>
      <c r="H148" s="25">
        <f>H146</f>
        <v>5585.5</v>
      </c>
      <c r="I148" s="25">
        <f>I146+I147</f>
        <v>5440</v>
      </c>
      <c r="J148" s="25">
        <f>J146+J147</f>
        <v>5553.300000000001</v>
      </c>
    </row>
  </sheetData>
  <sheetProtection/>
  <mergeCells count="10">
    <mergeCell ref="D6:D7"/>
    <mergeCell ref="E6:E7"/>
    <mergeCell ref="B4:J4"/>
    <mergeCell ref="H6:J6"/>
    <mergeCell ref="G3:J3"/>
    <mergeCell ref="F6:F7"/>
    <mergeCell ref="G5:J5"/>
    <mergeCell ref="C6:C7"/>
    <mergeCell ref="G6:G7"/>
    <mergeCell ref="B6:B7"/>
  </mergeCells>
  <printOptions/>
  <pageMargins left="0.5905511811023623" right="0.15748031496062992" top="0.4724409448818898" bottom="0.15748031496062992" header="0.4724409448818898" footer="0.15748031496062992"/>
  <pageSetup fitToHeight="0" fitToWidth="1" horizontalDpi="600" verticalDpi="600" orientation="portrait" paperSize="9" scale="66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finans4</cp:lastModifiedBy>
  <cp:lastPrinted>2019-11-18T08:45:35Z</cp:lastPrinted>
  <dcterms:created xsi:type="dcterms:W3CDTF">2007-10-24T11:26:23Z</dcterms:created>
  <dcterms:modified xsi:type="dcterms:W3CDTF">2019-11-18T09:07:36Z</dcterms:modified>
  <cp:category/>
  <cp:version/>
  <cp:contentType/>
  <cp:contentStatus/>
</cp:coreProperties>
</file>