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19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<sst xmlns="http://schemas.openxmlformats.org/spreadsheetml/2006/main" count="725" uniqueCount="277">
  <si>
    <t>Наименование</t>
  </si>
  <si>
    <t>Итого расходов</t>
  </si>
  <si>
    <t xml:space="preserve">                                                                                                                                        </t>
  </si>
  <si>
    <t>(тыс. рублей)</t>
  </si>
  <si>
    <t>01</t>
  </si>
  <si>
    <t>04</t>
  </si>
  <si>
    <t>02</t>
  </si>
  <si>
    <t>03</t>
  </si>
  <si>
    <t>05</t>
  </si>
  <si>
    <t>07</t>
  </si>
  <si>
    <t>08</t>
  </si>
  <si>
    <t>09</t>
  </si>
  <si>
    <t>ОБЩЕГОСУДАРСТВЕННЫЕ ВОПРОСЫ</t>
  </si>
  <si>
    <t>НАЦИОНАЛЬНАЯ ОБОРОНА</t>
  </si>
  <si>
    <t>10</t>
  </si>
  <si>
    <t>ЖИЛИЩНО-КОММУНАЛЬНОЕ ХОЗЯЙСТВО</t>
  </si>
  <si>
    <t>600 03 00</t>
  </si>
  <si>
    <t>600 04 00</t>
  </si>
  <si>
    <t>ОБРАЗОВАНИЕ</t>
  </si>
  <si>
    <t>11</t>
  </si>
  <si>
    <t>"Об исполнении бюджета сельского</t>
  </si>
  <si>
    <t>Приложение 2</t>
  </si>
  <si>
    <t>14</t>
  </si>
  <si>
    <t xml:space="preserve">  Мобилизационная и вневойсковая подготовка</t>
  </si>
  <si>
    <t xml:space="preserve">  Благоустройство</t>
  </si>
  <si>
    <t xml:space="preserve">    Озеленение</t>
  </si>
  <si>
    <t xml:space="preserve">    Организация и содержание мест захоронения</t>
  </si>
  <si>
    <t xml:space="preserve">  Молодежная политика и оздоровление детей</t>
  </si>
  <si>
    <t xml:space="preserve">  Культура</t>
  </si>
  <si>
    <t xml:space="preserve">  Иные межбюджетные трансферты</t>
  </si>
  <si>
    <t>2 02 02999 10 0000 151</t>
  </si>
  <si>
    <t xml:space="preserve">  Резервные фонды</t>
  </si>
  <si>
    <t>13</t>
  </si>
  <si>
    <t xml:space="preserve">  Предупреждение и ликвидация последствий чрезвычайных ситуаций природного и техногенного характера, гражданская оборона</t>
  </si>
  <si>
    <t>КУЛЬТУРА И КИНЕМАТОГРАФИЯ</t>
  </si>
  <si>
    <t>СОЦИАЛЬНАЯ ПОЛИТИКА</t>
  </si>
  <si>
    <t xml:space="preserve">  Пенсионное обеспечение</t>
  </si>
  <si>
    <t>ФИЗИЧЕСКАЯ КУЛЬТУРА И СПОРТ</t>
  </si>
  <si>
    <t xml:space="preserve">  Спорт и физическая культура</t>
  </si>
  <si>
    <t>МЕЖБЮДЖЕТНЫЕ ТРАНСФЕРТЫ БЮДЖЕТАМ СУБЪЕКТОВ РОССИЙСКОЙ ФЕДЕРАЦИИ И МУНИЦИПАЛЬНЫХ ОБРАЗОВАНИЙ ОБЩЕГО ХАРАКТЕРА</t>
  </si>
  <si>
    <t>120</t>
  </si>
  <si>
    <t>240</t>
  </si>
  <si>
    <t>850</t>
  </si>
  <si>
    <t xml:space="preserve">  Функционирование  высшего должностного лица субъекта Российской Федерации и муниципального образования</t>
  </si>
  <si>
    <t>540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</si>
  <si>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</si>
  <si>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360</t>
  </si>
  <si>
    <t>06</t>
  </si>
  <si>
    <t>99 0 8102</t>
  </si>
  <si>
    <t xml:space="preserve"> Обеспечение деятельности финансовых,налоговых и таможенных органов и органов финансового (финансово-бюджетного)надзора</t>
  </si>
  <si>
    <t xml:space="preserve">Иные межбюджетные трансферты </t>
  </si>
  <si>
    <t>Приложение 1</t>
  </si>
  <si>
    <t>(тыс.руб.)</t>
  </si>
  <si>
    <t>4</t>
  </si>
  <si>
    <t>Доходы бюджета - всего</t>
  </si>
  <si>
    <t>x</t>
  </si>
  <si>
    <t>000.8.50.00000.00.0000.000</t>
  </si>
  <si>
    <t xml:space="preserve">     в том числе:</t>
  </si>
  <si>
    <t>пропустить,пусто</t>
  </si>
  <si>
    <t>152</t>
  </si>
  <si>
    <t xml:space="preserve">Доходы от возмещения ущерба при возникновении иных страховых случаев, когда выгодоприобретателями по договорам страхования выступают получатели средств бюджетов муниципальных районов </t>
  </si>
  <si>
    <t>1 16 23052 05 0000 140</t>
  </si>
  <si>
    <t>152.1.16.23052.05.0000.140</t>
  </si>
  <si>
    <t>Невыясненные поступления, зачисляемые в бюджеты муниципальных районов</t>
  </si>
  <si>
    <t>1 17 01050 05 0000 180</t>
  </si>
  <si>
    <t>152.1.17.01050.05.0000.180</t>
  </si>
  <si>
    <t>Федеральная налоговая служба</t>
  </si>
  <si>
    <t>182</t>
  </si>
  <si>
    <t>182.0.00.00000.00.0000.000</t>
  </si>
  <si>
    <t>182.1.01.02010.01.1000.110</t>
  </si>
  <si>
    <t>182.1.01.02010.01.2000.110</t>
  </si>
  <si>
    <t>Налог на имущество физических лиц, взимаемый по ставке,применяемым к объектам налогообложения, расположенных в границах межселенных территорий(пени)</t>
  </si>
  <si>
    <t xml:space="preserve"> 1 06 01030 10 2000 110</t>
  </si>
  <si>
    <t>831</t>
  </si>
  <si>
    <t>182.1.16.03030.01.6000.140</t>
  </si>
  <si>
    <t>182.1.08.03010.01.1000.110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</si>
  <si>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</si>
  <si>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841</t>
  </si>
  <si>
    <t>1 11 05035 10 0000 120</t>
  </si>
  <si>
    <t>Доходы от продажи квартир, находящихся в собственности поселений</t>
  </si>
  <si>
    <t>1 14 01050 10 0000 410</t>
  </si>
  <si>
    <t>Прочие доходы от компенсации затрат бюджетов поселений</t>
  </si>
  <si>
    <t>1 13 02995 10 0000 130</t>
  </si>
  <si>
    <t>Прочие субсидии бюджетам поселений</t>
  </si>
  <si>
    <t>Субсидии бюджетам поселений на реализацию федеральных целевых программ</t>
  </si>
  <si>
    <t>2 02 02051 10 0000 151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</si>
  <si>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</si>
  <si>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</si>
  <si>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</si>
  <si>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</si>
  <si>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91 1 00 00190</t>
  </si>
  <si>
    <t>76 3 00 64010</t>
  </si>
  <si>
    <t>(тыс.рублей)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</si>
  <si>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</si>
  <si>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органов местного самоуправления</t>
  </si>
  <si>
    <t>91 0 00 00000</t>
  </si>
  <si>
    <t>Глава муниципального образования</t>
  </si>
  <si>
    <t>91 1 00 00000</t>
  </si>
  <si>
    <t>Расходы на обеспечение функционирования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</si>
  <si>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</si>
  <si>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</si>
  <si>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</si>
  <si>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</si>
  <si>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76 0 00 00000</t>
  </si>
  <si>
    <t>Иные межбюджетные трансферты, перечисляемые в бюджет муниципального района на осуществление полномочий в сфере градостроительной деятельности</t>
  </si>
  <si>
    <t>76 2 7401</t>
  </si>
  <si>
    <t>Иные межбюджетные трансферты</t>
  </si>
  <si>
    <t xml:space="preserve">Иные межбюджетные трансферты на осуществление полномочий по правовому обеспечению </t>
  </si>
  <si>
    <t>76 3 00 00000</t>
  </si>
  <si>
    <t>Иные межбюджетные трансферты,перечисляемые в бюджет муниципального района в соответствии с заключенными Соглашениями</t>
  </si>
  <si>
    <t>Иные межбюджетные трансфертына осуществление полномочий по внутреннему финансовому контролю</t>
  </si>
  <si>
    <t>76 7 00 00000</t>
  </si>
  <si>
    <t>76 7 00 64010</t>
  </si>
  <si>
    <t>Иные межбюджетные трасферты на осуществление полномочий в сфере культуры (администрирование)</t>
  </si>
  <si>
    <t>76 9 00 00000</t>
  </si>
  <si>
    <t>76 9 00 64010</t>
  </si>
  <si>
    <t xml:space="preserve">Иные межбюджетные трансферты, перечисляемые в бюджет муниципального района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</si>
  <si>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76 6 7401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</si>
  <si>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</si>
  <si>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</si>
  <si>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76 1 00 00000</t>
  </si>
  <si>
    <t>76 1 00 64010</t>
  </si>
  <si>
    <t>76 8 00 00000</t>
  </si>
  <si>
    <t>76 8 00 64010</t>
  </si>
  <si>
    <t>Другие общегосударственные вопросы</t>
  </si>
  <si>
    <t>Осуществление переданных полномочий</t>
  </si>
  <si>
    <t>73 0 00 00000</t>
  </si>
  <si>
    <t>73 0 00 72140</t>
  </si>
  <si>
    <t>Реализация муниципальных функций, связанных с общегосударственным управлением</t>
  </si>
  <si>
    <t>97 0 00 00000</t>
  </si>
  <si>
    <t>Взнос в Ассоциацию "Совет муниципальных образований Вологодской области"</t>
  </si>
  <si>
    <t>97 0 00 21080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</si>
  <si>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</si>
  <si>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</si>
  <si>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73 0 00 51180</t>
  </si>
  <si>
    <t>Коммунальное хозяйство</t>
  </si>
  <si>
    <t>Мероприятия в области коммунального хозяйства</t>
  </si>
  <si>
    <t>Благоустройство</t>
  </si>
  <si>
    <t>Мероприятия в области благоустройства</t>
  </si>
  <si>
    <t>85 3 00 00000</t>
  </si>
  <si>
    <t>Организация уличного освещения населенных пунктов поселения</t>
  </si>
  <si>
    <t>85 3 00 20220</t>
  </si>
  <si>
    <t>Закупка товаров, работ и услуг для государственных (муниципальных) нужд</t>
  </si>
  <si>
    <t>Организация и содержание мест захоронений</t>
  </si>
  <si>
    <t>Прочие мероприятия по благоустройству поселений</t>
  </si>
  <si>
    <t>85 3 00 20250</t>
  </si>
  <si>
    <t>КУЛЬТУРА,КИНЕМАТОГРАФИЯ</t>
  </si>
  <si>
    <t>Культура</t>
  </si>
  <si>
    <t>Иные межбюджетные трансферты на осуществление полномочий в сфере культуры</t>
  </si>
  <si>
    <t>76 4 00 00000</t>
  </si>
  <si>
    <t>76 4 00 64010</t>
  </si>
  <si>
    <t>Учреждения культуры</t>
  </si>
  <si>
    <t>77 0 0159</t>
  </si>
  <si>
    <t>Расходы на выплаты персоналу казенных учреждений</t>
  </si>
  <si>
    <t>110</t>
  </si>
  <si>
    <t>Пенсионное обеспечение</t>
  </si>
  <si>
    <t>Мероприятияв сфере социальной политики</t>
  </si>
  <si>
    <t>83 0 0000</t>
  </si>
  <si>
    <t>Пенсионное обеспечение за выслугу лет</t>
  </si>
  <si>
    <t>83 0 8301</t>
  </si>
  <si>
    <t>Иные выплаты населению</t>
  </si>
  <si>
    <t>Социальное обеспечение населения</t>
  </si>
  <si>
    <t>Целевая программа на 2015 год  "Старшее поколение"</t>
  </si>
  <si>
    <t>83 0 8305</t>
  </si>
  <si>
    <t>Публичные нормативные социальные выплаты гражданам</t>
  </si>
  <si>
    <t>99 0 0000</t>
  </si>
  <si>
    <t>Предоставление мер социальной поддержки отдельным категориям граждан в соответствии с решениеим Совета сельского оселения Алмозерское от 15.12.2010 года №72 "О предоставлении мер социальной поддержки в форме денежной компенсации"</t>
  </si>
  <si>
    <t>Обеспечение публичных нормативных обязательств</t>
  </si>
  <si>
    <t>313</t>
  </si>
  <si>
    <t xml:space="preserve"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наделениир органов местного самоуправления отдельными государственными полномочиями в сфере административных отношений"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</si>
  <si>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(сумма платежа(перерасчеты,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</si>
  <si>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</si>
  <si>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</si>
  <si>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  обладающих земельным участком, расположенным в границах сельских поселений (сумма платежа(перерасчеты, недоимка и задолженность по соответствующему платежу, в том числе по отмененному)</t>
  </si>
  <si>
    <t>Земельный налог с физических лиц  обладающих земельным участком, расположенным в границах сельских поселений  (пени по соответствующему платежу)</t>
  </si>
  <si>
    <t>к решению Совета сельского поселения</t>
  </si>
  <si>
    <t xml:space="preserve"> 1 06 06033 10 2100 110</t>
  </si>
  <si>
    <t xml:space="preserve"> 1 06 06043 10 2100 110</t>
  </si>
  <si>
    <t>Приложение 3</t>
  </si>
  <si>
    <t>844</t>
  </si>
  <si>
    <t>845</t>
  </si>
  <si>
    <t>Мероприятия в сфере социальной политики</t>
  </si>
  <si>
    <t>834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</si>
  <si>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учреждений)</t>
  </si>
  <si>
    <t>Администрация сельского поселения Анхимовское</t>
  </si>
  <si>
    <t xml:space="preserve"> Другие общегосударственные вопросы</t>
  </si>
  <si>
    <t>АДМИНИСТРАЦИЯ СЕЛЬСКОГО ПОСЕЛЕНИЯ АНХИМОВСКОЕ</t>
  </si>
  <si>
    <t>Иные межбюджетные трансферты на осуществление полномочий по внешнему финансовому контролю</t>
  </si>
  <si>
    <t>310</t>
  </si>
  <si>
    <t>83 0 00 83010</t>
  </si>
  <si>
    <t>83 0 00 00000</t>
  </si>
  <si>
    <t>91 0 00 00190</t>
  </si>
  <si>
    <t>Предоставление мер социальной поддержки отдельным категориям граждан в соответствии с решениеим Совета сельского поселения Анхимовское от 25.11.20109 года № 64 "О предоставлении мер  социальной поддержки в форме денежной компенсации"</t>
  </si>
  <si>
    <t>Налог на имущество физических лиц взимаемый по ставкам, применяемым к объектам налогообложения, расположенным в границах сельских поселений (сумма платежа ( перерасчеты, недоимка и задолженность по соответствующему платежу, в том числе по отмененному)</t>
  </si>
  <si>
    <t>1 06 01030 10 1000 110</t>
  </si>
  <si>
    <t>Дотация бюджетам сельских поселени й на поддержку мер по обеспечению сбалансированности бюджетов</t>
  </si>
  <si>
    <t>Прочие субсидии бюджетам сельских поселений</t>
  </si>
  <si>
    <t>НАЦИОНАЛЬНАЯ ЭКОНОМИКА</t>
  </si>
  <si>
    <t>Другие вопросы в области национальной экономики</t>
  </si>
  <si>
    <t>12</t>
  </si>
  <si>
    <t>Молодежная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</si>
  <si>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</si>
  <si>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</si>
  <si>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03 </t>
  </si>
  <si>
    <t>Обеспечение мероприятий по пожарной безопасности</t>
  </si>
  <si>
    <t>Мероприятия, связанные с обеспечением безопасности и жизнедеятельности</t>
  </si>
  <si>
    <t>78 0 00 00000</t>
  </si>
  <si>
    <t>78 0 00 23010</t>
  </si>
  <si>
    <t>85 2 00 00000</t>
  </si>
  <si>
    <t>85 2 00 71090</t>
  </si>
  <si>
    <t>Организационно-воспитательная работа с молодежью</t>
  </si>
  <si>
    <t>79 0 00 20590</t>
  </si>
  <si>
    <t>Пенсионное обеспечение за выслугу лет (на обеспечение минимальных гарантий (доплаты к пенсии бывшим главам)</t>
  </si>
  <si>
    <t>83 0 00 64027</t>
  </si>
  <si>
    <t>Социальные выплаты гражданам</t>
  </si>
  <si>
    <t xml:space="preserve">ПОКАЗАТЕЛИ ДОХОДОВ  БЮДЖЕТА СЕЛЬСКОГО ПОСЕЛЕНИЯ ПО КОДАМ КЛАССИФИКАЦИИ ДОХОДОВ БЮДЖЕТОВ </t>
  </si>
  <si>
    <t>Код  бюджетной классификации</t>
  </si>
  <si>
    <t>Кассовое исполнение</t>
  </si>
  <si>
    <t>ПОКАЗАТЕЛИ РАСХОДОВ БЮДЖЕТА СЕЛЬСКОГО ПОСЕЛЕНИЯ ПО РАЗДЕЛАМ И ПОДРАЗДЕЛАМ  КЛАССИФИКАЦИИ РАСХОДОВ БЮДЖЕТОВ</t>
  </si>
  <si>
    <t>Раздел</t>
  </si>
  <si>
    <t>Подраздел</t>
  </si>
  <si>
    <t>ПОКАЗАТЕЛИ РАСХОДОВ БЮДЖЕТА СЕЛЬСКОГО ПОСЕЛЕНИЯ ПО ВЕДОМСТВЕННОЙ СТРУКТУРЕ РАСХОДОВ</t>
  </si>
  <si>
    <t>Ведомственная структура</t>
  </si>
  <si>
    <t>Целевая статья</t>
  </si>
  <si>
    <t>Вид расходов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</si>
  <si>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</si>
  <si>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1 14 25053 10 0000 410</t>
  </si>
  <si>
    <t>Прочие межбюджетные трансферты, передаваемые бюджетам сельских поселений</t>
  </si>
  <si>
    <t>Прочие безвозмездные поступления  в бюджеты сельских поселений</t>
  </si>
  <si>
    <t>2 07 05030 10 0000 180</t>
  </si>
  <si>
    <t>97 0 00 21300</t>
  </si>
  <si>
    <t>Возмещение расходов за пользование чужими средствами</t>
  </si>
  <si>
    <t>Исполнение судебных актов</t>
  </si>
  <si>
    <t>830</t>
  </si>
  <si>
    <t>Возмещение расходов по уплате государственной пошлины</t>
  </si>
  <si>
    <t>97 0 00 21310</t>
  </si>
  <si>
    <t>Администратор поступлений</t>
  </si>
  <si>
    <t>Доходы  бюджета  сельского поселения</t>
  </si>
  <si>
    <t>Сумма</t>
  </si>
  <si>
    <t xml:space="preserve"> Наименование </t>
  </si>
  <si>
    <t>поселения Анхимовское  за 2019 год"</t>
  </si>
  <si>
    <t>2 02 15001 10 0000 150</t>
  </si>
  <si>
    <t>2 02 15002 10 0000 150</t>
  </si>
  <si>
    <t>2 02 29999 10 0000 150</t>
  </si>
  <si>
    <t>2 02 35118 10 0000 150</t>
  </si>
  <si>
    <t>2 02 30024 10 0000 150</t>
  </si>
  <si>
    <t>2 02 49999 10 0000 150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</si>
  <si>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</si>
  <si>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</si>
  <si>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</si>
  <si>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2 19 60010 10 0000 150</t>
  </si>
  <si>
    <t>Обеспечение проведения выборов и референдумов</t>
  </si>
  <si>
    <t>Выполнение других обязательств государства</t>
  </si>
  <si>
    <t>97 0 00 21110</t>
  </si>
  <si>
    <t>97 0 00 20890</t>
  </si>
  <si>
    <t>Другие вопросы в области  национальной экономики</t>
  </si>
  <si>
    <t>Ликвидация многоквартирных домов, признанных аварийными и подлежащими сносу в связи с физическим износом</t>
  </si>
  <si>
    <t>Мероприятия организацию уличного освещения</t>
  </si>
  <si>
    <t>85 3 00 20240</t>
  </si>
  <si>
    <t>86 3 00 20240</t>
  </si>
  <si>
    <t>87 3 00 20240</t>
  </si>
  <si>
    <t>Мероприятия на обустройство систем уличного освещения</t>
  </si>
  <si>
    <t>85 3 00 73350</t>
  </si>
  <si>
    <t>96 0 00 81020</t>
  </si>
  <si>
    <t>96 0 00 00000</t>
  </si>
  <si>
    <t>97 0 00 00300</t>
  </si>
  <si>
    <t>Специальные расходы</t>
  </si>
  <si>
    <t>880</t>
  </si>
  <si>
    <t>№ ______ от __________2020 года</t>
  </si>
  <si>
    <t>" Об исполнении бюджета сельского поселения Анхимовское за 2019 год"</t>
  </si>
  <si>
    <t>№ ______  от_________  2020 года</t>
  </si>
  <si>
    <t>1 01 02010 01 0000 110</t>
  </si>
  <si>
    <t>1 01 02020 01 0000 110</t>
  </si>
  <si>
    <t>1 01 02030 01 0000 110</t>
  </si>
  <si>
    <t xml:space="preserve"> 1 06 06033 10 0000 110</t>
  </si>
  <si>
    <t xml:space="preserve"> 1 06 06043 10 0000 110</t>
  </si>
  <si>
    <t>1 08 04020 01 0000 110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</si>
</sst>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#,##0.000"/>
    <numFmt numFmtId="180" formatCode="#,##0.0"/>
    <numFmt numFmtId="181" formatCode="#,##0.00;[Red]\-#,##0.00;0.00"/>
  </numFmts>
  <fonts count="5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u val="single"/>
      <sz val="8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176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76" fontId="2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180" fontId="3" fillId="0" borderId="14" xfId="0" applyNumberFormat="1" applyFont="1" applyBorder="1" applyAlignment="1">
      <alignment horizontal="center" vertical="top" wrapText="1"/>
    </xf>
    <xf numFmtId="180" fontId="2" fillId="0" borderId="14" xfId="0" applyNumberFormat="1" applyFont="1" applyFill="1" applyBorder="1" applyAlignment="1">
      <alignment horizontal="center" vertical="top" wrapText="1"/>
    </xf>
    <xf numFmtId="180" fontId="3" fillId="0" borderId="14" xfId="0" applyNumberFormat="1" applyFont="1" applyFill="1" applyBorder="1" applyAlignment="1">
      <alignment horizontal="center" vertical="top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180" fontId="2" fillId="0" borderId="14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7" fillId="0" borderId="0" xfId="53" applyAlignment="1">
      <alignment vertical="center"/>
      <protection/>
    </xf>
    <xf numFmtId="0" fontId="7" fillId="0" borderId="0" xfId="53" applyAlignment="1">
      <alignment horizontal="center" vertical="center"/>
      <protection/>
    </xf>
    <xf numFmtId="171" fontId="7" fillId="0" borderId="0" xfId="60" applyFont="1" applyAlignment="1">
      <alignment vertical="center"/>
    </xf>
    <xf numFmtId="0" fontId="7" fillId="0" borderId="0" xfId="53" applyAlignment="1" applyProtection="1">
      <alignment vertical="center"/>
      <protection hidden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53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vertical="center"/>
      <protection hidden="1"/>
    </xf>
    <xf numFmtId="0" fontId="4" fillId="0" borderId="0" xfId="53" applyNumberFormat="1" applyFont="1" applyFill="1" applyAlignment="1" applyProtection="1">
      <alignment horizontal="left" vertical="center"/>
      <protection hidden="1"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left" vertical="center" wrapText="1"/>
      <protection hidden="1"/>
    </xf>
    <xf numFmtId="171" fontId="4" fillId="0" borderId="0" xfId="60" applyFont="1" applyFill="1" applyBorder="1" applyAlignment="1" applyProtection="1">
      <alignment vertical="center"/>
      <protection hidden="1"/>
    </xf>
    <xf numFmtId="171" fontId="4" fillId="0" borderId="0" xfId="60" applyFont="1" applyFill="1" applyBorder="1" applyAlignment="1" applyProtection="1">
      <alignment horizontal="right" vertical="center"/>
      <protection hidden="1"/>
    </xf>
    <xf numFmtId="0" fontId="4" fillId="0" borderId="19" xfId="53" applyFont="1" applyFill="1" applyBorder="1" applyAlignment="1" applyProtection="1">
      <alignment horizontal="center" vertical="center" wrapText="1"/>
      <protection hidden="1"/>
    </xf>
    <xf numFmtId="0" fontId="7" fillId="0" borderId="19" xfId="53" applyFont="1" applyFill="1" applyBorder="1" applyAlignment="1" applyProtection="1">
      <alignment vertical="center"/>
      <protection hidden="1"/>
    </xf>
    <xf numFmtId="171" fontId="4" fillId="0" borderId="19" xfId="60" applyFont="1" applyFill="1" applyBorder="1" applyAlignment="1" applyProtection="1">
      <alignment horizontal="center" vertical="center" wrapText="1"/>
      <protection hidden="1"/>
    </xf>
    <xf numFmtId="0" fontId="8" fillId="0" borderId="19" xfId="53" applyFont="1" applyBorder="1" applyAlignment="1">
      <alignment horizontal="center" vertical="center" wrapText="1"/>
      <protection/>
    </xf>
    <xf numFmtId="0" fontId="8" fillId="0" borderId="19" xfId="53" applyFont="1" applyFill="1" applyBorder="1" applyAlignment="1" applyProtection="1">
      <alignment vertical="center"/>
      <protection hidden="1"/>
    </xf>
    <xf numFmtId="49" fontId="4" fillId="0" borderId="20" xfId="60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9" xfId="53" applyFont="1" applyFill="1" applyBorder="1" applyAlignment="1" applyProtection="1">
      <alignment vertical="center"/>
      <protection hidden="1"/>
    </xf>
    <xf numFmtId="171" fontId="5" fillId="0" borderId="20" xfId="6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7" fillId="0" borderId="21" xfId="53" applyBorder="1" applyAlignment="1" applyProtection="1">
      <alignment vertical="center"/>
      <protection hidden="1"/>
    </xf>
    <xf numFmtId="0" fontId="10" fillId="0" borderId="19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vertical="center"/>
      <protection hidden="1"/>
    </xf>
    <xf numFmtId="176" fontId="10" fillId="0" borderId="19" xfId="53" applyNumberFormat="1" applyFont="1" applyFill="1" applyBorder="1" applyAlignment="1" applyProtection="1">
      <alignment horizontal="center" vertical="center" wrapText="1"/>
      <protection hidden="1"/>
    </xf>
    <xf numFmtId="181" fontId="4" fillId="0" borderId="0" xfId="0" applyNumberFormat="1" applyFont="1" applyFill="1" applyAlignment="1" applyProtection="1">
      <alignment horizontal="right" vertical="center"/>
      <protection hidden="1"/>
    </xf>
    <xf numFmtId="0" fontId="5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22" xfId="53" applyFont="1" applyFill="1" applyBorder="1" applyAlignment="1" applyProtection="1">
      <alignment vertical="center"/>
      <protection hidden="1"/>
    </xf>
    <xf numFmtId="176" fontId="5" fillId="0" borderId="19" xfId="6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Border="1" applyAlignment="1" applyProtection="1">
      <alignment vertical="center"/>
      <protection hidden="1"/>
    </xf>
    <xf numFmtId="49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9" xfId="53" applyNumberFormat="1" applyFont="1" applyFill="1" applyBorder="1" applyAlignment="1" applyProtection="1">
      <alignment vertical="center"/>
      <protection hidden="1"/>
    </xf>
    <xf numFmtId="181" fontId="4" fillId="33" borderId="0" xfId="0" applyNumberFormat="1" applyFont="1" applyFill="1" applyAlignment="1" applyProtection="1">
      <alignment horizontal="right" vertical="center"/>
      <protection hidden="1"/>
    </xf>
    <xf numFmtId="0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53" applyNumberFormat="1" applyFont="1" applyFill="1" applyBorder="1" applyAlignment="1" applyProtection="1">
      <alignment vertical="center"/>
      <protection hidden="1"/>
    </xf>
    <xf numFmtId="0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Alignment="1" applyProtection="1">
      <alignment horizontal="left" vertical="center"/>
      <protection hidden="1"/>
    </xf>
    <xf numFmtId="171" fontId="7" fillId="0" borderId="0" xfId="60" applyFont="1" applyFill="1" applyAlignment="1">
      <alignment vertical="center"/>
    </xf>
    <xf numFmtId="0" fontId="7" fillId="0" borderId="19" xfId="53" applyBorder="1" applyAlignment="1" applyProtection="1">
      <alignment vertical="center"/>
      <protection hidden="1"/>
    </xf>
    <xf numFmtId="0" fontId="5" fillId="0" borderId="19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0" fontId="1" fillId="0" borderId="19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9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wrapText="1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53" applyFont="1" applyAlignment="1">
      <alignment vertical="center" wrapText="1"/>
      <protection/>
    </xf>
    <xf numFmtId="0" fontId="13" fillId="0" borderId="0" xfId="53" applyFont="1" applyAlignment="1" applyProtection="1">
      <alignment horizontal="right" vertical="center" wrapText="1"/>
      <protection hidden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176" fontId="6" fillId="34" borderId="19" xfId="0" applyNumberFormat="1" applyFont="1" applyFill="1" applyBorder="1" applyAlignment="1">
      <alignment horizontal="center" vertical="center" wrapText="1"/>
    </xf>
    <xf numFmtId="176" fontId="1" fillId="34" borderId="19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vertical="top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7" fillId="0" borderId="19" xfId="53" applyBorder="1" applyAlignment="1">
      <alignment vertical="center"/>
      <protection/>
    </xf>
    <xf numFmtId="0" fontId="7" fillId="0" borderId="19" xfId="53" applyBorder="1" applyAlignment="1">
      <alignment horizontal="center" vertical="center"/>
      <protection/>
    </xf>
    <xf numFmtId="0" fontId="7" fillId="0" borderId="19" xfId="53" applyBorder="1" applyAlignment="1">
      <alignment vertical="center" wrapText="1"/>
      <protection/>
    </xf>
    <xf numFmtId="49" fontId="1" fillId="0" borderId="19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22" xfId="53" applyFont="1" applyFill="1" applyBorder="1" applyAlignment="1" applyProtection="1">
      <alignment horizontal="center" vertical="center" wrapText="1"/>
      <protection hidden="1"/>
    </xf>
    <xf numFmtId="0" fontId="7" fillId="0" borderId="23" xfId="53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5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ans2\Desktop\2016%20&#1075;&#1086;&#1076;\&#1040;&#1051;&#1052;&#1054;&#1047;&#1045;&#1056;&#1057;&#1050;&#1054;&#1045;%202016%20&#1043;&#1054;&#1044;\&#1056;&#1045;&#1064;&#1045;&#1053;&#1048;&#1071;\&#1040;&#1083;&#1084;&#1086;&#1079;&#1077;&#1088;&#1086;%20&#1088;&#1077;&#1096;&#1077;&#1085;&#1080;&#1077;%20&#8470;%20174%20&#1086;&#1090;%2022.12.2016%20&#1075;\&#1087;&#1088;&#1080;&#1083;&#1086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</sheetNames>
    <sheetDataSet>
      <sheetData sheetId="5">
        <row r="30">
          <cell r="G30">
            <v>0</v>
          </cell>
        </row>
        <row r="41">
          <cell r="G41">
            <v>0</v>
          </cell>
        </row>
        <row r="133">
          <cell r="G133">
            <v>1375.3</v>
          </cell>
        </row>
        <row r="136">
          <cell r="G136">
            <v>1375.3</v>
          </cell>
        </row>
        <row r="139">
          <cell r="G139">
            <v>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74"/>
  <sheetViews>
    <sheetView zoomScale="90" zoomScaleNormal="90" zoomScalePageLayoutView="0" workbookViewId="0" topLeftCell="B22">
      <selection activeCell="D31" sqref="D31"/>
    </sheetView>
  </sheetViews>
  <sheetFormatPr defaultColWidth="9.00390625" defaultRowHeight="12.75"/>
  <cols>
    <col min="1" max="1" width="0.6171875" style="44" hidden="1" customWidth="1"/>
    <col min="2" max="2" width="46.625" style="44" customWidth="1"/>
    <col min="3" max="3" width="16.375" style="45" customWidth="1"/>
    <col min="4" max="4" width="23.875" style="44" customWidth="1"/>
    <col min="5" max="5" width="0" style="44" hidden="1" customWidth="1"/>
    <col min="6" max="6" width="31.125" style="46" customWidth="1"/>
    <col min="7" max="13" width="0" style="44" hidden="1" customWidth="1"/>
    <col min="14" max="14" width="8.25390625" style="44" customWidth="1"/>
    <col min="15" max="16384" width="9.125" style="44" customWidth="1"/>
  </cols>
  <sheetData>
    <row r="1" spans="4:14" ht="15.75">
      <c r="D1" s="112" t="s">
        <v>51</v>
      </c>
      <c r="E1" s="113"/>
      <c r="F1" s="113"/>
      <c r="G1"/>
      <c r="H1" s="110"/>
      <c r="I1" s="110"/>
      <c r="J1" s="110"/>
      <c r="K1" s="110"/>
      <c r="L1" s="110"/>
      <c r="M1" s="110"/>
      <c r="N1" s="110"/>
    </row>
    <row r="2" spans="4:14" ht="15.75">
      <c r="D2" s="112" t="s">
        <v>175</v>
      </c>
      <c r="E2" s="113"/>
      <c r="F2" s="113"/>
      <c r="G2"/>
      <c r="H2" s="110"/>
      <c r="I2" s="110"/>
      <c r="J2" s="110"/>
      <c r="K2" s="110"/>
      <c r="L2" s="110"/>
      <c r="M2" s="110"/>
      <c r="N2" s="110"/>
    </row>
    <row r="3" spans="4:14" ht="15.75">
      <c r="D3" s="128" t="s">
        <v>270</v>
      </c>
      <c r="E3" s="128"/>
      <c r="F3" s="128"/>
      <c r="G3"/>
      <c r="H3" s="110"/>
      <c r="I3" s="110"/>
      <c r="J3" s="110"/>
      <c r="K3" s="110"/>
      <c r="L3" s="110"/>
      <c r="M3" s="110"/>
      <c r="N3" s="110"/>
    </row>
    <row r="4" spans="1:14" ht="15.75" customHeight="1">
      <c r="A4" s="47"/>
      <c r="B4" s="48"/>
      <c r="C4" s="49"/>
      <c r="D4" s="112" t="s">
        <v>20</v>
      </c>
      <c r="E4" s="113"/>
      <c r="F4" s="113"/>
      <c r="G4"/>
      <c r="H4" s="111"/>
      <c r="I4" s="111"/>
      <c r="J4" s="111"/>
      <c r="K4" s="111"/>
      <c r="L4" s="111"/>
      <c r="M4" s="111"/>
      <c r="N4" s="111"/>
    </row>
    <row r="5" spans="1:14" ht="15" customHeight="1">
      <c r="A5" s="47"/>
      <c r="B5" s="48"/>
      <c r="C5" s="49"/>
      <c r="D5" s="112" t="s">
        <v>240</v>
      </c>
      <c r="E5" s="113"/>
      <c r="F5" s="113"/>
      <c r="G5"/>
      <c r="H5" s="50"/>
      <c r="I5" s="50"/>
      <c r="J5" s="50"/>
      <c r="K5" s="50"/>
      <c r="L5" s="50"/>
      <c r="M5" s="50"/>
      <c r="N5" s="50"/>
    </row>
    <row r="6" spans="1:14" ht="38.25" customHeight="1">
      <c r="A6" s="47"/>
      <c r="B6" s="124" t="s">
        <v>215</v>
      </c>
      <c r="C6" s="124"/>
      <c r="D6" s="125"/>
      <c r="E6" s="125"/>
      <c r="F6" s="125"/>
      <c r="G6" s="50"/>
      <c r="H6" s="50"/>
      <c r="I6" s="50"/>
      <c r="J6" s="50"/>
      <c r="K6" s="50"/>
      <c r="L6" s="50"/>
      <c r="M6" s="50"/>
      <c r="N6" s="50"/>
    </row>
    <row r="7" spans="1:14" ht="15" customHeight="1" hidden="1">
      <c r="A7" s="51"/>
      <c r="B7" s="52"/>
      <c r="C7" s="53"/>
      <c r="D7" s="54"/>
      <c r="E7" s="47"/>
      <c r="F7" s="55"/>
      <c r="G7" s="51"/>
      <c r="H7" s="51"/>
      <c r="I7" s="51"/>
      <c r="J7" s="51"/>
      <c r="K7" s="51"/>
      <c r="L7" s="51"/>
      <c r="M7" s="47"/>
      <c r="N7" s="47"/>
    </row>
    <row r="8" spans="1:14" ht="15" customHeight="1">
      <c r="A8" s="51"/>
      <c r="B8" s="52"/>
      <c r="C8" s="53"/>
      <c r="D8" s="54"/>
      <c r="E8" s="47"/>
      <c r="F8" s="56" t="s">
        <v>52</v>
      </c>
      <c r="G8" s="51"/>
      <c r="H8" s="51"/>
      <c r="I8" s="51"/>
      <c r="J8" s="51"/>
      <c r="K8" s="51"/>
      <c r="L8" s="51"/>
      <c r="M8" s="47"/>
      <c r="N8" s="47"/>
    </row>
    <row r="9" spans="1:14" ht="39.75" customHeight="1">
      <c r="A9" s="47"/>
      <c r="B9" s="57" t="s">
        <v>239</v>
      </c>
      <c r="C9" s="126" t="s">
        <v>216</v>
      </c>
      <c r="D9" s="127"/>
      <c r="E9" s="58"/>
      <c r="F9" s="59" t="s">
        <v>217</v>
      </c>
      <c r="G9" s="47"/>
      <c r="H9" s="47"/>
      <c r="I9" s="47"/>
      <c r="J9" s="47"/>
      <c r="K9" s="47"/>
      <c r="L9" s="47"/>
      <c r="M9" s="47"/>
      <c r="N9" s="47"/>
    </row>
    <row r="10" spans="1:14" ht="26.25" customHeight="1">
      <c r="A10" s="47"/>
      <c r="B10" s="63"/>
      <c r="C10" s="64" t="s">
        <v>236</v>
      </c>
      <c r="D10" s="64" t="s">
        <v>237</v>
      </c>
      <c r="E10" s="65"/>
      <c r="F10" s="66" t="s">
        <v>238</v>
      </c>
      <c r="G10" s="67"/>
      <c r="H10" s="67"/>
      <c r="I10" s="67"/>
      <c r="J10" s="67"/>
      <c r="K10" s="67"/>
      <c r="L10" s="67"/>
      <c r="M10" s="67"/>
      <c r="N10" s="67"/>
    </row>
    <row r="11" spans="1:14" ht="26.25" customHeight="1">
      <c r="A11" s="47"/>
      <c r="B11" s="57">
        <v>1</v>
      </c>
      <c r="C11" s="57">
        <v>2</v>
      </c>
      <c r="D11" s="60">
        <v>3</v>
      </c>
      <c r="E11" s="61"/>
      <c r="F11" s="62" t="s">
        <v>53</v>
      </c>
      <c r="G11" s="67"/>
      <c r="H11" s="67"/>
      <c r="I11" s="67"/>
      <c r="J11" s="67"/>
      <c r="K11" s="67"/>
      <c r="L11" s="67"/>
      <c r="M11" s="67"/>
      <c r="N11" s="67"/>
    </row>
    <row r="12" spans="1:14" ht="12.75" customHeight="1">
      <c r="A12" s="68"/>
      <c r="B12" s="69" t="s">
        <v>54</v>
      </c>
      <c r="C12" s="70"/>
      <c r="D12" s="71" t="s">
        <v>55</v>
      </c>
      <c r="E12" s="72" t="s">
        <v>56</v>
      </c>
      <c r="F12" s="73">
        <f>F16+F26</f>
        <v>7369.999999999999</v>
      </c>
      <c r="G12" s="74"/>
      <c r="H12" s="74"/>
      <c r="I12" s="74"/>
      <c r="J12" s="74"/>
      <c r="K12" s="74"/>
      <c r="L12" s="74">
        <v>0</v>
      </c>
      <c r="M12" s="74"/>
      <c r="N12" s="74"/>
    </row>
    <row r="13" spans="1:14" ht="12.75" customHeight="1">
      <c r="A13" s="68"/>
      <c r="B13" s="75" t="s">
        <v>57</v>
      </c>
      <c r="C13" s="70"/>
      <c r="D13" s="71"/>
      <c r="E13" s="76"/>
      <c r="F13" s="77"/>
      <c r="G13" s="74"/>
      <c r="H13" s="74"/>
      <c r="I13" s="74"/>
      <c r="J13" s="74"/>
      <c r="K13" s="74"/>
      <c r="L13" s="74"/>
      <c r="M13" s="74" t="s">
        <v>58</v>
      </c>
      <c r="N13" s="74"/>
    </row>
    <row r="14" spans="1:14" ht="56.25" customHeight="1" hidden="1">
      <c r="A14" s="78"/>
      <c r="B14" s="75" t="s">
        <v>60</v>
      </c>
      <c r="C14" s="70" t="s">
        <v>59</v>
      </c>
      <c r="D14" s="82" t="s">
        <v>61</v>
      </c>
      <c r="E14" s="83" t="s">
        <v>62</v>
      </c>
      <c r="F14" s="77"/>
      <c r="G14" s="74"/>
      <c r="H14" s="74"/>
      <c r="I14" s="74"/>
      <c r="J14" s="74"/>
      <c r="K14" s="74"/>
      <c r="L14" s="74">
        <v>0</v>
      </c>
      <c r="M14" s="74"/>
      <c r="N14" s="74"/>
    </row>
    <row r="15" spans="1:14" ht="22.5" customHeight="1" hidden="1">
      <c r="A15" s="78"/>
      <c r="B15" s="75" t="s">
        <v>63</v>
      </c>
      <c r="C15" s="82" t="s">
        <v>59</v>
      </c>
      <c r="D15" s="82" t="s">
        <v>64</v>
      </c>
      <c r="E15" s="83" t="s">
        <v>65</v>
      </c>
      <c r="F15" s="77"/>
      <c r="G15" s="74"/>
      <c r="H15" s="74"/>
      <c r="I15" s="74"/>
      <c r="J15" s="74"/>
      <c r="K15" s="74"/>
      <c r="L15" s="74">
        <v>0</v>
      </c>
      <c r="M15" s="74"/>
      <c r="N15" s="74"/>
    </row>
    <row r="16" spans="1:14" ht="14.25" customHeight="1">
      <c r="A16" s="78"/>
      <c r="B16" s="69" t="s">
        <v>66</v>
      </c>
      <c r="C16" s="79" t="s">
        <v>67</v>
      </c>
      <c r="D16" s="71"/>
      <c r="E16" s="83" t="s">
        <v>68</v>
      </c>
      <c r="F16" s="73">
        <f>F17+F18+F19+F21+F22+F24</f>
        <v>1537</v>
      </c>
      <c r="G16" s="81"/>
      <c r="H16" s="81"/>
      <c r="I16" s="81"/>
      <c r="J16" s="81"/>
      <c r="K16" s="81"/>
      <c r="L16" s="81">
        <v>0</v>
      </c>
      <c r="M16" s="81"/>
      <c r="N16" s="74"/>
    </row>
    <row r="17" spans="1:14" ht="112.5" customHeight="1">
      <c r="A17" s="78"/>
      <c r="B17" s="75" t="s">
        <v>170</v>
      </c>
      <c r="C17" s="71">
        <v>182</v>
      </c>
      <c r="D17" s="75" t="s">
        <v>271</v>
      </c>
      <c r="E17" s="83" t="s">
        <v>69</v>
      </c>
      <c r="F17" s="77">
        <v>127.4</v>
      </c>
      <c r="G17" s="74"/>
      <c r="H17" s="74"/>
      <c r="I17" s="74"/>
      <c r="J17" s="74"/>
      <c r="K17" s="74"/>
      <c r="L17" s="74">
        <v>0</v>
      </c>
      <c r="M17" s="74"/>
      <c r="N17" s="74"/>
    </row>
    <row r="18" spans="1:14" ht="109.5" customHeight="1">
      <c r="A18" s="78"/>
      <c r="B18" s="75" t="s">
        <v>247</v>
      </c>
      <c r="C18" s="71">
        <v>182</v>
      </c>
      <c r="D18" s="82" t="s">
        <v>272</v>
      </c>
      <c r="E18" s="83" t="s">
        <v>70</v>
      </c>
      <c r="F18" s="77">
        <v>-1</v>
      </c>
      <c r="G18" s="74"/>
      <c r="H18" s="74"/>
      <c r="I18" s="74"/>
      <c r="J18" s="74"/>
      <c r="K18" s="74"/>
      <c r="L18" s="74">
        <v>0</v>
      </c>
      <c r="M18" s="74"/>
      <c r="N18" s="74"/>
    </row>
    <row r="19" spans="1:14" ht="50.25" customHeight="1">
      <c r="A19" s="78"/>
      <c r="B19" s="75" t="s">
        <v>248</v>
      </c>
      <c r="C19" s="70" t="s">
        <v>67</v>
      </c>
      <c r="D19" s="75" t="s">
        <v>273</v>
      </c>
      <c r="E19" s="83"/>
      <c r="F19" s="77">
        <v>0.4</v>
      </c>
      <c r="G19" s="74"/>
      <c r="H19" s="74"/>
      <c r="I19" s="74"/>
      <c r="J19" s="74"/>
      <c r="K19" s="74"/>
      <c r="L19" s="74"/>
      <c r="M19" s="74"/>
      <c r="N19" s="74"/>
    </row>
    <row r="20" spans="1:14" ht="39.75" customHeight="1" hidden="1">
      <c r="A20" s="78"/>
      <c r="B20" s="75" t="s">
        <v>71</v>
      </c>
      <c r="C20" s="70" t="s">
        <v>67</v>
      </c>
      <c r="D20" s="82" t="s">
        <v>72</v>
      </c>
      <c r="E20" s="83"/>
      <c r="F20" s="77"/>
      <c r="G20" s="74"/>
      <c r="H20" s="74"/>
      <c r="I20" s="74"/>
      <c r="J20" s="74"/>
      <c r="K20" s="74"/>
      <c r="L20" s="74"/>
      <c r="M20" s="74"/>
      <c r="N20" s="74"/>
    </row>
    <row r="21" spans="1:14" ht="73.5" customHeight="1">
      <c r="A21" s="78"/>
      <c r="B21" s="75" t="s">
        <v>193</v>
      </c>
      <c r="C21" s="70" t="s">
        <v>67</v>
      </c>
      <c r="D21" s="75" t="s">
        <v>194</v>
      </c>
      <c r="E21" s="83"/>
      <c r="F21" s="77">
        <v>203.5</v>
      </c>
      <c r="G21" s="74"/>
      <c r="H21" s="74"/>
      <c r="I21" s="74"/>
      <c r="J21" s="74"/>
      <c r="K21" s="74"/>
      <c r="L21" s="74"/>
      <c r="M21" s="74"/>
      <c r="N21" s="74"/>
    </row>
    <row r="22" spans="1:14" ht="67.5" customHeight="1">
      <c r="A22" s="78"/>
      <c r="B22" s="75" t="s">
        <v>171</v>
      </c>
      <c r="C22" s="70" t="s">
        <v>67</v>
      </c>
      <c r="D22" s="75" t="s">
        <v>274</v>
      </c>
      <c r="E22" s="83"/>
      <c r="F22" s="77">
        <v>675</v>
      </c>
      <c r="G22" s="74"/>
      <c r="H22" s="74"/>
      <c r="I22" s="74"/>
      <c r="J22" s="74"/>
      <c r="K22" s="74"/>
      <c r="L22" s="74"/>
      <c r="M22" s="74"/>
      <c r="N22" s="74"/>
    </row>
    <row r="23" spans="1:14" ht="60" customHeight="1" hidden="1">
      <c r="A23" s="78"/>
      <c r="B23" s="75" t="s">
        <v>172</v>
      </c>
      <c r="C23" s="70" t="s">
        <v>67</v>
      </c>
      <c r="D23" s="75" t="s">
        <v>176</v>
      </c>
      <c r="E23" s="83"/>
      <c r="F23" s="77">
        <v>0</v>
      </c>
      <c r="G23" s="74"/>
      <c r="H23" s="74"/>
      <c r="I23" s="74"/>
      <c r="J23" s="74"/>
      <c r="K23" s="74"/>
      <c r="L23" s="74"/>
      <c r="M23" s="74"/>
      <c r="N23" s="74"/>
    </row>
    <row r="24" spans="1:14" ht="67.5" customHeight="1">
      <c r="A24" s="78"/>
      <c r="B24" s="75" t="s">
        <v>173</v>
      </c>
      <c r="C24" s="70" t="s">
        <v>67</v>
      </c>
      <c r="D24" s="75" t="s">
        <v>275</v>
      </c>
      <c r="E24" s="83"/>
      <c r="F24" s="77">
        <v>531.7</v>
      </c>
      <c r="G24" s="74"/>
      <c r="H24" s="74"/>
      <c r="I24" s="74"/>
      <c r="J24" s="74"/>
      <c r="K24" s="74"/>
      <c r="L24" s="74"/>
      <c r="M24" s="74"/>
      <c r="N24" s="74"/>
    </row>
    <row r="25" spans="1:14" ht="56.25" customHeight="1" hidden="1">
      <c r="A25" s="78"/>
      <c r="B25" s="75" t="s">
        <v>174</v>
      </c>
      <c r="C25" s="70" t="s">
        <v>67</v>
      </c>
      <c r="D25" s="75" t="s">
        <v>177</v>
      </c>
      <c r="E25" s="83"/>
      <c r="F25" s="77">
        <v>0</v>
      </c>
      <c r="G25" s="74"/>
      <c r="H25" s="74"/>
      <c r="I25" s="74"/>
      <c r="J25" s="74"/>
      <c r="K25" s="74"/>
      <c r="L25" s="74"/>
      <c r="M25" s="74"/>
      <c r="N25" s="74"/>
    </row>
    <row r="26" spans="1:14" ht="15" customHeight="1">
      <c r="A26" s="78"/>
      <c r="B26" s="69" t="s">
        <v>184</v>
      </c>
      <c r="C26" s="79" t="s">
        <v>182</v>
      </c>
      <c r="D26" s="84"/>
      <c r="E26" s="80" t="s">
        <v>74</v>
      </c>
      <c r="F26" s="73">
        <f>SUM(F27:F42)</f>
        <v>5832.999999999999</v>
      </c>
      <c r="G26" s="74"/>
      <c r="H26" s="74"/>
      <c r="I26" s="74"/>
      <c r="J26" s="74"/>
      <c r="K26" s="74"/>
      <c r="L26" s="74">
        <v>0</v>
      </c>
      <c r="M26" s="74"/>
      <c r="N26" s="74"/>
    </row>
    <row r="27" spans="1:14" ht="73.5" customHeight="1">
      <c r="A27" s="78"/>
      <c r="B27" s="75" t="s">
        <v>45</v>
      </c>
      <c r="C27" s="70" t="s">
        <v>182</v>
      </c>
      <c r="D27" s="82" t="s">
        <v>276</v>
      </c>
      <c r="E27" s="83" t="s">
        <v>75</v>
      </c>
      <c r="F27" s="77">
        <v>7.2</v>
      </c>
      <c r="G27" s="74"/>
      <c r="H27" s="74"/>
      <c r="I27" s="74"/>
      <c r="J27" s="74"/>
      <c r="K27" s="74"/>
      <c r="L27" s="74"/>
      <c r="M27" s="74"/>
      <c r="N27" s="74"/>
    </row>
    <row r="28" spans="1:14" ht="18" customHeight="1" hidden="1">
      <c r="A28" s="78"/>
      <c r="B28" s="75" t="s">
        <v>76</v>
      </c>
      <c r="C28" s="70" t="s">
        <v>77</v>
      </c>
      <c r="D28" s="82" t="s">
        <v>78</v>
      </c>
      <c r="E28" s="83"/>
      <c r="F28" s="77"/>
      <c r="G28" s="74"/>
      <c r="H28" s="74"/>
      <c r="I28" s="74"/>
      <c r="J28" s="74"/>
      <c r="K28" s="74"/>
      <c r="L28" s="74"/>
      <c r="M28" s="74"/>
      <c r="N28" s="74"/>
    </row>
    <row r="29" spans="1:14" ht="18" customHeight="1" hidden="1">
      <c r="A29" s="78"/>
      <c r="B29" s="75" t="s">
        <v>79</v>
      </c>
      <c r="C29" s="70" t="s">
        <v>77</v>
      </c>
      <c r="D29" s="82" t="s">
        <v>80</v>
      </c>
      <c r="E29" s="83"/>
      <c r="F29" s="77"/>
      <c r="G29" s="74"/>
      <c r="H29" s="74"/>
      <c r="I29" s="74"/>
      <c r="J29" s="74"/>
      <c r="K29" s="74"/>
      <c r="L29" s="74"/>
      <c r="M29" s="74"/>
      <c r="N29" s="74"/>
    </row>
    <row r="30" spans="1:14" ht="30.75" customHeight="1" hidden="1">
      <c r="A30" s="78"/>
      <c r="B30" s="75" t="s">
        <v>81</v>
      </c>
      <c r="C30" s="70" t="s">
        <v>73</v>
      </c>
      <c r="D30" s="82" t="s">
        <v>82</v>
      </c>
      <c r="E30" s="83"/>
      <c r="F30" s="77"/>
      <c r="G30" s="74"/>
      <c r="H30" s="74"/>
      <c r="I30" s="74"/>
      <c r="J30" s="74"/>
      <c r="K30" s="74"/>
      <c r="L30" s="74"/>
      <c r="M30" s="74"/>
      <c r="N30" s="74"/>
    </row>
    <row r="31" spans="1:14" ht="69" customHeight="1">
      <c r="A31" s="78"/>
      <c r="B31" s="75" t="s">
        <v>183</v>
      </c>
      <c r="C31" s="70" t="s">
        <v>182</v>
      </c>
      <c r="D31" s="82" t="s">
        <v>78</v>
      </c>
      <c r="E31" s="83"/>
      <c r="F31" s="77">
        <v>91.5</v>
      </c>
      <c r="G31" s="74"/>
      <c r="H31" s="74"/>
      <c r="I31" s="74"/>
      <c r="J31" s="74"/>
      <c r="K31" s="74"/>
      <c r="L31" s="74"/>
      <c r="M31" s="74"/>
      <c r="N31" s="74"/>
    </row>
    <row r="32" spans="1:14" ht="84.75" customHeight="1" hidden="1">
      <c r="A32" s="78"/>
      <c r="B32" s="75" t="s">
        <v>225</v>
      </c>
      <c r="C32" s="70" t="s">
        <v>182</v>
      </c>
      <c r="D32" s="82" t="s">
        <v>226</v>
      </c>
      <c r="E32" s="83"/>
      <c r="F32" s="77">
        <v>0</v>
      </c>
      <c r="G32" s="74"/>
      <c r="H32" s="74"/>
      <c r="I32" s="74"/>
      <c r="J32" s="74"/>
      <c r="K32" s="74"/>
      <c r="L32" s="74"/>
      <c r="M32" s="74"/>
      <c r="N32" s="74"/>
    </row>
    <row r="33" spans="1:14" ht="26.25" customHeight="1">
      <c r="A33" s="78"/>
      <c r="B33" s="75" t="s">
        <v>86</v>
      </c>
      <c r="C33" s="70" t="s">
        <v>182</v>
      </c>
      <c r="D33" s="70" t="s">
        <v>241</v>
      </c>
      <c r="E33" s="83"/>
      <c r="F33" s="77">
        <v>2071.2</v>
      </c>
      <c r="G33" s="74"/>
      <c r="H33" s="74"/>
      <c r="I33" s="74"/>
      <c r="J33" s="74"/>
      <c r="K33" s="74"/>
      <c r="L33" s="74"/>
      <c r="M33" s="74"/>
      <c r="N33" s="74"/>
    </row>
    <row r="34" spans="1:14" ht="16.5" customHeight="1" hidden="1">
      <c r="A34" s="78"/>
      <c r="B34" s="75" t="s">
        <v>83</v>
      </c>
      <c r="C34" s="70" t="s">
        <v>179</v>
      </c>
      <c r="D34" s="70" t="s">
        <v>30</v>
      </c>
      <c r="E34" s="83"/>
      <c r="F34" s="77"/>
      <c r="G34" s="74"/>
      <c r="H34" s="74"/>
      <c r="I34" s="74"/>
      <c r="J34" s="74"/>
      <c r="K34" s="74"/>
      <c r="L34" s="74"/>
      <c r="M34" s="74"/>
      <c r="N34" s="74"/>
    </row>
    <row r="35" spans="1:14" ht="0.75" customHeight="1" hidden="1">
      <c r="A35" s="78"/>
      <c r="B35" s="75" t="s">
        <v>84</v>
      </c>
      <c r="C35" s="70" t="s">
        <v>180</v>
      </c>
      <c r="D35" s="70" t="s">
        <v>85</v>
      </c>
      <c r="E35" s="83"/>
      <c r="F35" s="77"/>
      <c r="G35" s="74"/>
      <c r="H35" s="74"/>
      <c r="I35" s="74"/>
      <c r="J35" s="74"/>
      <c r="K35" s="74"/>
      <c r="L35" s="74"/>
      <c r="M35" s="74"/>
      <c r="N35" s="74"/>
    </row>
    <row r="36" spans="1:14" ht="34.5" customHeight="1">
      <c r="A36" s="78"/>
      <c r="B36" s="75" t="s">
        <v>195</v>
      </c>
      <c r="C36" s="70" t="s">
        <v>182</v>
      </c>
      <c r="D36" s="70" t="s">
        <v>242</v>
      </c>
      <c r="E36" s="83"/>
      <c r="F36" s="77">
        <v>3035.9</v>
      </c>
      <c r="G36" s="74"/>
      <c r="H36" s="74"/>
      <c r="I36" s="74"/>
      <c r="J36" s="74"/>
      <c r="K36" s="74"/>
      <c r="L36" s="74"/>
      <c r="M36" s="74"/>
      <c r="N36" s="74"/>
    </row>
    <row r="37" spans="1:14" ht="24.75" customHeight="1">
      <c r="A37" s="78"/>
      <c r="B37" s="75" t="s">
        <v>196</v>
      </c>
      <c r="C37" s="70" t="s">
        <v>182</v>
      </c>
      <c r="D37" s="70" t="s">
        <v>243</v>
      </c>
      <c r="E37" s="83"/>
      <c r="F37" s="77">
        <v>535.7</v>
      </c>
      <c r="G37" s="74"/>
      <c r="H37" s="74"/>
      <c r="I37" s="74"/>
      <c r="J37" s="74"/>
      <c r="K37" s="74"/>
      <c r="L37" s="74"/>
      <c r="M37" s="74"/>
      <c r="N37" s="74"/>
    </row>
    <row r="38" spans="1:14" ht="41.25" customHeight="1">
      <c r="A38" s="78"/>
      <c r="B38" s="75" t="s">
        <v>87</v>
      </c>
      <c r="C38" s="70" t="s">
        <v>182</v>
      </c>
      <c r="D38" s="70" t="s">
        <v>244</v>
      </c>
      <c r="E38" s="83"/>
      <c r="F38" s="77">
        <v>92.1</v>
      </c>
      <c r="G38" s="74"/>
      <c r="H38" s="74"/>
      <c r="I38" s="74"/>
      <c r="J38" s="74"/>
      <c r="K38" s="74"/>
      <c r="L38" s="74"/>
      <c r="M38" s="74"/>
      <c r="N38" s="74"/>
    </row>
    <row r="39" spans="1:14" ht="43.5" customHeight="1">
      <c r="A39" s="78"/>
      <c r="B39" s="75" t="s">
        <v>88</v>
      </c>
      <c r="C39" s="70" t="s">
        <v>182</v>
      </c>
      <c r="D39" s="70" t="s">
        <v>245</v>
      </c>
      <c r="E39" s="83"/>
      <c r="F39" s="77">
        <v>0.4</v>
      </c>
      <c r="G39" s="74"/>
      <c r="H39" s="74"/>
      <c r="I39" s="74"/>
      <c r="J39" s="74"/>
      <c r="K39" s="74"/>
      <c r="L39" s="74"/>
      <c r="M39" s="74"/>
      <c r="N39" s="74"/>
    </row>
    <row r="40" spans="1:14" ht="49.5" customHeight="1">
      <c r="A40" s="47"/>
      <c r="B40" s="88" t="s">
        <v>249</v>
      </c>
      <c r="C40" s="121">
        <v>834</v>
      </c>
      <c r="D40" s="70" t="s">
        <v>250</v>
      </c>
      <c r="E40" s="87"/>
      <c r="F40" s="77">
        <v>-1</v>
      </c>
      <c r="G40" s="85"/>
      <c r="H40" s="85"/>
      <c r="I40" s="85"/>
      <c r="J40" s="85"/>
      <c r="K40" s="85"/>
      <c r="L40" s="85"/>
      <c r="M40" s="85"/>
      <c r="N40" s="85"/>
    </row>
    <row r="41" spans="2:6" ht="32.25" customHeight="1" hidden="1">
      <c r="B41" s="122" t="s">
        <v>227</v>
      </c>
      <c r="C41" s="121">
        <v>834</v>
      </c>
      <c r="D41" s="70" t="s">
        <v>246</v>
      </c>
      <c r="E41" s="120"/>
      <c r="F41" s="77">
        <v>0</v>
      </c>
    </row>
    <row r="42" spans="2:6" ht="25.5" customHeight="1" hidden="1">
      <c r="B42" s="122" t="s">
        <v>228</v>
      </c>
      <c r="C42" s="121">
        <v>834</v>
      </c>
      <c r="D42" s="70" t="s">
        <v>229</v>
      </c>
      <c r="E42" s="120"/>
      <c r="F42" s="77">
        <v>0</v>
      </c>
    </row>
    <row r="43" ht="12.75">
      <c r="F43" s="86"/>
    </row>
    <row r="44" ht="12.75">
      <c r="F44" s="86"/>
    </row>
    <row r="45" ht="12.75">
      <c r="F45" s="86"/>
    </row>
    <row r="46" ht="12.75">
      <c r="F46" s="86"/>
    </row>
    <row r="47" ht="12.75">
      <c r="F47" s="86"/>
    </row>
    <row r="48" ht="12.75">
      <c r="F48" s="86"/>
    </row>
    <row r="49" ht="12.75">
      <c r="F49" s="86"/>
    </row>
    <row r="50" ht="12.75">
      <c r="F50" s="86"/>
    </row>
    <row r="51" ht="12.75">
      <c r="F51" s="86"/>
    </row>
    <row r="52" ht="12.75">
      <c r="F52" s="86"/>
    </row>
    <row r="53" ht="12.75">
      <c r="F53" s="86"/>
    </row>
    <row r="54" ht="12.75">
      <c r="F54" s="86"/>
    </row>
    <row r="55" ht="12.75">
      <c r="F55" s="86"/>
    </row>
    <row r="56" ht="12.75">
      <c r="F56" s="86"/>
    </row>
    <row r="57" ht="12.75">
      <c r="F57" s="86"/>
    </row>
    <row r="58" ht="12.75">
      <c r="F58" s="86"/>
    </row>
    <row r="59" ht="12.75">
      <c r="F59" s="86"/>
    </row>
    <row r="60" ht="12.75">
      <c r="F60" s="86"/>
    </row>
    <row r="61" ht="12.75">
      <c r="F61" s="86"/>
    </row>
    <row r="62" ht="12.75">
      <c r="F62" s="86"/>
    </row>
    <row r="63" ht="12.75">
      <c r="F63" s="86"/>
    </row>
    <row r="64" ht="12.75">
      <c r="F64" s="86"/>
    </row>
    <row r="65" ht="12.75">
      <c r="F65" s="86"/>
    </row>
    <row r="66" ht="12.75">
      <c r="F66" s="86"/>
    </row>
    <row r="67" ht="12.75">
      <c r="F67" s="86"/>
    </row>
    <row r="68" ht="12.75">
      <c r="F68" s="86"/>
    </row>
    <row r="69" ht="12.75">
      <c r="F69" s="86"/>
    </row>
    <row r="70" ht="12.75">
      <c r="F70" s="86"/>
    </row>
    <row r="71" ht="12.75">
      <c r="F71" s="86"/>
    </row>
    <row r="72" ht="12.75">
      <c r="F72" s="86"/>
    </row>
    <row r="73" ht="12.75">
      <c r="F73" s="86"/>
    </row>
    <row r="74" ht="12.75">
      <c r="F74" s="86"/>
    </row>
  </sheetData>
  <sheetProtection/>
  <mergeCells count="3">
    <mergeCell ref="B6:F6"/>
    <mergeCell ref="C9:D9"/>
    <mergeCell ref="D3:F3"/>
  </mergeCells>
  <printOptions/>
  <pageMargins left="0.31496062992125984" right="0.2362204724409449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H132"/>
  <sheetViews>
    <sheetView zoomScale="75" zoomScaleNormal="75" zoomScalePageLayoutView="0" workbookViewId="0" topLeftCell="A1">
      <selection activeCell="B46" sqref="B46"/>
    </sheetView>
  </sheetViews>
  <sheetFormatPr defaultColWidth="9.00390625" defaultRowHeight="12.75"/>
  <cols>
    <col min="1" max="1" width="8.25390625" style="0" customWidth="1"/>
    <col min="2" max="2" width="71.625" style="0" customWidth="1"/>
    <col min="3" max="3" width="11.25390625" style="0" customWidth="1"/>
    <col min="4" max="4" width="14.125" style="0" customWidth="1"/>
    <col min="5" max="5" width="17.25390625" style="0" customWidth="1"/>
    <col min="6" max="6" width="8.00390625" style="0" customWidth="1"/>
    <col min="7" max="7" width="16.00390625" style="0" customWidth="1"/>
  </cols>
  <sheetData>
    <row r="1" spans="3:5" ht="15.75">
      <c r="C1" s="112" t="s">
        <v>21</v>
      </c>
      <c r="D1" s="113"/>
      <c r="E1" s="113"/>
    </row>
    <row r="2" spans="3:5" ht="15.75">
      <c r="C2" s="112" t="s">
        <v>175</v>
      </c>
      <c r="D2" s="113"/>
      <c r="E2" s="113"/>
    </row>
    <row r="3" spans="3:5" ht="15.75">
      <c r="C3" s="112" t="s">
        <v>270</v>
      </c>
      <c r="D3" s="112"/>
      <c r="E3" s="112"/>
    </row>
    <row r="4" spans="3:5" ht="15.75">
      <c r="C4" s="112" t="s">
        <v>20</v>
      </c>
      <c r="D4" s="113"/>
      <c r="E4" s="113"/>
    </row>
    <row r="5" spans="3:5" ht="15.75">
      <c r="C5" s="112" t="s">
        <v>240</v>
      </c>
      <c r="D5" s="113"/>
      <c r="E5" s="113"/>
    </row>
    <row r="6" ht="12.75">
      <c r="D6" s="32"/>
    </row>
    <row r="7" spans="2:7" ht="43.5" customHeight="1">
      <c r="B7" s="131" t="s">
        <v>218</v>
      </c>
      <c r="C7" s="131"/>
      <c r="D7" s="131"/>
      <c r="E7" s="131"/>
      <c r="F7" s="18"/>
      <c r="G7" s="18"/>
    </row>
    <row r="8" spans="2:7" ht="18.75">
      <c r="B8" s="132"/>
      <c r="C8" s="132"/>
      <c r="D8" s="132"/>
      <c r="E8" s="132"/>
      <c r="F8" s="18"/>
      <c r="G8" s="18"/>
    </row>
    <row r="9" spans="2:7" ht="19.5" thickBot="1">
      <c r="B9" s="1" t="s">
        <v>2</v>
      </c>
      <c r="D9" s="33"/>
      <c r="E9" s="33" t="s">
        <v>3</v>
      </c>
      <c r="F9" s="18"/>
      <c r="G9" s="18"/>
    </row>
    <row r="10" spans="2:7" ht="30" customHeight="1">
      <c r="B10" s="2" t="s">
        <v>0</v>
      </c>
      <c r="C10" s="133" t="s">
        <v>219</v>
      </c>
      <c r="D10" s="135" t="s">
        <v>220</v>
      </c>
      <c r="E10" s="129" t="s">
        <v>217</v>
      </c>
      <c r="F10" s="13"/>
      <c r="G10" s="13"/>
    </row>
    <row r="11" spans="2:7" ht="36" customHeight="1" thickBot="1">
      <c r="B11" s="3"/>
      <c r="C11" s="134"/>
      <c r="D11" s="136"/>
      <c r="E11" s="130"/>
      <c r="F11" s="20"/>
      <c r="G11" s="20"/>
    </row>
    <row r="12" spans="2:7" ht="21.75" customHeight="1" thickBot="1">
      <c r="B12" s="4">
        <v>1</v>
      </c>
      <c r="C12" s="26">
        <v>2</v>
      </c>
      <c r="D12" s="26">
        <v>3</v>
      </c>
      <c r="E12" s="27">
        <v>4</v>
      </c>
      <c r="F12" s="20"/>
      <c r="G12" s="20"/>
    </row>
    <row r="13" spans="2:7" ht="23.25" customHeight="1" thickBot="1">
      <c r="B13" s="38" t="s">
        <v>12</v>
      </c>
      <c r="C13" s="28" t="s">
        <v>4</v>
      </c>
      <c r="D13" s="28"/>
      <c r="E13" s="34">
        <f>E15+E16+E19+E14+E17+E18</f>
        <v>2780.7</v>
      </c>
      <c r="F13" s="7"/>
      <c r="G13" s="7"/>
    </row>
    <row r="14" spans="2:7" ht="41.25" customHeight="1" thickBot="1">
      <c r="B14" s="43" t="s">
        <v>43</v>
      </c>
      <c r="C14" s="6" t="s">
        <v>4</v>
      </c>
      <c r="D14" s="6" t="s">
        <v>6</v>
      </c>
      <c r="E14" s="41">
        <v>657.8</v>
      </c>
      <c r="F14" s="7"/>
      <c r="G14" s="7"/>
    </row>
    <row r="15" spans="2:7" ht="62.25" customHeight="1" thickBot="1">
      <c r="B15" s="43" t="s">
        <v>89</v>
      </c>
      <c r="C15" s="6" t="s">
        <v>4</v>
      </c>
      <c r="D15" s="6" t="s">
        <v>5</v>
      </c>
      <c r="E15" s="35">
        <v>1515.9</v>
      </c>
      <c r="F15" s="8"/>
      <c r="G15" s="11"/>
    </row>
    <row r="16" spans="2:7" ht="21.75" customHeight="1" hidden="1" thickBot="1">
      <c r="B16" s="39" t="s">
        <v>31</v>
      </c>
      <c r="C16" s="6" t="s">
        <v>4</v>
      </c>
      <c r="D16" s="6" t="s">
        <v>19</v>
      </c>
      <c r="E16" s="35"/>
      <c r="F16" s="8"/>
      <c r="G16" s="11"/>
    </row>
    <row r="17" spans="2:7" ht="63.75" customHeight="1" thickBot="1">
      <c r="B17" s="42" t="s">
        <v>49</v>
      </c>
      <c r="C17" s="6" t="s">
        <v>4</v>
      </c>
      <c r="D17" s="6" t="s">
        <v>47</v>
      </c>
      <c r="E17" s="35">
        <v>197.2</v>
      </c>
      <c r="F17" s="8"/>
      <c r="G17" s="11"/>
    </row>
    <row r="18" spans="2:7" ht="21.75" customHeight="1" thickBot="1">
      <c r="B18" s="39" t="s">
        <v>251</v>
      </c>
      <c r="C18" s="6" t="s">
        <v>4</v>
      </c>
      <c r="D18" s="6" t="s">
        <v>9</v>
      </c>
      <c r="E18" s="35">
        <v>395.2</v>
      </c>
      <c r="F18" s="8"/>
      <c r="G18" s="11"/>
    </row>
    <row r="19" spans="2:7" ht="21.75" customHeight="1" thickBot="1">
      <c r="B19" s="39" t="s">
        <v>185</v>
      </c>
      <c r="C19" s="6" t="s">
        <v>4</v>
      </c>
      <c r="D19" s="6" t="s">
        <v>32</v>
      </c>
      <c r="E19" s="35">
        <v>14.6</v>
      </c>
      <c r="F19" s="8"/>
      <c r="G19" s="11"/>
    </row>
    <row r="20" spans="2:7" ht="22.5" customHeight="1" thickBot="1">
      <c r="B20" s="38" t="s">
        <v>13</v>
      </c>
      <c r="C20" s="28" t="s">
        <v>6</v>
      </c>
      <c r="D20" s="28"/>
      <c r="E20" s="36">
        <f>E21</f>
        <v>92.1</v>
      </c>
      <c r="F20" s="8"/>
      <c r="G20" s="7"/>
    </row>
    <row r="21" spans="2:7" ht="24" customHeight="1" thickBot="1">
      <c r="B21" s="39" t="s">
        <v>23</v>
      </c>
      <c r="C21" s="6" t="s">
        <v>6</v>
      </c>
      <c r="D21" s="6" t="s">
        <v>7</v>
      </c>
      <c r="E21" s="35">
        <v>92.1</v>
      </c>
      <c r="F21" s="8"/>
      <c r="G21" s="7"/>
    </row>
    <row r="22" spans="2:7" ht="59.25" customHeight="1" hidden="1" thickBot="1">
      <c r="B22" s="39" t="s">
        <v>33</v>
      </c>
      <c r="C22" s="29" t="s">
        <v>7</v>
      </c>
      <c r="D22" s="29" t="s">
        <v>11</v>
      </c>
      <c r="E22" s="37"/>
      <c r="F22" s="8"/>
      <c r="G22" s="7"/>
    </row>
    <row r="23" spans="2:7" ht="37.5" customHeight="1" thickBot="1">
      <c r="B23" s="38" t="s">
        <v>201</v>
      </c>
      <c r="C23" s="117" t="s">
        <v>7</v>
      </c>
      <c r="D23" s="29"/>
      <c r="E23" s="119">
        <f>E24</f>
        <v>13.5</v>
      </c>
      <c r="F23" s="8"/>
      <c r="G23" s="7"/>
    </row>
    <row r="24" spans="2:7" ht="22.5" customHeight="1" thickBot="1">
      <c r="B24" s="39" t="s">
        <v>202</v>
      </c>
      <c r="C24" s="29" t="s">
        <v>203</v>
      </c>
      <c r="D24" s="29" t="s">
        <v>14</v>
      </c>
      <c r="E24" s="37">
        <v>13.5</v>
      </c>
      <c r="F24" s="8"/>
      <c r="G24" s="7"/>
    </row>
    <row r="25" spans="2:7" ht="25.5" customHeight="1" thickBot="1">
      <c r="B25" s="38" t="s">
        <v>197</v>
      </c>
      <c r="C25" s="117" t="s">
        <v>5</v>
      </c>
      <c r="D25" s="29"/>
      <c r="E25" s="119">
        <f>E26</f>
        <v>80.4</v>
      </c>
      <c r="F25" s="8"/>
      <c r="G25" s="7"/>
    </row>
    <row r="26" spans="2:7" ht="20.25" customHeight="1" thickBot="1">
      <c r="B26" s="39" t="s">
        <v>198</v>
      </c>
      <c r="C26" s="29" t="s">
        <v>5</v>
      </c>
      <c r="D26" s="29" t="s">
        <v>199</v>
      </c>
      <c r="E26" s="37">
        <v>80.4</v>
      </c>
      <c r="F26" s="8"/>
      <c r="G26" s="7"/>
    </row>
    <row r="27" spans="2:7" ht="18.75" customHeight="1" thickBot="1">
      <c r="B27" s="38" t="s">
        <v>15</v>
      </c>
      <c r="C27" s="28" t="s">
        <v>8</v>
      </c>
      <c r="D27" s="28"/>
      <c r="E27" s="36">
        <f>E29+E28</f>
        <v>2739.4</v>
      </c>
      <c r="F27" s="8"/>
      <c r="G27" s="11"/>
    </row>
    <row r="28" spans="2:7" ht="18.75" customHeight="1" thickBot="1">
      <c r="B28" s="39" t="s">
        <v>135</v>
      </c>
      <c r="C28" s="6" t="s">
        <v>8</v>
      </c>
      <c r="D28" s="6" t="s">
        <v>6</v>
      </c>
      <c r="E28" s="35">
        <v>498.4</v>
      </c>
      <c r="F28" s="8"/>
      <c r="G28" s="11"/>
    </row>
    <row r="29" spans="2:7" ht="18" customHeight="1" thickBot="1">
      <c r="B29" s="39" t="s">
        <v>24</v>
      </c>
      <c r="C29" s="6" t="s">
        <v>8</v>
      </c>
      <c r="D29" s="6" t="s">
        <v>7</v>
      </c>
      <c r="E29" s="35">
        <v>2241</v>
      </c>
      <c r="F29" s="8"/>
      <c r="G29" s="7"/>
    </row>
    <row r="30" spans="2:7" ht="18.75" customHeight="1" hidden="1" thickBot="1">
      <c r="B30" s="38" t="s">
        <v>18</v>
      </c>
      <c r="C30" s="28" t="s">
        <v>9</v>
      </c>
      <c r="D30" s="28"/>
      <c r="E30" s="36">
        <f>E31</f>
        <v>0</v>
      </c>
      <c r="F30" s="8"/>
      <c r="G30" s="7"/>
    </row>
    <row r="31" spans="2:7" ht="18.75" customHeight="1" hidden="1" thickBot="1">
      <c r="B31" s="39" t="s">
        <v>27</v>
      </c>
      <c r="C31" s="6" t="s">
        <v>9</v>
      </c>
      <c r="D31" s="6" t="s">
        <v>9</v>
      </c>
      <c r="E31" s="35"/>
      <c r="F31" s="8"/>
      <c r="G31" s="7"/>
    </row>
    <row r="32" spans="2:7" ht="18.75" customHeight="1" hidden="1" thickBot="1">
      <c r="B32" s="38" t="s">
        <v>18</v>
      </c>
      <c r="C32" s="28" t="s">
        <v>9</v>
      </c>
      <c r="D32" s="6"/>
      <c r="E32" s="35">
        <f>E33</f>
        <v>0</v>
      </c>
      <c r="F32" s="8"/>
      <c r="G32" s="7"/>
    </row>
    <row r="33" spans="2:7" ht="18.75" customHeight="1" hidden="1" thickBot="1">
      <c r="B33" s="39" t="s">
        <v>200</v>
      </c>
      <c r="C33" s="6" t="s">
        <v>9</v>
      </c>
      <c r="D33" s="6" t="s">
        <v>9</v>
      </c>
      <c r="E33" s="35">
        <v>0</v>
      </c>
      <c r="F33" s="8"/>
      <c r="G33" s="7"/>
    </row>
    <row r="34" spans="2:7" ht="24" customHeight="1" thickBot="1">
      <c r="B34" s="38" t="s">
        <v>34</v>
      </c>
      <c r="C34" s="28" t="s">
        <v>10</v>
      </c>
      <c r="D34" s="28"/>
      <c r="E34" s="36">
        <f>E35</f>
        <v>1170.7</v>
      </c>
      <c r="F34" s="8"/>
      <c r="G34" s="7"/>
    </row>
    <row r="35" spans="2:7" ht="20.25" customHeight="1" thickBot="1">
      <c r="B35" s="42" t="s">
        <v>28</v>
      </c>
      <c r="C35" s="6" t="s">
        <v>10</v>
      </c>
      <c r="D35" s="6" t="s">
        <v>4</v>
      </c>
      <c r="E35" s="35">
        <v>1170.7</v>
      </c>
      <c r="F35" s="8"/>
      <c r="G35" s="7"/>
    </row>
    <row r="36" spans="2:7" ht="22.5" customHeight="1" hidden="1" thickBot="1">
      <c r="B36" s="38" t="s">
        <v>35</v>
      </c>
      <c r="C36" s="28" t="s">
        <v>14</v>
      </c>
      <c r="D36" s="28"/>
      <c r="E36" s="36">
        <f>E37</f>
        <v>0</v>
      </c>
      <c r="F36" s="8"/>
      <c r="G36" s="7"/>
    </row>
    <row r="37" spans="2:7" ht="22.5" customHeight="1" hidden="1" thickBot="1">
      <c r="B37" s="39" t="s">
        <v>36</v>
      </c>
      <c r="C37" s="6" t="s">
        <v>14</v>
      </c>
      <c r="D37" s="6" t="s">
        <v>4</v>
      </c>
      <c r="E37" s="35"/>
      <c r="F37" s="8"/>
      <c r="G37" s="7"/>
    </row>
    <row r="38" spans="2:7" ht="21.75" customHeight="1" hidden="1" thickBot="1">
      <c r="B38" s="38" t="s">
        <v>37</v>
      </c>
      <c r="C38" s="28" t="s">
        <v>19</v>
      </c>
      <c r="D38" s="28"/>
      <c r="E38" s="36">
        <f>E39</f>
        <v>0</v>
      </c>
      <c r="F38" s="8"/>
      <c r="G38" s="7"/>
    </row>
    <row r="39" spans="2:7" ht="20.25" customHeight="1" hidden="1" thickBot="1">
      <c r="B39" s="39" t="s">
        <v>38</v>
      </c>
      <c r="C39" s="6" t="s">
        <v>19</v>
      </c>
      <c r="D39" s="6" t="s">
        <v>4</v>
      </c>
      <c r="E39" s="35"/>
      <c r="F39" s="8"/>
      <c r="G39" s="7"/>
    </row>
    <row r="40" spans="2:7" ht="19.5" customHeight="1" thickBot="1">
      <c r="B40" s="38" t="s">
        <v>35</v>
      </c>
      <c r="C40" s="28" t="s">
        <v>14</v>
      </c>
      <c r="D40" s="28"/>
      <c r="E40" s="36">
        <f>E41+E43+E42</f>
        <v>252</v>
      </c>
      <c r="F40" s="8"/>
      <c r="G40" s="7"/>
    </row>
    <row r="41" spans="2:7" ht="20.25" customHeight="1" hidden="1" thickBot="1">
      <c r="B41" s="39" t="s">
        <v>36</v>
      </c>
      <c r="C41" s="6" t="s">
        <v>14</v>
      </c>
      <c r="D41" s="6" t="s">
        <v>4</v>
      </c>
      <c r="E41" s="35"/>
      <c r="F41" s="8"/>
      <c r="G41" s="7"/>
    </row>
    <row r="42" spans="2:7" ht="20.25" customHeight="1" thickBot="1">
      <c r="B42" s="39" t="s">
        <v>155</v>
      </c>
      <c r="C42" s="6" t="s">
        <v>14</v>
      </c>
      <c r="D42" s="6" t="s">
        <v>4</v>
      </c>
      <c r="E42" s="35">
        <v>252</v>
      </c>
      <c r="F42" s="8"/>
      <c r="G42" s="7"/>
    </row>
    <row r="43" spans="2:7" ht="20.25" customHeight="1" thickBot="1">
      <c r="B43" s="39" t="s">
        <v>161</v>
      </c>
      <c r="C43" s="6" t="s">
        <v>14</v>
      </c>
      <c r="D43" s="6" t="s">
        <v>7</v>
      </c>
      <c r="E43" s="35">
        <v>0</v>
      </c>
      <c r="F43" s="8"/>
      <c r="G43" s="7"/>
    </row>
    <row r="44" spans="2:7" ht="1.5" customHeight="1" hidden="1" thickBot="1">
      <c r="B44" s="38" t="s">
        <v>39</v>
      </c>
      <c r="C44" s="28" t="s">
        <v>22</v>
      </c>
      <c r="D44" s="28"/>
      <c r="E44" s="36">
        <f>E45</f>
        <v>0</v>
      </c>
      <c r="F44" s="17"/>
      <c r="G44" s="7"/>
    </row>
    <row r="45" spans="2:7" ht="23.25" customHeight="1" hidden="1" thickBot="1">
      <c r="B45" s="39" t="s">
        <v>29</v>
      </c>
      <c r="C45" s="6" t="s">
        <v>22</v>
      </c>
      <c r="D45" s="6" t="s">
        <v>7</v>
      </c>
      <c r="E45" s="35"/>
      <c r="F45" s="17"/>
      <c r="G45" s="7"/>
    </row>
    <row r="46" spans="2:7" ht="22.5" customHeight="1" thickBot="1">
      <c r="B46" s="40" t="s">
        <v>1</v>
      </c>
      <c r="C46" s="30"/>
      <c r="D46" s="31"/>
      <c r="E46" s="34">
        <f>E13+E20+E27+E34+E40+E25+E32+E23</f>
        <v>7128.799999999999</v>
      </c>
      <c r="F46" s="17"/>
      <c r="G46" s="7"/>
    </row>
    <row r="47" spans="2:7" ht="55.5" customHeight="1">
      <c r="B47" s="5"/>
      <c r="E47" s="8"/>
      <c r="F47" s="8"/>
      <c r="G47" s="7"/>
    </row>
    <row r="48" spans="5:7" ht="21.75" customHeight="1">
      <c r="E48" s="8"/>
      <c r="F48" s="8"/>
      <c r="G48" s="7"/>
    </row>
    <row r="49" spans="5:7" ht="60" customHeight="1">
      <c r="E49" s="8"/>
      <c r="F49" s="8"/>
      <c r="G49" s="7"/>
    </row>
    <row r="50" spans="5:7" ht="20.25" customHeight="1">
      <c r="E50" s="8"/>
      <c r="F50" s="8"/>
      <c r="G50" s="7"/>
    </row>
    <row r="51" spans="5:7" ht="22.5" customHeight="1">
      <c r="E51" s="8"/>
      <c r="F51" s="8"/>
      <c r="G51" s="7"/>
    </row>
    <row r="52" spans="5:7" ht="24" customHeight="1">
      <c r="E52" s="8"/>
      <c r="F52" s="8"/>
      <c r="G52" s="11"/>
    </row>
    <row r="53" spans="5:7" ht="20.25" customHeight="1">
      <c r="E53" s="8"/>
      <c r="F53" s="8"/>
      <c r="G53" s="11"/>
    </row>
    <row r="54" spans="5:7" ht="20.25" customHeight="1">
      <c r="E54" s="8"/>
      <c r="F54" s="8"/>
      <c r="G54" s="11"/>
    </row>
    <row r="55" spans="5:7" ht="21.75" customHeight="1">
      <c r="E55" s="8"/>
      <c r="F55" s="8"/>
      <c r="G55" s="11"/>
    </row>
    <row r="56" spans="5:7" ht="22.5" customHeight="1">
      <c r="E56" s="8"/>
      <c r="F56" s="8"/>
      <c r="G56" s="11"/>
    </row>
    <row r="57" spans="5:7" ht="21" customHeight="1">
      <c r="E57" s="8"/>
      <c r="F57" s="8"/>
      <c r="G57" s="7"/>
    </row>
    <row r="58" spans="2:7" ht="21" customHeight="1">
      <c r="B58" s="16"/>
      <c r="C58" s="7"/>
      <c r="D58" s="8"/>
      <c r="E58" s="8"/>
      <c r="F58" s="8"/>
      <c r="G58" s="7"/>
    </row>
    <row r="59" spans="2:7" ht="21" customHeight="1">
      <c r="B59" s="16"/>
      <c r="C59" s="7"/>
      <c r="D59" s="8"/>
      <c r="E59" s="8"/>
      <c r="F59" s="8"/>
      <c r="G59" s="7"/>
    </row>
    <row r="60" spans="2:7" ht="27" customHeight="1">
      <c r="B60" s="16"/>
      <c r="C60" s="7"/>
      <c r="D60" s="8"/>
      <c r="E60" s="8"/>
      <c r="F60" s="8"/>
      <c r="G60" s="7"/>
    </row>
    <row r="61" spans="2:7" ht="57" customHeight="1">
      <c r="B61" s="16"/>
      <c r="C61" s="7"/>
      <c r="D61" s="8"/>
      <c r="E61" s="8"/>
      <c r="F61" s="8"/>
      <c r="G61" s="7"/>
    </row>
    <row r="62" spans="2:7" ht="22.5" customHeight="1">
      <c r="B62" s="16"/>
      <c r="C62" s="7"/>
      <c r="D62" s="8"/>
      <c r="E62" s="8"/>
      <c r="F62" s="8"/>
      <c r="G62" s="7"/>
    </row>
    <row r="63" spans="2:7" ht="21" customHeight="1">
      <c r="B63" s="16"/>
      <c r="C63" s="7"/>
      <c r="D63" s="8"/>
      <c r="E63" s="8"/>
      <c r="F63" s="8"/>
      <c r="G63" s="7"/>
    </row>
    <row r="64" spans="2:7" ht="23.25" customHeight="1">
      <c r="B64" s="16"/>
      <c r="C64" s="7"/>
      <c r="D64" s="8"/>
      <c r="E64" s="8"/>
      <c r="F64" s="8"/>
      <c r="G64" s="7"/>
    </row>
    <row r="65" spans="2:7" ht="21" customHeight="1">
      <c r="B65" s="16"/>
      <c r="C65" s="7"/>
      <c r="D65" s="8"/>
      <c r="E65" s="8"/>
      <c r="F65" s="8"/>
      <c r="G65" s="7"/>
    </row>
    <row r="66" spans="2:7" ht="27.75" customHeight="1">
      <c r="B66" s="16"/>
      <c r="C66" s="7"/>
      <c r="D66" s="8"/>
      <c r="E66" s="8"/>
      <c r="F66" s="8"/>
      <c r="G66" s="7"/>
    </row>
    <row r="67" spans="2:7" ht="39.75" customHeight="1">
      <c r="B67" s="16"/>
      <c r="C67" s="7"/>
      <c r="D67" s="8"/>
      <c r="E67" s="8"/>
      <c r="F67" s="8"/>
      <c r="G67" s="7"/>
    </row>
    <row r="68" spans="2:7" ht="26.25" customHeight="1">
      <c r="B68" s="16"/>
      <c r="C68" s="7"/>
      <c r="D68" s="8"/>
      <c r="E68" s="8"/>
      <c r="F68" s="8"/>
      <c r="G68" s="7"/>
    </row>
    <row r="69" spans="2:7" ht="19.5" customHeight="1">
      <c r="B69" s="10"/>
      <c r="C69" s="7"/>
      <c r="D69" s="8"/>
      <c r="E69" s="8"/>
      <c r="F69" s="8"/>
      <c r="G69" s="7"/>
    </row>
    <row r="70" spans="2:7" ht="21" customHeight="1">
      <c r="B70" s="10"/>
      <c r="C70" s="7"/>
      <c r="D70" s="8"/>
      <c r="E70" s="8"/>
      <c r="F70" s="8"/>
      <c r="G70" s="7"/>
    </row>
    <row r="71" spans="2:7" ht="22.5" customHeight="1">
      <c r="B71" s="10"/>
      <c r="C71" s="7"/>
      <c r="D71" s="8"/>
      <c r="E71" s="8"/>
      <c r="F71" s="8"/>
      <c r="G71" s="7"/>
    </row>
    <row r="72" spans="2:7" ht="22.5" customHeight="1">
      <c r="B72" s="10"/>
      <c r="C72" s="7"/>
      <c r="D72" s="8"/>
      <c r="E72" s="8"/>
      <c r="F72" s="8"/>
      <c r="G72" s="7"/>
    </row>
    <row r="73" spans="2:7" ht="21.75" customHeight="1">
      <c r="B73" s="10"/>
      <c r="C73" s="7"/>
      <c r="D73" s="8"/>
      <c r="E73" s="8"/>
      <c r="F73" s="8"/>
      <c r="G73" s="7"/>
    </row>
    <row r="74" spans="2:7" ht="21.75" customHeight="1">
      <c r="B74" s="10"/>
      <c r="C74" s="7"/>
      <c r="D74" s="8"/>
      <c r="E74" s="8"/>
      <c r="F74" s="8"/>
      <c r="G74" s="11"/>
    </row>
    <row r="75" spans="2:7" ht="21.75" customHeight="1">
      <c r="B75" s="16"/>
      <c r="C75" s="7"/>
      <c r="D75" s="8"/>
      <c r="E75" s="8"/>
      <c r="F75" s="8"/>
      <c r="G75" s="11"/>
    </row>
    <row r="76" spans="2:7" ht="21.75" customHeight="1">
      <c r="B76" s="16"/>
      <c r="C76" s="7"/>
      <c r="D76" s="8"/>
      <c r="E76" s="8"/>
      <c r="F76" s="8"/>
      <c r="G76" s="11"/>
    </row>
    <row r="77" spans="2:7" ht="21.75" customHeight="1">
      <c r="B77" s="16"/>
      <c r="C77" s="7"/>
      <c r="D77" s="8"/>
      <c r="E77" s="8"/>
      <c r="F77" s="8"/>
      <c r="G77" s="11"/>
    </row>
    <row r="78" spans="2:7" ht="21.75" customHeight="1">
      <c r="B78" s="16"/>
      <c r="C78" s="7"/>
      <c r="D78" s="8"/>
      <c r="E78" s="8"/>
      <c r="F78" s="8"/>
      <c r="G78" s="11"/>
    </row>
    <row r="79" spans="2:7" ht="42.75" customHeight="1">
      <c r="B79" s="14"/>
      <c r="C79" s="15"/>
      <c r="D79" s="8"/>
      <c r="E79" s="8"/>
      <c r="F79" s="8"/>
      <c r="G79" s="15"/>
    </row>
    <row r="80" spans="2:8" ht="42" customHeight="1">
      <c r="B80" s="10"/>
      <c r="C80" s="7"/>
      <c r="D80" s="8"/>
      <c r="E80" s="8"/>
      <c r="F80" s="8"/>
      <c r="G80" s="11"/>
      <c r="H80" s="12"/>
    </row>
    <row r="81" spans="2:7" ht="18.75">
      <c r="B81" s="16"/>
      <c r="C81" s="7"/>
      <c r="D81" s="8"/>
      <c r="E81" s="8"/>
      <c r="F81" s="8"/>
      <c r="G81" s="11"/>
    </row>
    <row r="82" spans="2:7" ht="18.75">
      <c r="B82" s="16"/>
      <c r="C82" s="7"/>
      <c r="D82" s="8"/>
      <c r="E82" s="8"/>
      <c r="F82" s="8"/>
      <c r="G82" s="11"/>
    </row>
    <row r="83" spans="2:7" ht="42" customHeight="1">
      <c r="B83" s="16"/>
      <c r="C83" s="7"/>
      <c r="D83" s="8"/>
      <c r="E83" s="8"/>
      <c r="F83" s="8"/>
      <c r="G83" s="11"/>
    </row>
    <row r="84" spans="2:7" ht="24" customHeight="1">
      <c r="B84" s="16"/>
      <c r="C84" s="7"/>
      <c r="D84" s="8"/>
      <c r="E84" s="8"/>
      <c r="F84" s="8"/>
      <c r="G84" s="11"/>
    </row>
    <row r="85" spans="2:7" ht="0.75" customHeight="1" hidden="1" thickBot="1">
      <c r="B85" s="16"/>
      <c r="C85" s="15"/>
      <c r="D85" s="8"/>
      <c r="E85" s="8"/>
      <c r="F85" s="8"/>
      <c r="G85" s="7"/>
    </row>
    <row r="86" spans="2:7" ht="44.25" customHeight="1" hidden="1" thickBot="1">
      <c r="B86" s="16"/>
      <c r="C86" s="15"/>
      <c r="D86" s="8"/>
      <c r="E86" s="8"/>
      <c r="F86" s="8"/>
      <c r="G86" s="7"/>
    </row>
    <row r="87" spans="2:7" ht="0.75" customHeight="1">
      <c r="B87" s="16"/>
      <c r="C87" s="15"/>
      <c r="D87" s="8"/>
      <c r="E87" s="8"/>
      <c r="F87" s="8"/>
      <c r="G87" s="7"/>
    </row>
    <row r="88" spans="2:7" ht="36.75" customHeight="1">
      <c r="B88" s="10"/>
      <c r="C88" s="7"/>
      <c r="D88" s="8"/>
      <c r="E88" s="8"/>
      <c r="F88" s="8"/>
      <c r="G88" s="7"/>
    </row>
    <row r="89" spans="2:7" ht="20.25" customHeight="1">
      <c r="B89" s="16"/>
      <c r="C89" s="7"/>
      <c r="D89" s="8"/>
      <c r="E89" s="8"/>
      <c r="F89" s="8"/>
      <c r="G89" s="7"/>
    </row>
    <row r="90" spans="2:7" ht="37.5" customHeight="1">
      <c r="B90" s="16"/>
      <c r="C90" s="7"/>
      <c r="D90" s="8"/>
      <c r="E90" s="8"/>
      <c r="F90" s="8"/>
      <c r="G90" s="7"/>
    </row>
    <row r="91" spans="2:7" ht="41.25" customHeight="1">
      <c r="B91" s="16"/>
      <c r="C91" s="7"/>
      <c r="D91" s="8"/>
      <c r="E91" s="8"/>
      <c r="F91" s="8"/>
      <c r="G91" s="7"/>
    </row>
    <row r="92" spans="2:7" ht="19.5" customHeight="1">
      <c r="B92" s="16"/>
      <c r="C92" s="7"/>
      <c r="D92" s="8"/>
      <c r="E92" s="8"/>
      <c r="F92" s="8"/>
      <c r="G92" s="7"/>
    </row>
    <row r="93" spans="2:7" ht="37.5" customHeight="1">
      <c r="B93" s="19"/>
      <c r="C93" s="21"/>
      <c r="D93" s="13"/>
      <c r="E93" s="13"/>
      <c r="F93" s="13"/>
      <c r="G93" s="22"/>
    </row>
    <row r="94" spans="2:7" ht="22.5" customHeight="1">
      <c r="B94" s="10"/>
      <c r="C94" s="7"/>
      <c r="D94" s="8"/>
      <c r="E94" s="8"/>
      <c r="F94" s="8"/>
      <c r="G94" s="11"/>
    </row>
    <row r="95" spans="2:7" ht="22.5" customHeight="1">
      <c r="B95" s="16"/>
      <c r="C95" s="7"/>
      <c r="D95" s="8"/>
      <c r="E95" s="8"/>
      <c r="F95" s="8"/>
      <c r="G95" s="11"/>
    </row>
    <row r="96" spans="2:7" ht="22.5" customHeight="1">
      <c r="B96" s="16"/>
      <c r="C96" s="7"/>
      <c r="D96" s="8"/>
      <c r="E96" s="8"/>
      <c r="F96" s="8"/>
      <c r="G96" s="11"/>
    </row>
    <row r="97" spans="2:7" ht="22.5" customHeight="1">
      <c r="B97" s="10"/>
      <c r="C97" s="7"/>
      <c r="D97" s="8"/>
      <c r="E97" s="8"/>
      <c r="F97" s="8"/>
      <c r="G97" s="11"/>
    </row>
    <row r="98" spans="2:7" ht="24" customHeight="1">
      <c r="B98" s="16"/>
      <c r="C98" s="7"/>
      <c r="D98" s="8"/>
      <c r="E98" s="8"/>
      <c r="F98" s="8"/>
      <c r="G98" s="11"/>
    </row>
    <row r="99" spans="2:7" ht="18.75">
      <c r="B99" s="23"/>
      <c r="C99" s="15"/>
      <c r="D99" s="17"/>
      <c r="E99" s="17"/>
      <c r="F99" s="17"/>
      <c r="G99" s="9"/>
    </row>
    <row r="100" spans="2:7" ht="18.75">
      <c r="B100" s="24"/>
      <c r="C100" s="24"/>
      <c r="D100" s="13"/>
      <c r="E100" s="13"/>
      <c r="F100" s="13"/>
      <c r="G100" s="13"/>
    </row>
    <row r="101" spans="2:7" ht="12.75">
      <c r="B101" s="13"/>
      <c r="C101" s="13"/>
      <c r="D101" s="13"/>
      <c r="E101" s="13"/>
      <c r="F101" s="13"/>
      <c r="G101" s="13"/>
    </row>
    <row r="102" spans="2:7" ht="12.75">
      <c r="B102" s="13"/>
      <c r="C102" s="13"/>
      <c r="D102" s="13"/>
      <c r="E102" s="13"/>
      <c r="F102" s="13"/>
      <c r="G102" s="13"/>
    </row>
    <row r="103" spans="2:7" ht="12.75">
      <c r="B103" s="13"/>
      <c r="C103" s="13"/>
      <c r="D103" s="13"/>
      <c r="E103" s="13"/>
      <c r="F103" s="13"/>
      <c r="G103" s="25"/>
    </row>
    <row r="104" spans="2:7" ht="12.75">
      <c r="B104" s="13"/>
      <c r="C104" s="13"/>
      <c r="D104" s="13"/>
      <c r="E104" s="13"/>
      <c r="F104" s="13"/>
      <c r="G104" s="13"/>
    </row>
    <row r="105" spans="2:7" ht="12.75">
      <c r="B105" s="13"/>
      <c r="C105" s="13"/>
      <c r="D105" s="13"/>
      <c r="E105" s="13"/>
      <c r="F105" s="13"/>
      <c r="G105" s="13"/>
    </row>
    <row r="106" spans="2:7" ht="12.75">
      <c r="B106" s="13"/>
      <c r="C106" s="13"/>
      <c r="D106" s="13"/>
      <c r="E106" s="13"/>
      <c r="F106" s="13"/>
      <c r="G106" s="13"/>
    </row>
    <row r="107" spans="2:7" ht="12.75">
      <c r="B107" s="13"/>
      <c r="C107" s="13"/>
      <c r="D107" s="13"/>
      <c r="E107" s="13"/>
      <c r="F107" s="13"/>
      <c r="G107" s="13"/>
    </row>
    <row r="108" spans="2:7" ht="12.75">
      <c r="B108" s="13"/>
      <c r="C108" s="13"/>
      <c r="D108" s="13"/>
      <c r="E108" s="13"/>
      <c r="F108" s="13"/>
      <c r="G108" s="13"/>
    </row>
    <row r="109" spans="2:7" ht="12.75">
      <c r="B109" s="13"/>
      <c r="C109" s="13"/>
      <c r="D109" s="13"/>
      <c r="E109" s="13"/>
      <c r="F109" s="13"/>
      <c r="G109" s="13"/>
    </row>
    <row r="110" spans="2:7" ht="12.75">
      <c r="B110" s="13"/>
      <c r="C110" s="13"/>
      <c r="D110" s="13"/>
      <c r="E110" s="13"/>
      <c r="F110" s="13"/>
      <c r="G110" s="13"/>
    </row>
    <row r="111" spans="2:7" ht="12.75">
      <c r="B111" s="13"/>
      <c r="C111" s="13"/>
      <c r="D111" s="13"/>
      <c r="E111" s="13"/>
      <c r="F111" s="13"/>
      <c r="G111" s="13"/>
    </row>
    <row r="112" spans="2:7" ht="12.75">
      <c r="B112" s="13"/>
      <c r="C112" s="13"/>
      <c r="D112" s="13"/>
      <c r="E112" s="13"/>
      <c r="F112" s="13"/>
      <c r="G112" s="13"/>
    </row>
    <row r="113" spans="2:7" ht="12.75">
      <c r="B113" s="13"/>
      <c r="C113" s="13"/>
      <c r="D113" s="13"/>
      <c r="E113" s="13"/>
      <c r="F113" s="13"/>
      <c r="G113" s="13"/>
    </row>
    <row r="114" spans="2:7" ht="12.75">
      <c r="B114" s="13"/>
      <c r="C114" s="13"/>
      <c r="D114" s="13"/>
      <c r="E114" s="13"/>
      <c r="F114" s="13"/>
      <c r="G114" s="13"/>
    </row>
    <row r="115" spans="2:7" ht="12.75">
      <c r="B115" s="13"/>
      <c r="C115" s="13"/>
      <c r="D115" s="13"/>
      <c r="E115" s="13"/>
      <c r="F115" s="13"/>
      <c r="G115" s="13"/>
    </row>
    <row r="116" spans="2:7" ht="12.75">
      <c r="B116" s="13"/>
      <c r="C116" s="13"/>
      <c r="D116" s="13"/>
      <c r="E116" s="13"/>
      <c r="F116" s="13"/>
      <c r="G116" s="13"/>
    </row>
    <row r="117" spans="2:7" ht="12.75">
      <c r="B117" s="13"/>
      <c r="C117" s="13"/>
      <c r="D117" s="13"/>
      <c r="E117" s="13"/>
      <c r="F117" s="13"/>
      <c r="G117" s="13"/>
    </row>
    <row r="118" spans="2:7" ht="12.75">
      <c r="B118" s="13"/>
      <c r="C118" s="13"/>
      <c r="D118" s="13"/>
      <c r="E118" s="13"/>
      <c r="F118" s="13"/>
      <c r="G118" s="13"/>
    </row>
    <row r="119" spans="2:7" ht="12.75">
      <c r="B119" s="13"/>
      <c r="C119" s="13"/>
      <c r="D119" s="13"/>
      <c r="E119" s="13"/>
      <c r="F119" s="13"/>
      <c r="G119" s="13"/>
    </row>
    <row r="120" spans="2:7" ht="12.75">
      <c r="B120" s="13"/>
      <c r="C120" s="13"/>
      <c r="D120" s="13"/>
      <c r="E120" s="13"/>
      <c r="F120" s="13"/>
      <c r="G120" s="13"/>
    </row>
    <row r="121" spans="2:7" ht="12.75">
      <c r="B121" s="13"/>
      <c r="C121" s="13"/>
      <c r="D121" s="13"/>
      <c r="E121" s="13"/>
      <c r="F121" s="13"/>
      <c r="G121" s="13"/>
    </row>
    <row r="122" spans="2:7" ht="12.75">
      <c r="B122" s="13"/>
      <c r="C122" s="13"/>
      <c r="D122" s="13"/>
      <c r="E122" s="13"/>
      <c r="F122" s="13"/>
      <c r="G122" s="13"/>
    </row>
    <row r="123" spans="2:7" ht="12.75">
      <c r="B123" s="13"/>
      <c r="C123" s="13"/>
      <c r="D123" s="13"/>
      <c r="E123" s="13"/>
      <c r="F123" s="13"/>
      <c r="G123" s="13"/>
    </row>
    <row r="124" spans="2:7" ht="12.75">
      <c r="B124" s="13"/>
      <c r="C124" s="13"/>
      <c r="D124" s="13"/>
      <c r="E124" s="13"/>
      <c r="F124" s="13"/>
      <c r="G124" s="13"/>
    </row>
    <row r="125" spans="2:7" ht="12.75">
      <c r="B125" s="13"/>
      <c r="C125" s="13"/>
      <c r="D125" s="13"/>
      <c r="E125" s="13"/>
      <c r="F125" s="13"/>
      <c r="G125" s="13"/>
    </row>
    <row r="126" spans="2:7" ht="12.75">
      <c r="B126" s="13"/>
      <c r="C126" s="13"/>
      <c r="D126" s="13"/>
      <c r="E126" s="13"/>
      <c r="F126" s="13"/>
      <c r="G126" s="13"/>
    </row>
    <row r="127" spans="2:7" ht="12.75">
      <c r="B127" s="13"/>
      <c r="C127" s="13"/>
      <c r="D127" s="13"/>
      <c r="E127" s="13"/>
      <c r="F127" s="13"/>
      <c r="G127" s="13"/>
    </row>
    <row r="128" spans="2:7" ht="12.75">
      <c r="B128" s="13"/>
      <c r="C128" s="13"/>
      <c r="D128" s="13"/>
      <c r="E128" s="13"/>
      <c r="F128" s="13"/>
      <c r="G128" s="13"/>
    </row>
    <row r="129" spans="2:7" ht="12.75">
      <c r="B129" s="13"/>
      <c r="C129" s="13"/>
      <c r="D129" s="13"/>
      <c r="E129" s="13"/>
      <c r="F129" s="13"/>
      <c r="G129" s="13"/>
    </row>
    <row r="130" spans="2:7" ht="12.75">
      <c r="B130" s="13"/>
      <c r="C130" s="13"/>
      <c r="D130" s="13"/>
      <c r="E130" s="13"/>
      <c r="F130" s="13"/>
      <c r="G130" s="13"/>
    </row>
    <row r="131" spans="2:7" ht="12.75">
      <c r="B131" s="13"/>
      <c r="C131" s="13"/>
      <c r="D131" s="13"/>
      <c r="E131" s="13"/>
      <c r="F131" s="13"/>
      <c r="G131" s="13"/>
    </row>
    <row r="132" spans="2:7" ht="12.75">
      <c r="B132" s="13"/>
      <c r="C132" s="13"/>
      <c r="D132" s="13"/>
      <c r="E132" s="13"/>
      <c r="F132" s="13"/>
      <c r="G132" s="13"/>
    </row>
  </sheetData>
  <sheetProtection/>
  <mergeCells count="5">
    <mergeCell ref="E10:E11"/>
    <mergeCell ref="B7:E7"/>
    <mergeCell ref="B8:E8"/>
    <mergeCell ref="C10:C11"/>
    <mergeCell ref="D10:D11"/>
  </mergeCells>
  <printOptions/>
  <pageMargins left="0.59" right="0.16" top="0.79" bottom="0.19" header="0.17" footer="0.17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138"/>
  <sheetViews>
    <sheetView tabSelected="1" zoomScalePageLayoutView="0" workbookViewId="0" topLeftCell="B1">
      <selection activeCell="B108" sqref="B108"/>
    </sheetView>
  </sheetViews>
  <sheetFormatPr defaultColWidth="9.00390625" defaultRowHeight="12.75"/>
  <cols>
    <col min="1" max="1" width="18.25390625" style="0" hidden="1" customWidth="1"/>
    <col min="2" max="2" width="62.00390625" style="0" customWidth="1"/>
    <col min="3" max="3" width="11.375" style="0" customWidth="1"/>
    <col min="4" max="4" width="11.625" style="0" customWidth="1"/>
    <col min="5" max="5" width="11.25390625" style="0" customWidth="1"/>
    <col min="6" max="6" width="16.375" style="0" customWidth="1"/>
    <col min="7" max="7" width="14.00390625" style="0" customWidth="1"/>
    <col min="8" max="8" width="13.25390625" style="0" customWidth="1"/>
  </cols>
  <sheetData>
    <row r="1" spans="5:8" ht="25.5" customHeight="1">
      <c r="E1" s="138" t="s">
        <v>178</v>
      </c>
      <c r="F1" s="138"/>
      <c r="G1" s="138"/>
      <c r="H1" s="138"/>
    </row>
    <row r="2" spans="5:8" ht="13.5" customHeight="1">
      <c r="E2" s="138" t="s">
        <v>175</v>
      </c>
      <c r="F2" s="138"/>
      <c r="G2" s="138"/>
      <c r="H2" s="138"/>
    </row>
    <row r="3" spans="5:8" ht="13.5" customHeight="1">
      <c r="E3" s="138" t="s">
        <v>268</v>
      </c>
      <c r="F3" s="138"/>
      <c r="G3" s="138"/>
      <c r="H3" s="138"/>
    </row>
    <row r="4" spans="5:8" ht="40.5" customHeight="1">
      <c r="E4" s="139" t="s">
        <v>269</v>
      </c>
      <c r="F4" s="139"/>
      <c r="G4" s="139"/>
      <c r="H4" s="139"/>
    </row>
    <row r="5" spans="2:8" ht="30" customHeight="1">
      <c r="B5" s="140" t="s">
        <v>221</v>
      </c>
      <c r="C5" s="140"/>
      <c r="D5" s="140"/>
      <c r="E5" s="140"/>
      <c r="F5" s="140"/>
      <c r="G5" s="140"/>
      <c r="H5" s="140"/>
    </row>
    <row r="6" spans="2:8" ht="9" customHeight="1">
      <c r="B6" s="140"/>
      <c r="C6" s="140"/>
      <c r="D6" s="140"/>
      <c r="E6" s="140"/>
      <c r="F6" s="140"/>
      <c r="G6" s="140"/>
      <c r="H6" s="140"/>
    </row>
    <row r="7" spans="2:8" ht="18.75" customHeight="1">
      <c r="B7" s="1"/>
      <c r="C7" s="1"/>
      <c r="D7" s="1"/>
      <c r="E7" s="89"/>
      <c r="F7" s="89"/>
      <c r="G7" s="141" t="s">
        <v>92</v>
      </c>
      <c r="H7" s="141"/>
    </row>
    <row r="8" spans="2:8" ht="12.75">
      <c r="B8" s="137" t="s">
        <v>0</v>
      </c>
      <c r="C8" s="137" t="s">
        <v>222</v>
      </c>
      <c r="D8" s="137" t="s">
        <v>219</v>
      </c>
      <c r="E8" s="137" t="s">
        <v>220</v>
      </c>
      <c r="F8" s="137" t="s">
        <v>223</v>
      </c>
      <c r="G8" s="137" t="s">
        <v>224</v>
      </c>
      <c r="H8" s="137" t="s">
        <v>217</v>
      </c>
    </row>
    <row r="9" spans="2:8" ht="42.75" customHeight="1">
      <c r="B9" s="142"/>
      <c r="C9" s="137"/>
      <c r="D9" s="137"/>
      <c r="E9" s="137"/>
      <c r="F9" s="137"/>
      <c r="G9" s="137"/>
      <c r="H9" s="137"/>
    </row>
    <row r="10" spans="2:8" ht="15.75">
      <c r="B10" s="90">
        <v>1</v>
      </c>
      <c r="C10" s="90">
        <v>2</v>
      </c>
      <c r="D10" s="90">
        <v>3</v>
      </c>
      <c r="E10" s="90">
        <v>4</v>
      </c>
      <c r="F10" s="90">
        <v>5</v>
      </c>
      <c r="G10" s="90">
        <v>6</v>
      </c>
      <c r="H10" s="90">
        <v>7</v>
      </c>
    </row>
    <row r="11" spans="2:8" ht="20.25" customHeight="1">
      <c r="B11" s="91" t="s">
        <v>186</v>
      </c>
      <c r="C11" s="92">
        <v>834</v>
      </c>
      <c r="D11" s="92"/>
      <c r="E11" s="92"/>
      <c r="F11" s="92"/>
      <c r="G11" s="92"/>
      <c r="H11" s="93">
        <f>H12+H63+H79+H104+H125+H69+H74+H100</f>
        <v>7128.799999999998</v>
      </c>
    </row>
    <row r="12" spans="2:8" ht="15.75">
      <c r="B12" s="91" t="s">
        <v>12</v>
      </c>
      <c r="C12" s="92">
        <v>834</v>
      </c>
      <c r="D12" s="94" t="s">
        <v>4</v>
      </c>
      <c r="E12" s="94"/>
      <c r="F12" s="94"/>
      <c r="G12" s="94"/>
      <c r="H12" s="93">
        <f>H13+H18+H40+H50+H48</f>
        <v>2780.6999999999994</v>
      </c>
    </row>
    <row r="13" spans="2:8" ht="31.5">
      <c r="B13" s="95" t="s">
        <v>93</v>
      </c>
      <c r="C13" s="96">
        <v>834</v>
      </c>
      <c r="D13" s="97" t="s">
        <v>4</v>
      </c>
      <c r="E13" s="97" t="s">
        <v>6</v>
      </c>
      <c r="F13" s="97"/>
      <c r="G13" s="97"/>
      <c r="H13" s="115">
        <f>H14</f>
        <v>657.8</v>
      </c>
    </row>
    <row r="14" spans="2:8" ht="21" customHeight="1">
      <c r="B14" s="99" t="s">
        <v>94</v>
      </c>
      <c r="C14" s="96">
        <v>834</v>
      </c>
      <c r="D14" s="97" t="s">
        <v>4</v>
      </c>
      <c r="E14" s="97" t="s">
        <v>6</v>
      </c>
      <c r="F14" s="97" t="s">
        <v>95</v>
      </c>
      <c r="G14" s="97"/>
      <c r="H14" s="98">
        <f>H15</f>
        <v>657.8</v>
      </c>
    </row>
    <row r="15" spans="2:8" ht="15.75">
      <c r="B15" s="95" t="s">
        <v>96</v>
      </c>
      <c r="C15" s="96">
        <v>834</v>
      </c>
      <c r="D15" s="97" t="s">
        <v>4</v>
      </c>
      <c r="E15" s="97" t="s">
        <v>6</v>
      </c>
      <c r="F15" s="97" t="s">
        <v>97</v>
      </c>
      <c r="G15" s="97"/>
      <c r="H15" s="98">
        <f>H17</f>
        <v>657.8</v>
      </c>
    </row>
    <row r="16" spans="2:8" ht="31.5">
      <c r="B16" s="100" t="s">
        <v>98</v>
      </c>
      <c r="C16" s="96">
        <v>834</v>
      </c>
      <c r="D16" s="97" t="s">
        <v>4</v>
      </c>
      <c r="E16" s="97" t="s">
        <v>6</v>
      </c>
      <c r="F16" s="97" t="s">
        <v>90</v>
      </c>
      <c r="G16" s="97"/>
      <c r="H16" s="98">
        <f>H15</f>
        <v>657.8</v>
      </c>
    </row>
    <row r="17" spans="2:8" ht="31.5">
      <c r="B17" s="100" t="s">
        <v>99</v>
      </c>
      <c r="C17" s="96">
        <v>834</v>
      </c>
      <c r="D17" s="97" t="s">
        <v>4</v>
      </c>
      <c r="E17" s="97" t="s">
        <v>6</v>
      </c>
      <c r="F17" s="97" t="s">
        <v>90</v>
      </c>
      <c r="G17" s="97" t="s">
        <v>40</v>
      </c>
      <c r="H17" s="98">
        <v>657.8</v>
      </c>
    </row>
    <row r="18" spans="2:8" ht="47.25">
      <c r="B18" s="101" t="s">
        <v>100</v>
      </c>
      <c r="C18" s="96">
        <v>834</v>
      </c>
      <c r="D18" s="97" t="s">
        <v>4</v>
      </c>
      <c r="E18" s="97" t="s">
        <v>5</v>
      </c>
      <c r="F18" s="97"/>
      <c r="G18" s="97"/>
      <c r="H18" s="98">
        <f>H19+H26+H29+H32+H35</f>
        <v>1515.9</v>
      </c>
    </row>
    <row r="19" spans="2:8" ht="22.5" customHeight="1">
      <c r="B19" s="99" t="s">
        <v>94</v>
      </c>
      <c r="C19" s="96">
        <v>834</v>
      </c>
      <c r="D19" s="97" t="s">
        <v>4</v>
      </c>
      <c r="E19" s="97" t="s">
        <v>5</v>
      </c>
      <c r="F19" s="97" t="s">
        <v>95</v>
      </c>
      <c r="G19" s="97"/>
      <c r="H19" s="98">
        <f>H20</f>
        <v>1420.7</v>
      </c>
    </row>
    <row r="20" spans="2:8" ht="31.5">
      <c r="B20" s="100" t="s">
        <v>98</v>
      </c>
      <c r="C20" s="96">
        <v>834</v>
      </c>
      <c r="D20" s="97" t="s">
        <v>4</v>
      </c>
      <c r="E20" s="97" t="s">
        <v>5</v>
      </c>
      <c r="F20" s="97" t="s">
        <v>191</v>
      </c>
      <c r="G20" s="97"/>
      <c r="H20" s="98">
        <f>H21+H22+H23</f>
        <v>1420.7</v>
      </c>
    </row>
    <row r="21" spans="2:8" ht="31.5">
      <c r="B21" s="100" t="s">
        <v>99</v>
      </c>
      <c r="C21" s="96">
        <v>834</v>
      </c>
      <c r="D21" s="97" t="s">
        <v>4</v>
      </c>
      <c r="E21" s="97" t="s">
        <v>5</v>
      </c>
      <c r="F21" s="97" t="s">
        <v>191</v>
      </c>
      <c r="G21" s="97" t="s">
        <v>40</v>
      </c>
      <c r="H21" s="98">
        <v>740.5</v>
      </c>
    </row>
    <row r="22" spans="2:8" ht="31.5">
      <c r="B22" s="100" t="s">
        <v>101</v>
      </c>
      <c r="C22" s="96">
        <v>834</v>
      </c>
      <c r="D22" s="97" t="s">
        <v>4</v>
      </c>
      <c r="E22" s="97" t="s">
        <v>5</v>
      </c>
      <c r="F22" s="97" t="s">
        <v>191</v>
      </c>
      <c r="G22" s="97" t="s">
        <v>41</v>
      </c>
      <c r="H22" s="98">
        <v>656.2</v>
      </c>
    </row>
    <row r="23" spans="2:8" ht="17.25" customHeight="1">
      <c r="B23" s="100" t="s">
        <v>102</v>
      </c>
      <c r="C23" s="96">
        <v>834</v>
      </c>
      <c r="D23" s="97" t="s">
        <v>4</v>
      </c>
      <c r="E23" s="97" t="s">
        <v>5</v>
      </c>
      <c r="F23" s="97" t="s">
        <v>191</v>
      </c>
      <c r="G23" s="97" t="s">
        <v>42</v>
      </c>
      <c r="H23" s="98">
        <v>24</v>
      </c>
    </row>
    <row r="24" spans="2:8" ht="53.25" customHeight="1" hidden="1">
      <c r="B24" s="95" t="s">
        <v>104</v>
      </c>
      <c r="C24" s="96">
        <v>831</v>
      </c>
      <c r="D24" s="97" t="s">
        <v>4</v>
      </c>
      <c r="E24" s="97" t="s">
        <v>5</v>
      </c>
      <c r="F24" s="97" t="s">
        <v>105</v>
      </c>
      <c r="G24" s="97"/>
      <c r="H24" s="98">
        <f>H25</f>
        <v>0</v>
      </c>
    </row>
    <row r="25" spans="2:8" ht="17.25" customHeight="1" hidden="1">
      <c r="B25" s="95" t="s">
        <v>106</v>
      </c>
      <c r="C25" s="96">
        <v>831</v>
      </c>
      <c r="D25" s="97" t="s">
        <v>4</v>
      </c>
      <c r="E25" s="97" t="s">
        <v>5</v>
      </c>
      <c r="F25" s="97" t="s">
        <v>105</v>
      </c>
      <c r="G25" s="97" t="s">
        <v>44</v>
      </c>
      <c r="H25" s="98">
        <f>'[1]6'!G30</f>
        <v>0</v>
      </c>
    </row>
    <row r="26" spans="2:8" ht="17.25" customHeight="1">
      <c r="B26" s="100" t="s">
        <v>125</v>
      </c>
      <c r="C26" s="96">
        <v>834</v>
      </c>
      <c r="D26" s="97" t="s">
        <v>4</v>
      </c>
      <c r="E26" s="97" t="s">
        <v>5</v>
      </c>
      <c r="F26" s="97" t="s">
        <v>127</v>
      </c>
      <c r="G26" s="97"/>
      <c r="H26" s="98">
        <f>H27</f>
        <v>0.4</v>
      </c>
    </row>
    <row r="27" spans="2:8" ht="96.75" customHeight="1">
      <c r="B27" s="95" t="s">
        <v>169</v>
      </c>
      <c r="C27" s="96">
        <v>834</v>
      </c>
      <c r="D27" s="97" t="s">
        <v>4</v>
      </c>
      <c r="E27" s="97" t="s">
        <v>5</v>
      </c>
      <c r="F27" s="97" t="s">
        <v>127</v>
      </c>
      <c r="G27" s="97"/>
      <c r="H27" s="98">
        <f>H28</f>
        <v>0.4</v>
      </c>
    </row>
    <row r="28" spans="2:8" ht="39" customHeight="1">
      <c r="B28" s="100" t="s">
        <v>101</v>
      </c>
      <c r="C28" s="96">
        <v>834</v>
      </c>
      <c r="D28" s="97" t="s">
        <v>4</v>
      </c>
      <c r="E28" s="97" t="s">
        <v>5</v>
      </c>
      <c r="F28" s="97" t="s">
        <v>127</v>
      </c>
      <c r="G28" s="97" t="s">
        <v>41</v>
      </c>
      <c r="H28" s="98">
        <v>0.4</v>
      </c>
    </row>
    <row r="29" spans="2:8" ht="35.25" customHeight="1">
      <c r="B29" s="95" t="s">
        <v>107</v>
      </c>
      <c r="C29" s="96">
        <v>834</v>
      </c>
      <c r="D29" s="97" t="s">
        <v>4</v>
      </c>
      <c r="E29" s="97" t="s">
        <v>5</v>
      </c>
      <c r="F29" s="97" t="s">
        <v>108</v>
      </c>
      <c r="G29" s="97"/>
      <c r="H29" s="98">
        <f>H30</f>
        <v>52</v>
      </c>
    </row>
    <row r="30" spans="2:8" ht="39" customHeight="1">
      <c r="B30" s="95" t="s">
        <v>109</v>
      </c>
      <c r="C30" s="96">
        <v>834</v>
      </c>
      <c r="D30" s="97" t="s">
        <v>4</v>
      </c>
      <c r="E30" s="97" t="s">
        <v>5</v>
      </c>
      <c r="F30" s="97" t="s">
        <v>91</v>
      </c>
      <c r="G30" s="97"/>
      <c r="H30" s="98">
        <f>H31</f>
        <v>52</v>
      </c>
    </row>
    <row r="31" spans="2:8" ht="16.5" customHeight="1">
      <c r="B31" s="95" t="s">
        <v>106</v>
      </c>
      <c r="C31" s="96">
        <v>834</v>
      </c>
      <c r="D31" s="97" t="s">
        <v>4</v>
      </c>
      <c r="E31" s="97" t="s">
        <v>5</v>
      </c>
      <c r="F31" s="97" t="s">
        <v>91</v>
      </c>
      <c r="G31" s="97" t="s">
        <v>44</v>
      </c>
      <c r="H31" s="98">
        <v>52</v>
      </c>
    </row>
    <row r="32" spans="2:8" ht="31.5" customHeight="1">
      <c r="B32" s="95" t="s">
        <v>110</v>
      </c>
      <c r="C32" s="96">
        <v>834</v>
      </c>
      <c r="D32" s="97" t="s">
        <v>4</v>
      </c>
      <c r="E32" s="97" t="s">
        <v>5</v>
      </c>
      <c r="F32" s="97" t="s">
        <v>111</v>
      </c>
      <c r="G32" s="97"/>
      <c r="H32" s="98">
        <f>H33</f>
        <v>7.7</v>
      </c>
    </row>
    <row r="33" spans="2:8" ht="36" customHeight="1">
      <c r="B33" s="95" t="s">
        <v>109</v>
      </c>
      <c r="C33" s="96">
        <v>834</v>
      </c>
      <c r="D33" s="97" t="s">
        <v>4</v>
      </c>
      <c r="E33" s="97" t="s">
        <v>5</v>
      </c>
      <c r="F33" s="97" t="s">
        <v>112</v>
      </c>
      <c r="G33" s="97"/>
      <c r="H33" s="98">
        <v>7.7</v>
      </c>
    </row>
    <row r="34" spans="2:8" ht="21" customHeight="1">
      <c r="B34" s="95" t="s">
        <v>106</v>
      </c>
      <c r="C34" s="96">
        <v>834</v>
      </c>
      <c r="D34" s="97" t="s">
        <v>4</v>
      </c>
      <c r="E34" s="97" t="s">
        <v>5</v>
      </c>
      <c r="F34" s="97" t="s">
        <v>112</v>
      </c>
      <c r="G34" s="97" t="s">
        <v>44</v>
      </c>
      <c r="H34" s="98">
        <v>7.7</v>
      </c>
    </row>
    <row r="35" spans="2:8" ht="39.75" customHeight="1">
      <c r="B35" s="95" t="s">
        <v>113</v>
      </c>
      <c r="C35" s="96">
        <v>834</v>
      </c>
      <c r="D35" s="97" t="s">
        <v>4</v>
      </c>
      <c r="E35" s="97" t="s">
        <v>5</v>
      </c>
      <c r="F35" s="97" t="s">
        <v>114</v>
      </c>
      <c r="G35" s="97"/>
      <c r="H35" s="98">
        <f>H36</f>
        <v>35.1</v>
      </c>
    </row>
    <row r="36" spans="2:8" ht="34.5" customHeight="1">
      <c r="B36" s="95" t="s">
        <v>109</v>
      </c>
      <c r="C36" s="96">
        <v>834</v>
      </c>
      <c r="D36" s="97" t="s">
        <v>4</v>
      </c>
      <c r="E36" s="97" t="s">
        <v>5</v>
      </c>
      <c r="F36" s="97" t="s">
        <v>115</v>
      </c>
      <c r="G36" s="97"/>
      <c r="H36" s="98">
        <f>H37</f>
        <v>35.1</v>
      </c>
    </row>
    <row r="37" spans="2:8" ht="18.75" customHeight="1">
      <c r="B37" s="95" t="s">
        <v>106</v>
      </c>
      <c r="C37" s="96">
        <v>834</v>
      </c>
      <c r="D37" s="97" t="s">
        <v>4</v>
      </c>
      <c r="E37" s="97" t="s">
        <v>5</v>
      </c>
      <c r="F37" s="97" t="s">
        <v>115</v>
      </c>
      <c r="G37" s="97" t="s">
        <v>44</v>
      </c>
      <c r="H37" s="98">
        <v>35.1</v>
      </c>
    </row>
    <row r="38" spans="2:8" ht="21" customHeight="1" hidden="1">
      <c r="B38" s="95" t="s">
        <v>116</v>
      </c>
      <c r="C38" s="96">
        <v>831</v>
      </c>
      <c r="D38" s="97" t="s">
        <v>4</v>
      </c>
      <c r="E38" s="97" t="s">
        <v>5</v>
      </c>
      <c r="F38" s="97" t="s">
        <v>117</v>
      </c>
      <c r="G38" s="97"/>
      <c r="H38" s="98">
        <f>H39</f>
        <v>0</v>
      </c>
    </row>
    <row r="39" spans="2:8" ht="22.5" customHeight="1" hidden="1">
      <c r="B39" s="95" t="s">
        <v>106</v>
      </c>
      <c r="C39" s="96">
        <v>831</v>
      </c>
      <c r="D39" s="97" t="s">
        <v>4</v>
      </c>
      <c r="E39" s="97" t="s">
        <v>5</v>
      </c>
      <c r="F39" s="97" t="s">
        <v>117</v>
      </c>
      <c r="G39" s="97" t="s">
        <v>44</v>
      </c>
      <c r="H39" s="98">
        <f>'[1]6'!G41</f>
        <v>0</v>
      </c>
    </row>
    <row r="40" spans="2:8" ht="36" customHeight="1">
      <c r="B40" s="102" t="s">
        <v>118</v>
      </c>
      <c r="C40" s="96">
        <v>834</v>
      </c>
      <c r="D40" s="103" t="s">
        <v>4</v>
      </c>
      <c r="E40" s="103" t="s">
        <v>47</v>
      </c>
      <c r="F40" s="104"/>
      <c r="G40" s="97"/>
      <c r="H40" s="98">
        <f>H41</f>
        <v>197.2</v>
      </c>
    </row>
    <row r="41" spans="2:8" ht="17.25" customHeight="1">
      <c r="B41" s="95" t="s">
        <v>50</v>
      </c>
      <c r="C41" s="96">
        <v>834</v>
      </c>
      <c r="D41" s="97" t="s">
        <v>4</v>
      </c>
      <c r="E41" s="97" t="s">
        <v>47</v>
      </c>
      <c r="F41" s="97" t="s">
        <v>103</v>
      </c>
      <c r="G41" s="97"/>
      <c r="H41" s="98">
        <f>H43+H46</f>
        <v>197.2</v>
      </c>
    </row>
    <row r="42" spans="2:8" ht="66" customHeight="1">
      <c r="B42" s="95" t="s">
        <v>119</v>
      </c>
      <c r="C42" s="96">
        <v>834</v>
      </c>
      <c r="D42" s="97" t="s">
        <v>4</v>
      </c>
      <c r="E42" s="97" t="s">
        <v>47</v>
      </c>
      <c r="F42" s="97" t="s">
        <v>120</v>
      </c>
      <c r="G42" s="97"/>
      <c r="H42" s="98">
        <f>H43</f>
        <v>140</v>
      </c>
    </row>
    <row r="43" spans="2:8" ht="34.5" customHeight="1">
      <c r="B43" s="95" t="s">
        <v>109</v>
      </c>
      <c r="C43" s="96">
        <v>834</v>
      </c>
      <c r="D43" s="97" t="s">
        <v>4</v>
      </c>
      <c r="E43" s="97" t="s">
        <v>47</v>
      </c>
      <c r="F43" s="97" t="s">
        <v>121</v>
      </c>
      <c r="G43" s="97"/>
      <c r="H43" s="98">
        <f>H44</f>
        <v>140</v>
      </c>
    </row>
    <row r="44" spans="2:8" ht="17.25" customHeight="1">
      <c r="B44" s="95" t="s">
        <v>106</v>
      </c>
      <c r="C44" s="96">
        <v>834</v>
      </c>
      <c r="D44" s="97" t="s">
        <v>4</v>
      </c>
      <c r="E44" s="97" t="s">
        <v>47</v>
      </c>
      <c r="F44" s="97" t="s">
        <v>121</v>
      </c>
      <c r="G44" s="97" t="s">
        <v>44</v>
      </c>
      <c r="H44" s="98">
        <v>140</v>
      </c>
    </row>
    <row r="45" spans="2:8" ht="35.25" customHeight="1">
      <c r="B45" s="95" t="s">
        <v>187</v>
      </c>
      <c r="C45" s="96">
        <v>834</v>
      </c>
      <c r="D45" s="97" t="s">
        <v>4</v>
      </c>
      <c r="E45" s="97" t="s">
        <v>47</v>
      </c>
      <c r="F45" s="97" t="s">
        <v>122</v>
      </c>
      <c r="G45" s="97"/>
      <c r="H45" s="98">
        <f>H46</f>
        <v>57.2</v>
      </c>
    </row>
    <row r="46" spans="2:8" ht="34.5" customHeight="1">
      <c r="B46" s="95" t="s">
        <v>109</v>
      </c>
      <c r="C46" s="96">
        <v>834</v>
      </c>
      <c r="D46" s="97" t="s">
        <v>4</v>
      </c>
      <c r="E46" s="97" t="s">
        <v>47</v>
      </c>
      <c r="F46" s="97" t="s">
        <v>123</v>
      </c>
      <c r="G46" s="97"/>
      <c r="H46" s="98">
        <f>H47</f>
        <v>57.2</v>
      </c>
    </row>
    <row r="47" spans="2:8" ht="17.25" customHeight="1">
      <c r="B47" s="95" t="s">
        <v>106</v>
      </c>
      <c r="C47" s="96">
        <v>834</v>
      </c>
      <c r="D47" s="97" t="s">
        <v>4</v>
      </c>
      <c r="E47" s="97" t="s">
        <v>47</v>
      </c>
      <c r="F47" s="97" t="s">
        <v>123</v>
      </c>
      <c r="G47" s="97" t="s">
        <v>44</v>
      </c>
      <c r="H47" s="98">
        <v>57.2</v>
      </c>
    </row>
    <row r="48" spans="2:8" ht="17.25" customHeight="1">
      <c r="B48" s="95" t="s">
        <v>251</v>
      </c>
      <c r="C48" s="96">
        <v>834</v>
      </c>
      <c r="D48" s="97" t="s">
        <v>4</v>
      </c>
      <c r="E48" s="97" t="s">
        <v>9</v>
      </c>
      <c r="F48" s="123" t="s">
        <v>265</v>
      </c>
      <c r="G48" s="123"/>
      <c r="H48" s="98">
        <f>H49</f>
        <v>395.2</v>
      </c>
    </row>
    <row r="49" spans="2:8" ht="17.25" customHeight="1">
      <c r="B49" s="95" t="s">
        <v>266</v>
      </c>
      <c r="C49" s="96">
        <v>834</v>
      </c>
      <c r="D49" s="97" t="s">
        <v>4</v>
      </c>
      <c r="E49" s="97" t="s">
        <v>9</v>
      </c>
      <c r="F49" s="123" t="s">
        <v>265</v>
      </c>
      <c r="G49" s="123" t="s">
        <v>267</v>
      </c>
      <c r="H49" s="98">
        <v>395.2</v>
      </c>
    </row>
    <row r="50" spans="2:8" ht="15.75" customHeight="1">
      <c r="B50" s="95" t="s">
        <v>124</v>
      </c>
      <c r="C50" s="96">
        <v>834</v>
      </c>
      <c r="D50" s="97" t="s">
        <v>4</v>
      </c>
      <c r="E50" s="97" t="s">
        <v>32</v>
      </c>
      <c r="F50" s="97"/>
      <c r="G50" s="97"/>
      <c r="H50" s="98">
        <f>H51+H54</f>
        <v>14.600000000000001</v>
      </c>
    </row>
    <row r="51" spans="2:8" ht="18" customHeight="1" hidden="1">
      <c r="B51" s="100" t="s">
        <v>125</v>
      </c>
      <c r="C51" s="96">
        <v>834</v>
      </c>
      <c r="D51" s="97" t="s">
        <v>4</v>
      </c>
      <c r="E51" s="97" t="s">
        <v>32</v>
      </c>
      <c r="F51" s="97" t="s">
        <v>126</v>
      </c>
      <c r="G51" s="97"/>
      <c r="H51" s="98">
        <f>H52</f>
        <v>0</v>
      </c>
    </row>
    <row r="52" spans="2:8" ht="94.5" hidden="1">
      <c r="B52" s="95" t="s">
        <v>169</v>
      </c>
      <c r="C52" s="96">
        <v>834</v>
      </c>
      <c r="D52" s="97" t="s">
        <v>4</v>
      </c>
      <c r="E52" s="97" t="s">
        <v>32</v>
      </c>
      <c r="F52" s="97" t="s">
        <v>127</v>
      </c>
      <c r="G52" s="97"/>
      <c r="H52" s="98">
        <f>H53</f>
        <v>0</v>
      </c>
    </row>
    <row r="53" spans="2:8" ht="31.5" hidden="1">
      <c r="B53" s="100" t="s">
        <v>101</v>
      </c>
      <c r="C53" s="96">
        <v>834</v>
      </c>
      <c r="D53" s="97" t="s">
        <v>4</v>
      </c>
      <c r="E53" s="97" t="s">
        <v>32</v>
      </c>
      <c r="F53" s="97" t="s">
        <v>127</v>
      </c>
      <c r="G53" s="97" t="s">
        <v>41</v>
      </c>
      <c r="H53" s="98">
        <v>0</v>
      </c>
    </row>
    <row r="54" spans="2:8" ht="31.5">
      <c r="B54" s="95" t="s">
        <v>128</v>
      </c>
      <c r="C54" s="96">
        <v>834</v>
      </c>
      <c r="D54" s="97" t="s">
        <v>4</v>
      </c>
      <c r="E54" s="97" t="s">
        <v>32</v>
      </c>
      <c r="F54" s="97" t="s">
        <v>129</v>
      </c>
      <c r="G54" s="97"/>
      <c r="H54" s="98">
        <f>H55+H59+H61+H57</f>
        <v>14.600000000000001</v>
      </c>
    </row>
    <row r="55" spans="2:8" ht="32.25" customHeight="1">
      <c r="B55" s="95" t="s">
        <v>130</v>
      </c>
      <c r="C55" s="96">
        <v>834</v>
      </c>
      <c r="D55" s="97" t="s">
        <v>4</v>
      </c>
      <c r="E55" s="97" t="s">
        <v>32</v>
      </c>
      <c r="F55" s="97" t="s">
        <v>131</v>
      </c>
      <c r="G55" s="97"/>
      <c r="H55" s="98">
        <f>H56</f>
        <v>5</v>
      </c>
    </row>
    <row r="56" spans="2:8" ht="18" customHeight="1">
      <c r="B56" s="95" t="s">
        <v>102</v>
      </c>
      <c r="C56" s="96">
        <v>834</v>
      </c>
      <c r="D56" s="97" t="s">
        <v>4</v>
      </c>
      <c r="E56" s="97" t="s">
        <v>32</v>
      </c>
      <c r="F56" s="97" t="s">
        <v>131</v>
      </c>
      <c r="G56" s="97" t="s">
        <v>42</v>
      </c>
      <c r="H56" s="98">
        <v>5</v>
      </c>
    </row>
    <row r="57" spans="2:8" ht="18" customHeight="1">
      <c r="B57" s="95" t="s">
        <v>252</v>
      </c>
      <c r="C57" s="96">
        <v>834</v>
      </c>
      <c r="D57" s="97" t="s">
        <v>4</v>
      </c>
      <c r="E57" s="97" t="s">
        <v>32</v>
      </c>
      <c r="F57" s="97" t="s">
        <v>253</v>
      </c>
      <c r="G57" s="97"/>
      <c r="H57" s="98">
        <f>H58</f>
        <v>6.2</v>
      </c>
    </row>
    <row r="58" spans="2:8" ht="18" customHeight="1">
      <c r="B58" s="95" t="s">
        <v>101</v>
      </c>
      <c r="C58" s="96">
        <v>834</v>
      </c>
      <c r="D58" s="97" t="s">
        <v>4</v>
      </c>
      <c r="E58" s="97" t="s">
        <v>32</v>
      </c>
      <c r="F58" s="97" t="s">
        <v>253</v>
      </c>
      <c r="G58" s="97" t="s">
        <v>41</v>
      </c>
      <c r="H58" s="98">
        <v>6.2</v>
      </c>
    </row>
    <row r="59" spans="2:8" ht="18" customHeight="1">
      <c r="B59" s="95" t="s">
        <v>231</v>
      </c>
      <c r="C59" s="96">
        <v>834</v>
      </c>
      <c r="D59" s="97" t="s">
        <v>4</v>
      </c>
      <c r="E59" s="97" t="s">
        <v>32</v>
      </c>
      <c r="F59" s="97" t="s">
        <v>230</v>
      </c>
      <c r="G59" s="97"/>
      <c r="H59" s="98">
        <f>H60</f>
        <v>1.4</v>
      </c>
    </row>
    <row r="60" spans="2:8" ht="18" customHeight="1">
      <c r="B60" s="95" t="s">
        <v>232</v>
      </c>
      <c r="C60" s="96">
        <v>834</v>
      </c>
      <c r="D60" s="97" t="s">
        <v>4</v>
      </c>
      <c r="E60" s="97" t="s">
        <v>32</v>
      </c>
      <c r="F60" s="97" t="s">
        <v>230</v>
      </c>
      <c r="G60" s="97" t="s">
        <v>233</v>
      </c>
      <c r="H60" s="98">
        <v>1.4</v>
      </c>
    </row>
    <row r="61" spans="2:8" ht="18" customHeight="1">
      <c r="B61" s="95" t="s">
        <v>234</v>
      </c>
      <c r="C61" s="96">
        <v>834</v>
      </c>
      <c r="D61" s="97" t="s">
        <v>4</v>
      </c>
      <c r="E61" s="97" t="s">
        <v>32</v>
      </c>
      <c r="F61" s="97" t="s">
        <v>235</v>
      </c>
      <c r="G61" s="97"/>
      <c r="H61" s="98">
        <f>H62</f>
        <v>2</v>
      </c>
    </row>
    <row r="62" spans="2:8" ht="18" customHeight="1">
      <c r="B62" s="95" t="s">
        <v>232</v>
      </c>
      <c r="C62" s="96">
        <v>834</v>
      </c>
      <c r="D62" s="97" t="s">
        <v>4</v>
      </c>
      <c r="E62" s="97" t="s">
        <v>32</v>
      </c>
      <c r="F62" s="97" t="s">
        <v>235</v>
      </c>
      <c r="G62" s="97" t="s">
        <v>233</v>
      </c>
      <c r="H62" s="98">
        <v>2</v>
      </c>
    </row>
    <row r="63" spans="2:8" ht="18" customHeight="1">
      <c r="B63" s="91" t="s">
        <v>13</v>
      </c>
      <c r="C63" s="92">
        <v>834</v>
      </c>
      <c r="D63" s="94" t="s">
        <v>6</v>
      </c>
      <c r="E63" s="94"/>
      <c r="F63" s="94"/>
      <c r="G63" s="94"/>
      <c r="H63" s="93">
        <f>H64</f>
        <v>92.10000000000001</v>
      </c>
    </row>
    <row r="64" spans="2:8" ht="15.75">
      <c r="B64" s="100" t="s">
        <v>132</v>
      </c>
      <c r="C64" s="96">
        <v>834</v>
      </c>
      <c r="D64" s="97" t="s">
        <v>6</v>
      </c>
      <c r="E64" s="97" t="s">
        <v>7</v>
      </c>
      <c r="F64" s="97"/>
      <c r="G64" s="97"/>
      <c r="H64" s="98">
        <f>H65</f>
        <v>92.10000000000001</v>
      </c>
    </row>
    <row r="65" spans="2:8" ht="15.75">
      <c r="B65" s="100" t="s">
        <v>125</v>
      </c>
      <c r="C65" s="96">
        <v>834</v>
      </c>
      <c r="D65" s="97" t="s">
        <v>6</v>
      </c>
      <c r="E65" s="97" t="s">
        <v>7</v>
      </c>
      <c r="F65" s="97" t="s">
        <v>126</v>
      </c>
      <c r="G65" s="97"/>
      <c r="H65" s="98">
        <f>H66</f>
        <v>92.10000000000001</v>
      </c>
    </row>
    <row r="66" spans="2:8" ht="31.5">
      <c r="B66" s="100" t="s">
        <v>133</v>
      </c>
      <c r="C66" s="96">
        <v>834</v>
      </c>
      <c r="D66" s="97" t="s">
        <v>6</v>
      </c>
      <c r="E66" s="97" t="s">
        <v>7</v>
      </c>
      <c r="F66" s="97" t="s">
        <v>134</v>
      </c>
      <c r="G66" s="97"/>
      <c r="H66" s="98">
        <f>H67+H68</f>
        <v>92.10000000000001</v>
      </c>
    </row>
    <row r="67" spans="2:8" ht="31.5">
      <c r="B67" s="100" t="s">
        <v>99</v>
      </c>
      <c r="C67" s="96">
        <v>834</v>
      </c>
      <c r="D67" s="97" t="s">
        <v>6</v>
      </c>
      <c r="E67" s="97" t="s">
        <v>7</v>
      </c>
      <c r="F67" s="97" t="s">
        <v>134</v>
      </c>
      <c r="G67" s="97" t="s">
        <v>40</v>
      </c>
      <c r="H67" s="98">
        <v>77.4</v>
      </c>
    </row>
    <row r="68" spans="2:8" ht="33" customHeight="1">
      <c r="B68" s="100" t="s">
        <v>101</v>
      </c>
      <c r="C68" s="96">
        <v>834</v>
      </c>
      <c r="D68" s="97" t="s">
        <v>6</v>
      </c>
      <c r="E68" s="97" t="s">
        <v>7</v>
      </c>
      <c r="F68" s="97" t="s">
        <v>134</v>
      </c>
      <c r="G68" s="97" t="s">
        <v>41</v>
      </c>
      <c r="H68" s="98">
        <v>14.7</v>
      </c>
    </row>
    <row r="69" spans="2:8" ht="31.5" customHeight="1">
      <c r="B69" s="118" t="s">
        <v>201</v>
      </c>
      <c r="C69" s="92">
        <v>834</v>
      </c>
      <c r="D69" s="94" t="s">
        <v>7</v>
      </c>
      <c r="E69" s="97"/>
      <c r="F69" s="97"/>
      <c r="G69" s="97"/>
      <c r="H69" s="93">
        <f>H70</f>
        <v>13.5</v>
      </c>
    </row>
    <row r="70" spans="2:8" ht="31.5" customHeight="1">
      <c r="B70" s="100" t="s">
        <v>202</v>
      </c>
      <c r="C70" s="96">
        <v>834</v>
      </c>
      <c r="D70" s="97" t="s">
        <v>7</v>
      </c>
      <c r="E70" s="97" t="s">
        <v>14</v>
      </c>
      <c r="F70" s="97"/>
      <c r="G70" s="97"/>
      <c r="H70" s="98">
        <f>H71</f>
        <v>13.5</v>
      </c>
    </row>
    <row r="71" spans="2:8" ht="23.25" customHeight="1">
      <c r="B71" s="100" t="s">
        <v>204</v>
      </c>
      <c r="C71" s="96">
        <v>834</v>
      </c>
      <c r="D71" s="97" t="s">
        <v>7</v>
      </c>
      <c r="E71" s="97" t="s">
        <v>14</v>
      </c>
      <c r="F71" s="97" t="s">
        <v>206</v>
      </c>
      <c r="G71" s="97"/>
      <c r="H71" s="98">
        <f>H72</f>
        <v>13.5</v>
      </c>
    </row>
    <row r="72" spans="2:8" ht="20.25" customHeight="1">
      <c r="B72" s="100" t="s">
        <v>205</v>
      </c>
      <c r="C72" s="96">
        <v>834</v>
      </c>
      <c r="D72" s="97" t="s">
        <v>7</v>
      </c>
      <c r="E72" s="97" t="s">
        <v>14</v>
      </c>
      <c r="F72" s="97" t="s">
        <v>207</v>
      </c>
      <c r="G72" s="97"/>
      <c r="H72" s="98">
        <f>H73</f>
        <v>13.5</v>
      </c>
    </row>
    <row r="73" spans="2:8" ht="31.5" customHeight="1">
      <c r="B73" s="100" t="s">
        <v>101</v>
      </c>
      <c r="C73" s="96">
        <v>834</v>
      </c>
      <c r="D73" s="97" t="s">
        <v>7</v>
      </c>
      <c r="E73" s="97" t="s">
        <v>14</v>
      </c>
      <c r="F73" s="97" t="s">
        <v>207</v>
      </c>
      <c r="G73" s="97" t="s">
        <v>41</v>
      </c>
      <c r="H73" s="98">
        <v>13.5</v>
      </c>
    </row>
    <row r="74" spans="2:8" ht="31.5" customHeight="1">
      <c r="B74" s="118" t="s">
        <v>197</v>
      </c>
      <c r="C74" s="92">
        <v>834</v>
      </c>
      <c r="D74" s="94" t="s">
        <v>5</v>
      </c>
      <c r="E74" s="97"/>
      <c r="F74" s="97"/>
      <c r="G74" s="97"/>
      <c r="H74" s="93">
        <f>H75</f>
        <v>80.4</v>
      </c>
    </row>
    <row r="75" spans="2:8" ht="21" customHeight="1">
      <c r="B75" s="100" t="s">
        <v>255</v>
      </c>
      <c r="C75" s="96">
        <v>834</v>
      </c>
      <c r="D75" s="97" t="s">
        <v>5</v>
      </c>
      <c r="E75" s="97" t="s">
        <v>199</v>
      </c>
      <c r="F75" s="97"/>
      <c r="G75" s="97"/>
      <c r="H75" s="98">
        <f>H76</f>
        <v>80.4</v>
      </c>
    </row>
    <row r="76" spans="2:8" ht="37.5" customHeight="1">
      <c r="B76" s="95" t="s">
        <v>128</v>
      </c>
      <c r="C76" s="96">
        <v>834</v>
      </c>
      <c r="D76" s="97" t="s">
        <v>5</v>
      </c>
      <c r="E76" s="97" t="s">
        <v>199</v>
      </c>
      <c r="F76" s="97" t="s">
        <v>129</v>
      </c>
      <c r="G76" s="97"/>
      <c r="H76" s="98">
        <f>H77</f>
        <v>80.4</v>
      </c>
    </row>
    <row r="77" spans="2:8" ht="48.75" customHeight="1">
      <c r="B77" s="95" t="s">
        <v>256</v>
      </c>
      <c r="C77" s="96">
        <v>834</v>
      </c>
      <c r="D77" s="97" t="s">
        <v>5</v>
      </c>
      <c r="E77" s="97" t="s">
        <v>199</v>
      </c>
      <c r="F77" s="97" t="s">
        <v>254</v>
      </c>
      <c r="G77" s="97"/>
      <c r="H77" s="98">
        <f>H78</f>
        <v>80.4</v>
      </c>
    </row>
    <row r="78" spans="2:8" ht="36" customHeight="1">
      <c r="B78" s="95" t="s">
        <v>101</v>
      </c>
      <c r="C78" s="96">
        <v>834</v>
      </c>
      <c r="D78" s="97" t="s">
        <v>5</v>
      </c>
      <c r="E78" s="97" t="s">
        <v>199</v>
      </c>
      <c r="F78" s="97" t="s">
        <v>254</v>
      </c>
      <c r="G78" s="97" t="s">
        <v>41</v>
      </c>
      <c r="H78" s="98">
        <v>80.4</v>
      </c>
    </row>
    <row r="79" spans="2:8" ht="38.25" customHeight="1">
      <c r="B79" s="91" t="s">
        <v>15</v>
      </c>
      <c r="C79" s="116">
        <v>834</v>
      </c>
      <c r="D79" s="94" t="s">
        <v>8</v>
      </c>
      <c r="E79" s="94"/>
      <c r="F79" s="94"/>
      <c r="G79" s="94"/>
      <c r="H79" s="93">
        <f>H84+H80</f>
        <v>2739.4</v>
      </c>
    </row>
    <row r="80" spans="2:8" ht="21.75" customHeight="1">
      <c r="B80" s="95" t="s">
        <v>135</v>
      </c>
      <c r="C80" s="96">
        <v>834</v>
      </c>
      <c r="D80" s="97" t="s">
        <v>8</v>
      </c>
      <c r="E80" s="97" t="s">
        <v>6</v>
      </c>
      <c r="F80" s="97"/>
      <c r="G80" s="97"/>
      <c r="H80" s="98">
        <f>H81</f>
        <v>498.4</v>
      </c>
    </row>
    <row r="81" spans="2:8" ht="18" customHeight="1">
      <c r="B81" s="95" t="s">
        <v>136</v>
      </c>
      <c r="C81" s="96">
        <v>834</v>
      </c>
      <c r="D81" s="97" t="s">
        <v>8</v>
      </c>
      <c r="E81" s="97" t="s">
        <v>6</v>
      </c>
      <c r="F81" s="97" t="s">
        <v>208</v>
      </c>
      <c r="G81" s="97"/>
      <c r="H81" s="98">
        <f>H82</f>
        <v>498.4</v>
      </c>
    </row>
    <row r="82" spans="2:8" ht="21.75" customHeight="1">
      <c r="B82" s="95" t="s">
        <v>257</v>
      </c>
      <c r="C82" s="96">
        <v>834</v>
      </c>
      <c r="D82" s="97" t="s">
        <v>8</v>
      </c>
      <c r="E82" s="97" t="s">
        <v>6</v>
      </c>
      <c r="F82" s="97" t="s">
        <v>209</v>
      </c>
      <c r="G82" s="97"/>
      <c r="H82" s="98">
        <f>H83</f>
        <v>498.4</v>
      </c>
    </row>
    <row r="83" spans="2:8" ht="31.5">
      <c r="B83" s="95" t="s">
        <v>101</v>
      </c>
      <c r="C83" s="96">
        <v>834</v>
      </c>
      <c r="D83" s="97" t="s">
        <v>8</v>
      </c>
      <c r="E83" s="97" t="s">
        <v>6</v>
      </c>
      <c r="F83" s="97" t="s">
        <v>209</v>
      </c>
      <c r="G83" s="97" t="s">
        <v>41</v>
      </c>
      <c r="H83" s="98">
        <v>498.4</v>
      </c>
    </row>
    <row r="84" spans="2:8" ht="31.5" customHeight="1">
      <c r="B84" s="100" t="s">
        <v>137</v>
      </c>
      <c r="C84" s="96">
        <v>834</v>
      </c>
      <c r="D84" s="97" t="s">
        <v>8</v>
      </c>
      <c r="E84" s="97" t="s">
        <v>7</v>
      </c>
      <c r="F84" s="97"/>
      <c r="G84" s="97"/>
      <c r="H84" s="98">
        <f>H85</f>
        <v>2241</v>
      </c>
    </row>
    <row r="85" spans="2:8" ht="21" customHeight="1">
      <c r="B85" s="100" t="s">
        <v>138</v>
      </c>
      <c r="C85" s="96">
        <v>834</v>
      </c>
      <c r="D85" s="97" t="s">
        <v>8</v>
      </c>
      <c r="E85" s="97" t="s">
        <v>7</v>
      </c>
      <c r="F85" s="97" t="s">
        <v>139</v>
      </c>
      <c r="G85" s="97"/>
      <c r="H85" s="98">
        <f>H86+H92+H97+H99</f>
        <v>2241</v>
      </c>
    </row>
    <row r="86" spans="2:8" ht="31.5">
      <c r="B86" s="100" t="s">
        <v>140</v>
      </c>
      <c r="C86" s="96">
        <v>834</v>
      </c>
      <c r="D86" s="97" t="s">
        <v>8</v>
      </c>
      <c r="E86" s="97" t="s">
        <v>7</v>
      </c>
      <c r="F86" s="97" t="s">
        <v>141</v>
      </c>
      <c r="G86" s="97"/>
      <c r="H86" s="98">
        <f>H87</f>
        <v>349.1</v>
      </c>
    </row>
    <row r="87" spans="2:8" ht="30" customHeight="1">
      <c r="B87" s="100" t="s">
        <v>101</v>
      </c>
      <c r="C87" s="96">
        <v>834</v>
      </c>
      <c r="D87" s="97" t="s">
        <v>8</v>
      </c>
      <c r="E87" s="97" t="s">
        <v>7</v>
      </c>
      <c r="F87" s="97" t="s">
        <v>141</v>
      </c>
      <c r="G87" s="97" t="s">
        <v>41</v>
      </c>
      <c r="H87" s="98">
        <v>349.1</v>
      </c>
    </row>
    <row r="88" spans="2:8" ht="0.75" customHeight="1" hidden="1">
      <c r="B88" s="100" t="s">
        <v>25</v>
      </c>
      <c r="C88" s="96">
        <v>834</v>
      </c>
      <c r="D88" s="97" t="s">
        <v>8</v>
      </c>
      <c r="E88" s="97" t="s">
        <v>7</v>
      </c>
      <c r="F88" s="97" t="s">
        <v>16</v>
      </c>
      <c r="G88" s="97"/>
      <c r="H88" s="98">
        <f>H89</f>
        <v>0</v>
      </c>
    </row>
    <row r="89" spans="2:8" ht="31.5" hidden="1">
      <c r="B89" s="100" t="s">
        <v>142</v>
      </c>
      <c r="C89" s="96">
        <v>834</v>
      </c>
      <c r="D89" s="97" t="s">
        <v>8</v>
      </c>
      <c r="E89" s="97" t="s">
        <v>7</v>
      </c>
      <c r="F89" s="97" t="s">
        <v>16</v>
      </c>
      <c r="G89" s="97" t="s">
        <v>41</v>
      </c>
      <c r="H89" s="98"/>
    </row>
    <row r="90" spans="2:8" ht="15.75" hidden="1">
      <c r="B90" s="100" t="s">
        <v>26</v>
      </c>
      <c r="C90" s="96">
        <v>834</v>
      </c>
      <c r="D90" s="97" t="s">
        <v>8</v>
      </c>
      <c r="E90" s="97" t="s">
        <v>7</v>
      </c>
      <c r="F90" s="97" t="s">
        <v>17</v>
      </c>
      <c r="G90" s="97"/>
      <c r="H90" s="98">
        <f>H91</f>
        <v>367.4</v>
      </c>
    </row>
    <row r="91" spans="2:8" ht="31.5" hidden="1">
      <c r="B91" s="100" t="s">
        <v>101</v>
      </c>
      <c r="C91" s="96">
        <v>834</v>
      </c>
      <c r="D91" s="97" t="s">
        <v>8</v>
      </c>
      <c r="E91" s="97" t="s">
        <v>7</v>
      </c>
      <c r="F91" s="97" t="s">
        <v>141</v>
      </c>
      <c r="G91" s="97" t="s">
        <v>41</v>
      </c>
      <c r="H91" s="98">
        <v>367.4</v>
      </c>
    </row>
    <row r="92" spans="2:8" ht="24" customHeight="1">
      <c r="B92" s="95" t="s">
        <v>143</v>
      </c>
      <c r="C92" s="96">
        <v>834</v>
      </c>
      <c r="D92" s="97" t="s">
        <v>8</v>
      </c>
      <c r="E92" s="97" t="s">
        <v>7</v>
      </c>
      <c r="F92" s="97" t="s">
        <v>258</v>
      </c>
      <c r="G92" s="97"/>
      <c r="H92" s="98">
        <f>H95</f>
        <v>50.8</v>
      </c>
    </row>
    <row r="93" spans="2:8" ht="19.5" customHeight="1" hidden="1">
      <c r="B93" s="95" t="s">
        <v>101</v>
      </c>
      <c r="C93" s="96">
        <v>831</v>
      </c>
      <c r="D93" s="97" t="s">
        <v>8</v>
      </c>
      <c r="E93" s="97" t="s">
        <v>7</v>
      </c>
      <c r="F93" s="97" t="s">
        <v>259</v>
      </c>
      <c r="G93" s="97" t="s">
        <v>41</v>
      </c>
      <c r="H93" s="98">
        <f>'[1]6'!G99</f>
        <v>0</v>
      </c>
    </row>
    <row r="94" spans="2:8" ht="34.5" customHeight="1" hidden="1">
      <c r="B94" s="100" t="s">
        <v>144</v>
      </c>
      <c r="C94" s="96">
        <v>834</v>
      </c>
      <c r="D94" s="97" t="s">
        <v>8</v>
      </c>
      <c r="E94" s="97" t="s">
        <v>7</v>
      </c>
      <c r="F94" s="97" t="s">
        <v>260</v>
      </c>
      <c r="G94" s="97"/>
      <c r="H94" s="98">
        <f>H95</f>
        <v>50.8</v>
      </c>
    </row>
    <row r="95" spans="2:8" ht="21" customHeight="1">
      <c r="B95" s="100" t="s">
        <v>101</v>
      </c>
      <c r="C95" s="96">
        <v>834</v>
      </c>
      <c r="D95" s="97" t="s">
        <v>8</v>
      </c>
      <c r="E95" s="97" t="s">
        <v>7</v>
      </c>
      <c r="F95" s="97" t="s">
        <v>258</v>
      </c>
      <c r="G95" s="97" t="s">
        <v>41</v>
      </c>
      <c r="H95" s="98">
        <v>50.8</v>
      </c>
    </row>
    <row r="96" spans="2:8" ht="33.75" customHeight="1">
      <c r="B96" s="100" t="s">
        <v>144</v>
      </c>
      <c r="C96" s="96">
        <v>834</v>
      </c>
      <c r="D96" s="97" t="s">
        <v>8</v>
      </c>
      <c r="E96" s="97" t="s">
        <v>7</v>
      </c>
      <c r="F96" s="97" t="s">
        <v>145</v>
      </c>
      <c r="G96" s="97"/>
      <c r="H96" s="98">
        <f>H97</f>
        <v>1803.8</v>
      </c>
    </row>
    <row r="97" spans="2:8" ht="36.75" customHeight="1">
      <c r="B97" s="100" t="s">
        <v>101</v>
      </c>
      <c r="C97" s="96">
        <v>834</v>
      </c>
      <c r="D97" s="97" t="s">
        <v>8</v>
      </c>
      <c r="E97" s="97" t="s">
        <v>7</v>
      </c>
      <c r="F97" s="97" t="s">
        <v>145</v>
      </c>
      <c r="G97" s="97" t="s">
        <v>41</v>
      </c>
      <c r="H97" s="98">
        <v>1803.8</v>
      </c>
    </row>
    <row r="98" spans="2:8" ht="23.25" customHeight="1">
      <c r="B98" s="95" t="s">
        <v>261</v>
      </c>
      <c r="C98" s="96">
        <v>834</v>
      </c>
      <c r="D98" s="97" t="s">
        <v>8</v>
      </c>
      <c r="E98" s="97" t="s">
        <v>7</v>
      </c>
      <c r="F98" s="123" t="s">
        <v>262</v>
      </c>
      <c r="G98" s="97"/>
      <c r="H98" s="98">
        <f>H99</f>
        <v>37.3</v>
      </c>
    </row>
    <row r="99" spans="2:8" ht="33.75" customHeight="1">
      <c r="B99" s="95" t="s">
        <v>101</v>
      </c>
      <c r="C99" s="96">
        <v>834</v>
      </c>
      <c r="D99" s="97" t="s">
        <v>8</v>
      </c>
      <c r="E99" s="97" t="s">
        <v>7</v>
      </c>
      <c r="F99" s="123" t="s">
        <v>262</v>
      </c>
      <c r="G99" s="97" t="s">
        <v>41</v>
      </c>
      <c r="H99" s="98">
        <v>37.3</v>
      </c>
    </row>
    <row r="100" spans="2:8" ht="30.75" customHeight="1" hidden="1">
      <c r="B100" s="91" t="s">
        <v>18</v>
      </c>
      <c r="C100" s="92">
        <v>834</v>
      </c>
      <c r="D100" s="94" t="s">
        <v>9</v>
      </c>
      <c r="E100" s="97"/>
      <c r="F100" s="97"/>
      <c r="G100" s="97"/>
      <c r="H100" s="93">
        <f>H101</f>
        <v>0</v>
      </c>
    </row>
    <row r="101" spans="2:8" ht="20.25" customHeight="1" hidden="1">
      <c r="B101" s="95" t="s">
        <v>200</v>
      </c>
      <c r="C101" s="96">
        <v>834</v>
      </c>
      <c r="D101" s="97" t="s">
        <v>9</v>
      </c>
      <c r="E101" s="97" t="s">
        <v>9</v>
      </c>
      <c r="F101" s="97"/>
      <c r="G101" s="97"/>
      <c r="H101" s="98">
        <f>H102</f>
        <v>0</v>
      </c>
    </row>
    <row r="102" spans="2:8" ht="20.25" customHeight="1" hidden="1">
      <c r="B102" s="95" t="s">
        <v>210</v>
      </c>
      <c r="C102" s="96">
        <v>834</v>
      </c>
      <c r="D102" s="97" t="s">
        <v>9</v>
      </c>
      <c r="E102" s="97" t="s">
        <v>9</v>
      </c>
      <c r="F102" s="97" t="s">
        <v>211</v>
      </c>
      <c r="G102" s="97"/>
      <c r="H102" s="98">
        <f>H103</f>
        <v>0</v>
      </c>
    </row>
    <row r="103" spans="2:8" ht="20.25" customHeight="1" hidden="1">
      <c r="B103" s="100" t="s">
        <v>101</v>
      </c>
      <c r="C103" s="96">
        <v>834</v>
      </c>
      <c r="D103" s="97" t="s">
        <v>9</v>
      </c>
      <c r="E103" s="97" t="s">
        <v>9</v>
      </c>
      <c r="F103" s="97" t="s">
        <v>211</v>
      </c>
      <c r="G103" s="97" t="s">
        <v>41</v>
      </c>
      <c r="H103" s="98">
        <v>0</v>
      </c>
    </row>
    <row r="104" spans="2:8" ht="18.75" customHeight="1">
      <c r="B104" s="91" t="s">
        <v>146</v>
      </c>
      <c r="C104" s="92">
        <v>834</v>
      </c>
      <c r="D104" s="94" t="s">
        <v>10</v>
      </c>
      <c r="E104" s="94"/>
      <c r="F104" s="94"/>
      <c r="G104" s="94"/>
      <c r="H104" s="93">
        <f>H105</f>
        <v>1170.7</v>
      </c>
    </row>
    <row r="105" spans="2:8" ht="20.25" customHeight="1">
      <c r="B105" s="95" t="s">
        <v>147</v>
      </c>
      <c r="C105" s="96">
        <v>834</v>
      </c>
      <c r="D105" s="97" t="s">
        <v>10</v>
      </c>
      <c r="E105" s="97" t="s">
        <v>4</v>
      </c>
      <c r="F105" s="97"/>
      <c r="G105" s="97"/>
      <c r="H105" s="98">
        <f>H106</f>
        <v>1170.7</v>
      </c>
    </row>
    <row r="106" spans="2:8" ht="20.25" customHeight="1">
      <c r="B106" s="95" t="s">
        <v>50</v>
      </c>
      <c r="C106" s="96">
        <v>834</v>
      </c>
      <c r="D106" s="97" t="s">
        <v>10</v>
      </c>
      <c r="E106" s="97" t="s">
        <v>4</v>
      </c>
      <c r="F106" s="97" t="s">
        <v>103</v>
      </c>
      <c r="G106" s="97"/>
      <c r="H106" s="98">
        <f>H108</f>
        <v>1170.7</v>
      </c>
    </row>
    <row r="107" spans="2:8" ht="20.25" customHeight="1">
      <c r="B107" s="95" t="s">
        <v>148</v>
      </c>
      <c r="C107" s="96">
        <v>834</v>
      </c>
      <c r="D107" s="97" t="s">
        <v>10</v>
      </c>
      <c r="E107" s="97" t="s">
        <v>4</v>
      </c>
      <c r="F107" s="97" t="s">
        <v>149</v>
      </c>
      <c r="G107" s="97"/>
      <c r="H107" s="98">
        <f>H108</f>
        <v>1170.7</v>
      </c>
    </row>
    <row r="108" spans="2:8" ht="34.5" customHeight="1">
      <c r="B108" s="95" t="s">
        <v>109</v>
      </c>
      <c r="C108" s="96">
        <v>834</v>
      </c>
      <c r="D108" s="97" t="s">
        <v>10</v>
      </c>
      <c r="E108" s="97" t="s">
        <v>4</v>
      </c>
      <c r="F108" s="97" t="s">
        <v>150</v>
      </c>
      <c r="G108" s="97"/>
      <c r="H108" s="98">
        <f>H109</f>
        <v>1170.7</v>
      </c>
    </row>
    <row r="109" spans="2:8" ht="24.75" customHeight="1">
      <c r="B109" s="95" t="s">
        <v>106</v>
      </c>
      <c r="C109" s="96">
        <v>834</v>
      </c>
      <c r="D109" s="97" t="s">
        <v>10</v>
      </c>
      <c r="E109" s="97" t="s">
        <v>4</v>
      </c>
      <c r="F109" s="97" t="s">
        <v>150</v>
      </c>
      <c r="G109" s="97" t="s">
        <v>44</v>
      </c>
      <c r="H109" s="98">
        <v>1170.7</v>
      </c>
    </row>
    <row r="110" spans="2:8" ht="20.25" customHeight="1" hidden="1">
      <c r="B110" s="95" t="s">
        <v>151</v>
      </c>
      <c r="C110" s="96">
        <v>831</v>
      </c>
      <c r="D110" s="97" t="s">
        <v>10</v>
      </c>
      <c r="E110" s="97" t="s">
        <v>4</v>
      </c>
      <c r="F110" s="97" t="s">
        <v>152</v>
      </c>
      <c r="G110" s="97"/>
      <c r="H110" s="98">
        <f>H111+H112+H113</f>
        <v>0</v>
      </c>
    </row>
    <row r="111" spans="2:8" ht="20.25" customHeight="1" hidden="1">
      <c r="B111" s="95" t="s">
        <v>153</v>
      </c>
      <c r="C111" s="96">
        <v>831</v>
      </c>
      <c r="D111" s="97" t="s">
        <v>10</v>
      </c>
      <c r="E111" s="97" t="s">
        <v>4</v>
      </c>
      <c r="F111" s="97" t="s">
        <v>152</v>
      </c>
      <c r="G111" s="97" t="s">
        <v>154</v>
      </c>
      <c r="H111" s="98"/>
    </row>
    <row r="112" spans="2:8" ht="20.25" customHeight="1" hidden="1">
      <c r="B112" s="95" t="s">
        <v>101</v>
      </c>
      <c r="C112" s="96">
        <v>831</v>
      </c>
      <c r="D112" s="97" t="s">
        <v>10</v>
      </c>
      <c r="E112" s="97" t="s">
        <v>4</v>
      </c>
      <c r="F112" s="97" t="s">
        <v>152</v>
      </c>
      <c r="G112" s="97" t="s">
        <v>41</v>
      </c>
      <c r="H112" s="98"/>
    </row>
    <row r="113" spans="2:8" ht="36" customHeight="1" hidden="1">
      <c r="B113" s="95" t="s">
        <v>102</v>
      </c>
      <c r="C113" s="96">
        <v>831</v>
      </c>
      <c r="D113" s="97" t="s">
        <v>10</v>
      </c>
      <c r="E113" s="97" t="s">
        <v>4</v>
      </c>
      <c r="F113" s="97" t="s">
        <v>152</v>
      </c>
      <c r="G113" s="97" t="s">
        <v>42</v>
      </c>
      <c r="H113" s="98"/>
    </row>
    <row r="114" spans="2:8" ht="20.25" customHeight="1" hidden="1">
      <c r="B114" s="95" t="s">
        <v>35</v>
      </c>
      <c r="C114" s="96">
        <v>831</v>
      </c>
      <c r="D114" s="97" t="s">
        <v>14</v>
      </c>
      <c r="E114" s="97"/>
      <c r="F114" s="97"/>
      <c r="G114" s="97"/>
      <c r="H114" s="98">
        <f>H115+H119</f>
        <v>2756.8</v>
      </c>
    </row>
    <row r="115" spans="2:8" ht="17.25" customHeight="1" hidden="1">
      <c r="B115" s="95" t="s">
        <v>155</v>
      </c>
      <c r="C115" s="96">
        <v>831</v>
      </c>
      <c r="D115" s="97" t="s">
        <v>14</v>
      </c>
      <c r="E115" s="97" t="s">
        <v>4</v>
      </c>
      <c r="F115" s="97"/>
      <c r="G115" s="97"/>
      <c r="H115" s="98">
        <f>H116</f>
        <v>1375.3</v>
      </c>
    </row>
    <row r="116" spans="2:8" ht="15.75" customHeight="1" hidden="1">
      <c r="B116" s="95" t="s">
        <v>156</v>
      </c>
      <c r="C116" s="96">
        <v>831</v>
      </c>
      <c r="D116" s="97" t="s">
        <v>14</v>
      </c>
      <c r="E116" s="97" t="s">
        <v>4</v>
      </c>
      <c r="F116" s="97" t="s">
        <v>157</v>
      </c>
      <c r="G116" s="97"/>
      <c r="H116" s="98">
        <f>H117</f>
        <v>1375.3</v>
      </c>
    </row>
    <row r="117" spans="2:8" ht="19.5" customHeight="1" hidden="1">
      <c r="B117" s="95" t="s">
        <v>158</v>
      </c>
      <c r="C117" s="96">
        <v>831</v>
      </c>
      <c r="D117" s="97" t="s">
        <v>14</v>
      </c>
      <c r="E117" s="97" t="s">
        <v>4</v>
      </c>
      <c r="F117" s="97" t="s">
        <v>159</v>
      </c>
      <c r="G117" s="97"/>
      <c r="H117" s="98">
        <f>H118</f>
        <v>1375.3</v>
      </c>
    </row>
    <row r="118" spans="2:8" ht="17.25" customHeight="1" hidden="1">
      <c r="B118" s="95" t="s">
        <v>160</v>
      </c>
      <c r="C118" s="96">
        <v>831</v>
      </c>
      <c r="D118" s="97" t="s">
        <v>14</v>
      </c>
      <c r="E118" s="97" t="s">
        <v>4</v>
      </c>
      <c r="F118" s="97" t="s">
        <v>159</v>
      </c>
      <c r="G118" s="97" t="s">
        <v>46</v>
      </c>
      <c r="H118" s="98">
        <f>'[1]6'!G133</f>
        <v>1375.3</v>
      </c>
    </row>
    <row r="119" spans="2:8" ht="15.75" customHeight="1" hidden="1">
      <c r="B119" s="102" t="s">
        <v>161</v>
      </c>
      <c r="C119" s="96">
        <v>831</v>
      </c>
      <c r="D119" s="97" t="s">
        <v>14</v>
      </c>
      <c r="E119" s="97" t="s">
        <v>7</v>
      </c>
      <c r="F119" s="97"/>
      <c r="G119" s="97"/>
      <c r="H119" s="98">
        <f>H120+H122</f>
        <v>1381.5</v>
      </c>
    </row>
    <row r="120" spans="2:8" ht="18.75" customHeight="1" hidden="1">
      <c r="B120" s="95" t="s">
        <v>162</v>
      </c>
      <c r="C120" s="96">
        <v>831</v>
      </c>
      <c r="D120" s="97" t="s">
        <v>14</v>
      </c>
      <c r="E120" s="97" t="s">
        <v>7</v>
      </c>
      <c r="F120" s="97" t="s">
        <v>163</v>
      </c>
      <c r="G120" s="97"/>
      <c r="H120" s="98">
        <f>H121</f>
        <v>1375.3</v>
      </c>
    </row>
    <row r="121" spans="2:8" ht="18.75" customHeight="1" hidden="1">
      <c r="B121" s="95" t="s">
        <v>101</v>
      </c>
      <c r="C121" s="96">
        <v>831</v>
      </c>
      <c r="D121" s="97" t="s">
        <v>14</v>
      </c>
      <c r="E121" s="97" t="s">
        <v>7</v>
      </c>
      <c r="F121" s="97" t="s">
        <v>163</v>
      </c>
      <c r="G121" s="97" t="s">
        <v>41</v>
      </c>
      <c r="H121" s="98">
        <f>'[1]6'!G136</f>
        <v>1375.3</v>
      </c>
    </row>
    <row r="122" spans="2:8" ht="35.25" customHeight="1" hidden="1">
      <c r="B122" s="95" t="s">
        <v>164</v>
      </c>
      <c r="C122" s="96">
        <v>831</v>
      </c>
      <c r="D122" s="97" t="s">
        <v>14</v>
      </c>
      <c r="E122" s="97" t="s">
        <v>7</v>
      </c>
      <c r="F122" s="97" t="s">
        <v>165</v>
      </c>
      <c r="G122" s="97"/>
      <c r="H122" s="98">
        <f>H123</f>
        <v>6.2</v>
      </c>
    </row>
    <row r="123" spans="2:8" ht="20.25" customHeight="1" hidden="1">
      <c r="B123" s="95" t="s">
        <v>166</v>
      </c>
      <c r="C123" s="96">
        <v>831</v>
      </c>
      <c r="D123" s="97" t="s">
        <v>14</v>
      </c>
      <c r="E123" s="97" t="s">
        <v>7</v>
      </c>
      <c r="F123" s="97" t="s">
        <v>48</v>
      </c>
      <c r="G123" s="97"/>
      <c r="H123" s="98">
        <f>H124</f>
        <v>6.2</v>
      </c>
    </row>
    <row r="124" spans="2:8" ht="63.75" customHeight="1" hidden="1">
      <c r="B124" s="95" t="s">
        <v>167</v>
      </c>
      <c r="C124" s="96">
        <v>831</v>
      </c>
      <c r="D124" s="97" t="s">
        <v>14</v>
      </c>
      <c r="E124" s="97" t="s">
        <v>7</v>
      </c>
      <c r="F124" s="97" t="s">
        <v>48</v>
      </c>
      <c r="G124" s="97" t="s">
        <v>168</v>
      </c>
      <c r="H124" s="98">
        <f>'[1]6'!G139</f>
        <v>6.2</v>
      </c>
    </row>
    <row r="125" spans="2:8" ht="19.5" customHeight="1" hidden="1">
      <c r="B125" s="91" t="s">
        <v>35</v>
      </c>
      <c r="C125" s="92">
        <v>834</v>
      </c>
      <c r="D125" s="94" t="s">
        <v>14</v>
      </c>
      <c r="E125" s="94"/>
      <c r="F125" s="94"/>
      <c r="G125" s="94"/>
      <c r="H125" s="114">
        <f>H132+H126</f>
        <v>252</v>
      </c>
    </row>
    <row r="126" spans="2:8" s="143" customFormat="1" ht="19.5" customHeight="1">
      <c r="B126" s="91" t="s">
        <v>155</v>
      </c>
      <c r="C126" s="92">
        <v>834</v>
      </c>
      <c r="D126" s="94" t="s">
        <v>14</v>
      </c>
      <c r="E126" s="94" t="s">
        <v>4</v>
      </c>
      <c r="F126" s="94"/>
      <c r="G126" s="94"/>
      <c r="H126" s="114">
        <f>H127+H130</f>
        <v>252</v>
      </c>
    </row>
    <row r="127" spans="2:8" ht="19.5" customHeight="1">
      <c r="B127" s="95" t="s">
        <v>181</v>
      </c>
      <c r="C127" s="96">
        <v>834</v>
      </c>
      <c r="D127" s="97" t="s">
        <v>14</v>
      </c>
      <c r="E127" s="97" t="s">
        <v>4</v>
      </c>
      <c r="F127" s="97" t="s">
        <v>190</v>
      </c>
      <c r="G127" s="94"/>
      <c r="H127" s="115">
        <f>H128</f>
        <v>252</v>
      </c>
    </row>
    <row r="128" spans="2:8" ht="19.5" customHeight="1">
      <c r="B128" s="95" t="s">
        <v>158</v>
      </c>
      <c r="C128" s="96">
        <v>834</v>
      </c>
      <c r="D128" s="97" t="s">
        <v>14</v>
      </c>
      <c r="E128" s="97" t="s">
        <v>4</v>
      </c>
      <c r="F128" s="97" t="s">
        <v>189</v>
      </c>
      <c r="G128" s="94"/>
      <c r="H128" s="115">
        <f>H129</f>
        <v>252</v>
      </c>
    </row>
    <row r="129" spans="2:8" ht="17.25" customHeight="1">
      <c r="B129" s="95" t="s">
        <v>164</v>
      </c>
      <c r="C129" s="96">
        <v>834</v>
      </c>
      <c r="D129" s="97" t="s">
        <v>14</v>
      </c>
      <c r="E129" s="97" t="s">
        <v>4</v>
      </c>
      <c r="F129" s="97" t="s">
        <v>189</v>
      </c>
      <c r="G129" s="97" t="s">
        <v>188</v>
      </c>
      <c r="H129" s="115">
        <v>252</v>
      </c>
    </row>
    <row r="130" spans="2:8" ht="19.5" customHeight="1" hidden="1">
      <c r="B130" s="95" t="s">
        <v>212</v>
      </c>
      <c r="C130" s="96">
        <v>834</v>
      </c>
      <c r="D130" s="97" t="s">
        <v>14</v>
      </c>
      <c r="E130" s="97" t="s">
        <v>4</v>
      </c>
      <c r="F130" s="97" t="s">
        <v>213</v>
      </c>
      <c r="G130" s="97"/>
      <c r="H130" s="115">
        <f>H131</f>
        <v>0</v>
      </c>
    </row>
    <row r="131" spans="2:8" ht="32.25" customHeight="1" hidden="1">
      <c r="B131" s="95" t="s">
        <v>164</v>
      </c>
      <c r="C131" s="96">
        <v>834</v>
      </c>
      <c r="D131" s="97" t="s">
        <v>14</v>
      </c>
      <c r="E131" s="97" t="s">
        <v>4</v>
      </c>
      <c r="F131" s="97" t="s">
        <v>213</v>
      </c>
      <c r="G131" s="97" t="s">
        <v>188</v>
      </c>
      <c r="H131" s="115">
        <v>0</v>
      </c>
    </row>
    <row r="132" spans="2:8" ht="19.5" customHeight="1">
      <c r="B132" s="95" t="s">
        <v>161</v>
      </c>
      <c r="C132" s="96">
        <v>834</v>
      </c>
      <c r="D132" s="97" t="s">
        <v>14</v>
      </c>
      <c r="E132" s="97" t="s">
        <v>7</v>
      </c>
      <c r="F132" s="97"/>
      <c r="G132" s="97"/>
      <c r="H132" s="98">
        <f>H133</f>
        <v>0</v>
      </c>
    </row>
    <row r="133" spans="2:8" ht="19.5" customHeight="1">
      <c r="B133" s="105" t="s">
        <v>214</v>
      </c>
      <c r="C133" s="96">
        <v>834</v>
      </c>
      <c r="D133" s="97" t="s">
        <v>14</v>
      </c>
      <c r="E133" s="97" t="s">
        <v>7</v>
      </c>
      <c r="F133" s="97" t="s">
        <v>264</v>
      </c>
      <c r="G133" s="97"/>
      <c r="H133" s="98">
        <f>H134</f>
        <v>0</v>
      </c>
    </row>
    <row r="134" spans="2:8" ht="19.5" customHeight="1">
      <c r="B134" s="95" t="s">
        <v>192</v>
      </c>
      <c r="C134" s="96">
        <v>834</v>
      </c>
      <c r="D134" s="97" t="s">
        <v>14</v>
      </c>
      <c r="E134" s="97" t="s">
        <v>7</v>
      </c>
      <c r="F134" s="97" t="s">
        <v>263</v>
      </c>
      <c r="G134" s="97"/>
      <c r="H134" s="98">
        <f>H135</f>
        <v>0</v>
      </c>
    </row>
    <row r="135" spans="2:8" ht="25.5" customHeight="1">
      <c r="B135" s="95" t="s">
        <v>164</v>
      </c>
      <c r="C135" s="96">
        <v>834</v>
      </c>
      <c r="D135" s="97" t="s">
        <v>14</v>
      </c>
      <c r="E135" s="97" t="s">
        <v>7</v>
      </c>
      <c r="F135" s="97" t="s">
        <v>263</v>
      </c>
      <c r="G135" s="97" t="s">
        <v>188</v>
      </c>
      <c r="H135" s="98">
        <v>0</v>
      </c>
    </row>
    <row r="136" spans="2:8" ht="18.75" customHeight="1">
      <c r="B136" s="106" t="s">
        <v>1</v>
      </c>
      <c r="C136" s="107"/>
      <c r="D136" s="107"/>
      <c r="E136" s="107"/>
      <c r="F136" s="107"/>
      <c r="G136" s="107"/>
      <c r="H136" s="108">
        <f>H11</f>
        <v>7128.799999999998</v>
      </c>
    </row>
    <row r="137" spans="2:8" ht="12.75">
      <c r="B137" s="109"/>
      <c r="C137" s="109"/>
      <c r="D137" s="109"/>
      <c r="E137" s="109"/>
      <c r="F137" s="109"/>
      <c r="G137" s="109"/>
      <c r="H137" s="109"/>
    </row>
    <row r="138" spans="2:8" ht="12.75">
      <c r="B138" s="109"/>
      <c r="C138" s="109"/>
      <c r="D138" s="109"/>
      <c r="E138" s="109"/>
      <c r="F138" s="109"/>
      <c r="G138" s="109"/>
      <c r="H138" s="109"/>
    </row>
  </sheetData>
  <sheetProtection/>
  <mergeCells count="13">
    <mergeCell ref="H8:H9"/>
    <mergeCell ref="G7:H7"/>
    <mergeCell ref="B8:B9"/>
    <mergeCell ref="C8:C9"/>
    <mergeCell ref="D8:D9"/>
    <mergeCell ref="E8:E9"/>
    <mergeCell ref="E1:H1"/>
    <mergeCell ref="E2:H2"/>
    <mergeCell ref="E3:H3"/>
    <mergeCell ref="E4:H4"/>
    <mergeCell ref="B5:H6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finans3</cp:lastModifiedBy>
  <cp:lastPrinted>2020-04-10T05:11:43Z</cp:lastPrinted>
  <dcterms:created xsi:type="dcterms:W3CDTF">2007-10-24T11:26:23Z</dcterms:created>
  <dcterms:modified xsi:type="dcterms:W3CDTF">2020-04-10T05:12:54Z</dcterms:modified>
  <cp:category/>
  <cp:version/>
  <cp:contentType/>
  <cp:contentStatus/>
</cp:coreProperties>
</file>