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дох на 2019-2020 год" sheetId="1" r:id="rId1"/>
  </sheets>
  <definedNames>
    <definedName name="_xlnm.Print_Area" localSheetId="0">'дох на 2019-2020 год'!$B$1:$E$105</definedName>
  </definedNames>
  <calcPr fullCalcOnLoad="1"/>
</workbook>
</file>

<file path=xl/sharedStrings.xml><?xml version="1.0" encoding="utf-8"?>
<sst xmlns="http://schemas.openxmlformats.org/spreadsheetml/2006/main" count="238" uniqueCount="187">
  <si>
    <t>000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</si>
  <si>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</si>
  <si>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</si>
  <si>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</si>
  <si>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</si>
  <si>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1 06 06010 00 0000 110</t>
  </si>
  <si>
    <t>1 06 06020 00 0000 110</t>
  </si>
  <si>
    <t>2 00 00000 00 0000 000</t>
  </si>
  <si>
    <t>БЕЗВОЗМЕЗДНЫЕ ПОСТУПЛЕНИЯ</t>
  </si>
  <si>
    <t>1 17 00000 00 0000 000</t>
  </si>
  <si>
    <t>ПРОЧИЕ НЕНАЛОГОВЫЕ ДОХОДЫ</t>
  </si>
  <si>
    <t>1 06 00000 00 0000 000</t>
  </si>
  <si>
    <t>НАЛОГИ НА ИМУЩЕСТВО</t>
  </si>
  <si>
    <t>1 01 02020 01 0000 110</t>
  </si>
  <si>
    <t xml:space="preserve">000 </t>
  </si>
  <si>
    <t xml:space="preserve">1 01 02000 01 0000 110 </t>
  </si>
  <si>
    <t>Налог на доходы физических лиц</t>
  </si>
  <si>
    <t>1 00 00000 00 0000 000</t>
  </si>
  <si>
    <t>1 01 00000 00 0000 000</t>
  </si>
  <si>
    <t>НАЛОГИ НА ПРИБЫЛЬ, ДОХОДЫ</t>
  </si>
  <si>
    <t>1 01 02021 01 0000 110</t>
  </si>
  <si>
    <t>ИТОГО:</t>
  </si>
  <si>
    <t>Код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</si>
  <si>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</si>
  <si>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</si>
  <si>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</si>
  <si>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</si>
  <si>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</si>
  <si>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</si>
  <si>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</si>
  <si>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</si>
  <si>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</si>
  <si>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</si>
  <si>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</si>
  <si>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</si>
  <si>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</si>
  <si>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2 02 01003 00 0000 151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</si>
  <si>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</si>
  <si>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</si>
  <si>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</si>
  <si>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</si>
  <si>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1 01 02010 01 0000 110</t>
  </si>
  <si>
    <t>1 01 02022 01 0000 110</t>
  </si>
  <si>
    <t>1 01 02030 01 0000 110</t>
  </si>
  <si>
    <t xml:space="preserve">1 01 02040 01 0000 110 </t>
  </si>
  <si>
    <t>2 02 00000 00 0000 000</t>
  </si>
  <si>
    <t xml:space="preserve"> 1 09 00000 00 0000 000</t>
  </si>
  <si>
    <t>ЗАДОЛЖЕННОСТЬ И ПЕРЕРАСЧЕТЫ ПО ОТМЕННЕНЫМ НАЛОГАМ ,СБОРАМ И ИНЫМ ОБЯЗАТЕЛЬНЫМ ПЛАТЕЖАМ</t>
  </si>
  <si>
    <t>1 09 04000 0 0000 110</t>
  </si>
  <si>
    <t>Налоги на имущество</t>
  </si>
  <si>
    <t>1 09 04050 10 0000 110</t>
  </si>
  <si>
    <t>1 17 01000 00 0000 180</t>
  </si>
  <si>
    <t>Невыясненные поступления</t>
  </si>
  <si>
    <t>1 17 01050 10 0000 180</t>
  </si>
  <si>
    <t>Невыясненные поступления,зачисляемые в бюджеты поселений</t>
  </si>
  <si>
    <t>Наименование групп,подгрупп,статей,подстатей,элементов,программ (подпрограмм),кодов экономической классификации доходов</t>
  </si>
  <si>
    <t xml:space="preserve"> ОБЪЕМ ПОСТУПЛЕНИЙ ДОХОДОВ В БЮДЖЕТ МУНИЦИПАЛЬНОГО ОБРАЗОВАНИЯ  ГОРОДСКОГО  ПОСЕЛЕНИЯ "НИЖНИЙ ОДЕС"</t>
  </si>
  <si>
    <t>на 2009 год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</si>
  <si>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</si>
  <si>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</si>
  <si>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1 01 02040 01 0000 110</t>
  </si>
  <si>
    <t>2 02 04000 00 0000 151</t>
  </si>
  <si>
    <t>2 02 04999 00 0000 151</t>
  </si>
  <si>
    <t>Иные межбюджетные трансферты</t>
  </si>
  <si>
    <t>Прочие межбюджетные трансферты, передаваемые бюджетам</t>
  </si>
  <si>
    <t xml:space="preserve">  </t>
  </si>
  <si>
    <t>руб.</t>
  </si>
  <si>
    <t>НАЛОГОВЫЕ И НЕНАЛОГОВЫЕ ДОХОДЫ</t>
  </si>
  <si>
    <t>2 02 02000 00 0000 151</t>
  </si>
  <si>
    <t>2 02 02088 00 0000 151</t>
  </si>
  <si>
    <t>2 02 02088 10 0000 151</t>
  </si>
  <si>
    <t>2 02 02088 10 0001 151</t>
  </si>
  <si>
    <t>2 02 02089 00 0000 151</t>
  </si>
  <si>
    <t>2 02 02089 10 0000 151</t>
  </si>
  <si>
    <t>2 02 02089 10 0001 151</t>
  </si>
  <si>
    <t>Субсидии бюджетам поселений на обеспечение мероприятий по капитальному ремонту многоквартирных домов  за счет средств бюджетов</t>
  </si>
  <si>
    <t>1 11 09000 00 0000 120</t>
  </si>
  <si>
    <t>1 05 00000 00 0000 000</t>
  </si>
  <si>
    <t>1 05 03000 01 0000 110</t>
  </si>
  <si>
    <t>Единый сельскохозяйственный налог</t>
  </si>
  <si>
    <t>Земельный налог (по обязательствам,возникшим до 1 января 2006 г.)мобилизуемый на территориях поселений</t>
  </si>
  <si>
    <t>1 14 00000 00 0000 000</t>
  </si>
  <si>
    <t>ДОХОДЫ ОТ ПРОДАЖИ МАТЕРИАЛЬНЫХ И НЕМАТЕРИАЛЬНЫХ АКТИВОВ</t>
  </si>
  <si>
    <t>2 07 05000 00 0000 180</t>
  </si>
  <si>
    <t>2 07 05000 10 0000 180</t>
  </si>
  <si>
    <t>Прочие безвозмездные поступления в бюджеты поселений</t>
  </si>
  <si>
    <t>2 02 02999 00 0000 151</t>
  </si>
  <si>
    <t>Прочие субсидии</t>
  </si>
  <si>
    <t>2 02 02999 10 0000 151</t>
  </si>
  <si>
    <t>Прочие субсидии бюджетам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</si>
  <si>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</si>
  <si>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</si>
  <si>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облагаемых по налоговой ставке, установленной пунктом 1 статьи 224 Налогового Кодекса Росийской Федерации, за исключением доходов, полученных физическими лицами, зарегистрированных в качестве индивидуальных предпр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</si>
  <si>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зарегистрированных в качестве индивидуальных предпринимателей, частных н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</si>
  <si>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</si>
  <si>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</si>
  <si>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</si>
  <si>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</si>
  <si>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</si>
  <si>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Дотации бюджетам на поддержку мер по обеспечению сбалансированности бюджетов</t>
  </si>
  <si>
    <t>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</si>
  <si>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</si>
  <si>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</si>
  <si>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1 13 01995 10 0000 130</t>
  </si>
  <si>
    <t>1 13 02990 00 0000 130</t>
  </si>
  <si>
    <t xml:space="preserve">Прочие доходы от компенсации затрат государства </t>
  </si>
  <si>
    <t>1 08 04000 01 0000 110</t>
  </si>
  <si>
    <t>1 08 04020 01 0000 110</t>
  </si>
  <si>
    <t>Субсидии бюджетам субъетов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</si>
  <si>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-Фонда содействия рефомированию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</si>
  <si>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-Фонда содействия рефомированию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</si>
  <si>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 за счет средств,поступивших от государственной корпорации -Фонда содействия рефомированию жилищно-коммунального хозяйства"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</si>
  <si>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</si>
  <si>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</si>
  <si>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2 07 00000 00 0000 000</t>
  </si>
  <si>
    <t>2015 год</t>
  </si>
  <si>
    <t xml:space="preserve">                                 полученных физическими лицами в соответствии  со</t>
  </si>
  <si>
    <t xml:space="preserve">                                 статьей  228   Налогового   кодекса   Российской</t>
  </si>
  <si>
    <t>Налог на доходы физических лиц с доходов, полученых физическими лицами в соответствии со статьей 228  Налогового кодекса Российской Федерации</t>
  </si>
  <si>
    <t>1 14 06000 00 0000 430</t>
  </si>
  <si>
    <t>1 14 06010 00 0000 430</t>
  </si>
  <si>
    <t xml:space="preserve">Доходы от продажи земельных участков,  государственная собственность на которые не разграничена </t>
  </si>
  <si>
    <t>Субсидия на капитальный ремонт и ремонт автомобильных дорог общего пользования населенных пунктов в Республике Коми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</si>
  <si>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</si>
  <si>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</si>
  <si>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</si>
  <si>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</si>
  <si>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</si>
  <si>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</si>
  <si>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</si>
  <si>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</si>
  <si>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</si>
  <si>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</si>
  <si>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</si>
  <si>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</si>
  <si>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1 06  01030 13 0000 110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</si>
  <si>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</si>
  <si>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</si>
  <si>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</si>
  <si>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</si>
  <si>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</si>
  <si>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1 13 02995 13 0000 130</t>
  </si>
  <si>
    <t>Прочие доходы от компенсации затрат  бюджетов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</si>
  <si>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</si>
  <si>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</si>
  <si>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</si>
  <si>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</si>
  <si>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</si>
  <si>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</si>
  <si>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</si>
  <si>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</si>
  <si>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2 02 04999 13 0000 151</t>
  </si>
  <si>
    <t>Прочие межбюджетные трансферты, передаваемые бюджетам городских поселений</t>
  </si>
  <si>
    <t>1 06 06033 13 0000 110</t>
  </si>
  <si>
    <t>1 06 06043 13 0000 110</t>
  </si>
  <si>
    <t>Земельный налог с физических лиц, обладающих земельным участком, распо-ложенным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</si>
  <si>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</si>
  <si>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Налоги на совокупный доход</t>
  </si>
  <si>
    <t>1 05 03010 01 0000 110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</si>
  <si>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</si>
  <si>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</si>
  <si>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</si>
  <si>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2019</t>
  </si>
  <si>
    <t xml:space="preserve">Субвенции бюджетам бюджетной системы Российской Федерации  </t>
  </si>
  <si>
    <t xml:space="preserve">Дотации бюджетам бюджетной системы Российской Федерации </t>
  </si>
  <si>
    <t xml:space="preserve">Доходы от продажи земельных участков, находящихся в государственной и муниципальной собственности </t>
  </si>
  <si>
    <t>2 02 10000 00 0000 151</t>
  </si>
  <si>
    <t>2 02 15001 13 0000 151</t>
  </si>
  <si>
    <t>2 02 30000 00 0000 151</t>
  </si>
  <si>
    <t>2 02 35930 00 0000 151</t>
  </si>
  <si>
    <t>2 02 35930 13 0000 151</t>
  </si>
  <si>
    <t>2 02 35118 00 0000 151</t>
  </si>
  <si>
    <t>2 02 35118 13 0000 151</t>
  </si>
  <si>
    <t>2 02 30024 00 0000 151</t>
  </si>
  <si>
    <t>2 02 30024 13 0000 151</t>
  </si>
  <si>
    <t>ГОСУДАРСТВЕННАЯ ПОШЛИНА</t>
  </si>
  <si>
    <t>"Приложение № 2 к решению</t>
  </si>
  <si>
    <t>Совета ГП "Нижний Одес"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</si>
  <si>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</si>
  <si>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</si>
  <si>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ОБЪЕМ ПОСТУПЛЕНИЙ ДОХОДОВ В БЮДЖЕТ МУНИЦИПАЛЬНОГО ОБРАЗОВАНИЯ ГОРОДСКОГО ПОСЕЛЕНИЯ  "НИЖНИЙ ОДЕС" НА ПЛАНОВЫЙ ПЕРИОД  2019-2020  ГОДОВ</t>
  </si>
  <si>
    <t>2020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</si>
  <si>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</si>
  <si>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</si>
  <si>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1 11 05013 13 0000 120</t>
  </si>
  <si>
    <t>2 02 15001 00 0000 151</t>
  </si>
  <si>
    <t>от  15 .12.2017 № "XIII-61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</si>
</sst>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10"/>
      <color indexed="53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 Cyr"/>
      <family val="0"/>
    </font>
    <font>
      <sz val="10"/>
      <color indexed="20"/>
      <name val="Times New Roman"/>
      <family val="1"/>
    </font>
    <font>
      <sz val="10"/>
      <color indexed="2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3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2"/>
      <color indexed="20"/>
      <name val="Times New Roman"/>
      <family val="1"/>
    </font>
    <font>
      <sz val="14"/>
      <name val="Times New Roman"/>
      <family val="1"/>
    </font>
    <font>
      <b/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7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top"/>
    </xf>
    <xf numFmtId="173" fontId="12" fillId="0" borderId="0" xfId="0" applyNumberFormat="1" applyFont="1" applyBorder="1" applyAlignment="1">
      <alignment horizontal="center" vertical="center" wrapText="1" shrinkToFit="1"/>
    </xf>
    <xf numFmtId="173" fontId="12" fillId="0" borderId="0" xfId="0" applyNumberFormat="1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center" wrapText="1" shrinkToFit="1"/>
    </xf>
    <xf numFmtId="173" fontId="3" fillId="0" borderId="0" xfId="0" applyNumberFormat="1" applyFont="1" applyBorder="1" applyAlignment="1">
      <alignment horizontal="center" vertical="top" wrapText="1"/>
    </xf>
    <xf numFmtId="173" fontId="8" fillId="0" borderId="0" xfId="0" applyNumberFormat="1" applyFont="1" applyBorder="1" applyAlignment="1">
      <alignment horizontal="center" vertical="center" wrapText="1" shrinkToFit="1"/>
    </xf>
    <xf numFmtId="173" fontId="8" fillId="0" borderId="0" xfId="0" applyNumberFormat="1" applyFont="1" applyBorder="1" applyAlignment="1">
      <alignment horizontal="center" vertical="top" wrapText="1"/>
    </xf>
    <xf numFmtId="173" fontId="8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 wrapText="1" shrinkToFit="1"/>
    </xf>
    <xf numFmtId="173" fontId="3" fillId="0" borderId="0" xfId="0" applyNumberFormat="1" applyFont="1" applyBorder="1" applyAlignment="1">
      <alignment horizontal="center" vertical="center" wrapText="1" shrinkToFit="1"/>
    </xf>
    <xf numFmtId="173" fontId="8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wrapText="1" shrinkToFit="1"/>
    </xf>
    <xf numFmtId="173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center"/>
    </xf>
    <xf numFmtId="173" fontId="13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173" fontId="15" fillId="0" borderId="0" xfId="0" applyNumberFormat="1" applyFont="1" applyFill="1" applyBorder="1" applyAlignment="1">
      <alignment horizontal="center"/>
    </xf>
    <xf numFmtId="173" fontId="15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173" fontId="15" fillId="0" borderId="0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/>
    </xf>
    <xf numFmtId="2" fontId="12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2" fontId="3" fillId="33" borderId="1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49" fontId="11" fillId="0" borderId="11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center" vertical="justify" wrapText="1"/>
    </xf>
    <xf numFmtId="49" fontId="21" fillId="0" borderId="10" xfId="0" applyNumberFormat="1" applyFont="1" applyBorder="1" applyAlignment="1">
      <alignment horizontal="justify" vertical="top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vertical="justify"/>
    </xf>
    <xf numFmtId="0" fontId="2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 shrinkToFi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 shrinkToFit="1"/>
    </xf>
    <xf numFmtId="49" fontId="24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49" fontId="25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Fill="1" applyBorder="1" applyAlignment="1">
      <alignment horizontal="center" vertical="justify"/>
    </xf>
    <xf numFmtId="49" fontId="25" fillId="0" borderId="10" xfId="0" applyNumberFormat="1" applyFont="1" applyFill="1" applyBorder="1" applyAlignment="1">
      <alignment horizontal="center" vertical="justify"/>
    </xf>
    <xf numFmtId="0" fontId="17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vertical="justify" wrapText="1"/>
    </xf>
    <xf numFmtId="49" fontId="26" fillId="0" borderId="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 horizontal="justify" vertical="center" wrapText="1"/>
    </xf>
    <xf numFmtId="0" fontId="17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2" fontId="21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vertical="center" wrapText="1"/>
    </xf>
    <xf numFmtId="175" fontId="17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 shrinkToFit="1"/>
    </xf>
    <xf numFmtId="4" fontId="19" fillId="0" borderId="13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Fill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wrapText="1" shrinkToFit="1"/>
    </xf>
    <xf numFmtId="4" fontId="17" fillId="0" borderId="10" xfId="0" applyNumberFormat="1" applyFont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49" fontId="18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tabSelected="1" view="pageBreakPreview" zoomScaleSheetLayoutView="100" zoomScalePageLayoutView="0" workbookViewId="0" topLeftCell="B1">
      <selection activeCell="E12" sqref="E12"/>
    </sheetView>
  </sheetViews>
  <sheetFormatPr defaultColWidth="9.00390625" defaultRowHeight="12.75"/>
  <cols>
    <col min="1" max="1" width="4.875" style="0" hidden="1" customWidth="1"/>
    <col min="2" max="2" width="25.00390625" style="0" customWidth="1"/>
    <col min="3" max="3" width="76.75390625" style="0" customWidth="1"/>
    <col min="4" max="4" width="17.125" style="0" customWidth="1"/>
    <col min="5" max="5" width="14.375" style="0" customWidth="1"/>
    <col min="6" max="6" width="12.125" style="0" hidden="1" customWidth="1"/>
    <col min="7" max="8" width="14.375" style="0" customWidth="1"/>
    <col min="9" max="9" width="14.375" style="6" customWidth="1"/>
  </cols>
  <sheetData>
    <row r="1" spans="1:9" ht="12" customHeight="1">
      <c r="A1" s="1"/>
      <c r="B1" s="1"/>
      <c r="C1" s="32"/>
      <c r="D1" s="32"/>
      <c r="E1" s="32"/>
      <c r="F1" s="103"/>
      <c r="G1" s="32"/>
      <c r="H1" s="32"/>
      <c r="I1" s="32"/>
    </row>
    <row r="2" spans="1:9" ht="17.25" customHeight="1">
      <c r="A2" s="1"/>
      <c r="B2" s="1"/>
      <c r="C2" s="32"/>
      <c r="D2" s="138" t="s">
        <v>176</v>
      </c>
      <c r="E2" s="138"/>
      <c r="F2" s="103"/>
      <c r="G2" s="32"/>
      <c r="H2" s="32"/>
      <c r="I2" s="32"/>
    </row>
    <row r="3" spans="1:9" ht="16.5" customHeight="1">
      <c r="A3" s="1"/>
      <c r="B3" s="1"/>
      <c r="C3" s="32"/>
      <c r="D3" s="138" t="s">
        <v>177</v>
      </c>
      <c r="E3" s="138"/>
      <c r="F3" s="103"/>
      <c r="G3" s="32"/>
      <c r="H3" s="32"/>
      <c r="I3" s="32"/>
    </row>
    <row r="4" spans="1:9" ht="15" customHeight="1">
      <c r="A4" s="1"/>
      <c r="B4" s="1"/>
      <c r="C4" s="65"/>
      <c r="D4" s="139" t="s">
        <v>186</v>
      </c>
      <c r="E4" s="139"/>
      <c r="F4" s="65"/>
      <c r="G4" s="65"/>
      <c r="H4" s="33"/>
      <c r="I4" s="33"/>
    </row>
    <row r="5" spans="1:9" ht="30" customHeight="1">
      <c r="A5" s="34" t="s">
        <v>56</v>
      </c>
      <c r="B5" s="137" t="s">
        <v>180</v>
      </c>
      <c r="C5" s="137"/>
      <c r="D5" s="137"/>
      <c r="E5" s="137"/>
      <c r="F5" s="137"/>
      <c r="G5" s="66"/>
      <c r="H5" s="35"/>
      <c r="I5" s="35"/>
    </row>
    <row r="6" spans="1:10" ht="8.25" customHeight="1">
      <c r="A6" s="30" t="s">
        <v>57</v>
      </c>
      <c r="B6" s="136"/>
      <c r="C6" s="136"/>
      <c r="D6" s="136"/>
      <c r="E6" s="136"/>
      <c r="F6" s="136"/>
      <c r="G6" s="136"/>
      <c r="H6" s="31"/>
      <c r="I6" s="31"/>
      <c r="J6" s="31"/>
    </row>
    <row r="7" spans="1:9" ht="0.75" customHeight="1" hidden="1">
      <c r="A7" s="2"/>
      <c r="B7" s="1"/>
      <c r="C7" s="1"/>
      <c r="D7" s="38" t="s">
        <v>66</v>
      </c>
      <c r="E7" s="38"/>
      <c r="F7" s="1"/>
      <c r="G7" s="1"/>
      <c r="H7" s="1"/>
      <c r="I7" s="11"/>
    </row>
    <row r="8" spans="1:9" s="7" customFormat="1" ht="30" customHeight="1">
      <c r="A8" s="140" t="s">
        <v>22</v>
      </c>
      <c r="B8" s="140"/>
      <c r="C8" s="70" t="s">
        <v>55</v>
      </c>
      <c r="D8" s="71" t="s">
        <v>162</v>
      </c>
      <c r="E8" s="71" t="s">
        <v>181</v>
      </c>
      <c r="F8" s="67" t="s">
        <v>115</v>
      </c>
      <c r="G8" s="36"/>
      <c r="H8" s="12"/>
      <c r="I8" s="13"/>
    </row>
    <row r="9" spans="1:9" s="7" customFormat="1" ht="15.75">
      <c r="A9" s="72" t="s">
        <v>0</v>
      </c>
      <c r="B9" s="73" t="s">
        <v>17</v>
      </c>
      <c r="C9" s="74" t="s">
        <v>67</v>
      </c>
      <c r="D9" s="117">
        <f>D10+D20+D29+D37+D43+D51+D56+D26</f>
        <v>19657727</v>
      </c>
      <c r="E9" s="117">
        <f>E10+E29+E37+E43+E51+E64+E40+E26+E56+E20</f>
        <v>19605527</v>
      </c>
      <c r="F9" s="68">
        <f>F10+F29+F37+F43+F51+F64+F40+F26+F56</f>
        <v>25136810</v>
      </c>
      <c r="G9" s="14"/>
      <c r="H9" s="14"/>
      <c r="I9" s="14"/>
    </row>
    <row r="10" spans="1:9" s="4" customFormat="1" ht="15.75">
      <c r="A10" s="75" t="s">
        <v>0</v>
      </c>
      <c r="B10" s="76" t="s">
        <v>18</v>
      </c>
      <c r="C10" s="77" t="s">
        <v>19</v>
      </c>
      <c r="D10" s="118">
        <f>D11</f>
        <v>12185000</v>
      </c>
      <c r="E10" s="119">
        <f>E11</f>
        <v>12185000</v>
      </c>
      <c r="F10" s="48">
        <f>F11</f>
        <v>18347000</v>
      </c>
      <c r="G10" s="15"/>
      <c r="H10" s="15"/>
      <c r="I10" s="14"/>
    </row>
    <row r="11" spans="1:9" ht="18" customHeight="1">
      <c r="A11" s="78" t="s">
        <v>0</v>
      </c>
      <c r="B11" s="78" t="s">
        <v>15</v>
      </c>
      <c r="C11" s="104" t="s">
        <v>16</v>
      </c>
      <c r="D11" s="120">
        <f>D12+D14+D17+D18+D19</f>
        <v>12185000</v>
      </c>
      <c r="E11" s="120">
        <f>E12+E14+E17+E18+E19</f>
        <v>12185000</v>
      </c>
      <c r="F11" s="49">
        <f>F12+F14+F17+F18+F19</f>
        <v>18347000</v>
      </c>
      <c r="G11" s="16"/>
      <c r="H11" s="16"/>
      <c r="I11" s="14"/>
    </row>
    <row r="12" spans="1:9" ht="70.5" customHeight="1">
      <c r="A12" s="78" t="s">
        <v>0</v>
      </c>
      <c r="B12" s="78" t="s">
        <v>41</v>
      </c>
      <c r="C12" s="105" t="s">
        <v>134</v>
      </c>
      <c r="D12" s="120">
        <v>12135000</v>
      </c>
      <c r="E12" s="120">
        <v>12135000</v>
      </c>
      <c r="F12" s="49">
        <v>18275000</v>
      </c>
      <c r="G12" s="16"/>
      <c r="H12" s="16"/>
      <c r="I12" s="14"/>
    </row>
    <row r="13" spans="1:9" ht="12" customHeight="1" hidden="1">
      <c r="A13" s="78"/>
      <c r="B13" s="78" t="s">
        <v>58</v>
      </c>
      <c r="C13" s="106" t="s">
        <v>59</v>
      </c>
      <c r="D13" s="120">
        <v>59500</v>
      </c>
      <c r="E13" s="120">
        <v>59500</v>
      </c>
      <c r="F13" s="49">
        <v>59500</v>
      </c>
      <c r="G13" s="16"/>
      <c r="H13" s="16"/>
      <c r="I13" s="14"/>
    </row>
    <row r="14" spans="1:9" ht="95.25" customHeight="1">
      <c r="A14" s="78" t="s">
        <v>0</v>
      </c>
      <c r="B14" s="78" t="s">
        <v>13</v>
      </c>
      <c r="C14" s="105" t="s">
        <v>94</v>
      </c>
      <c r="D14" s="120">
        <v>0</v>
      </c>
      <c r="E14" s="120">
        <v>0</v>
      </c>
      <c r="F14" s="49">
        <v>60000</v>
      </c>
      <c r="G14" s="16"/>
      <c r="H14" s="16"/>
      <c r="I14" s="14"/>
    </row>
    <row r="15" spans="1:9" ht="30.75" customHeight="1" hidden="1">
      <c r="A15" s="78"/>
      <c r="B15" s="78" t="s">
        <v>20</v>
      </c>
      <c r="C15" s="107" t="s">
        <v>92</v>
      </c>
      <c r="D15" s="120">
        <v>0</v>
      </c>
      <c r="E15" s="120">
        <v>0</v>
      </c>
      <c r="F15" s="49">
        <v>0</v>
      </c>
      <c r="G15" s="16"/>
      <c r="H15" s="16"/>
      <c r="I15" s="14"/>
    </row>
    <row r="16" spans="1:9" ht="26.25" customHeight="1" hidden="1">
      <c r="A16" s="78"/>
      <c r="B16" s="78" t="s">
        <v>42</v>
      </c>
      <c r="C16" s="108" t="s">
        <v>93</v>
      </c>
      <c r="D16" s="120">
        <v>0</v>
      </c>
      <c r="E16" s="120">
        <v>0</v>
      </c>
      <c r="F16" s="49">
        <v>0</v>
      </c>
      <c r="G16" s="16"/>
      <c r="H16" s="16"/>
      <c r="I16" s="14"/>
    </row>
    <row r="17" spans="1:9" ht="36" customHeight="1">
      <c r="A17" s="78"/>
      <c r="B17" s="78" t="s">
        <v>43</v>
      </c>
      <c r="C17" s="109" t="s">
        <v>118</v>
      </c>
      <c r="D17" s="120">
        <v>50000</v>
      </c>
      <c r="E17" s="120">
        <v>50000</v>
      </c>
      <c r="F17" s="49">
        <v>12000</v>
      </c>
      <c r="G17" s="16"/>
      <c r="H17" s="16"/>
      <c r="I17" s="14"/>
    </row>
    <row r="18" spans="1:9" ht="30" customHeight="1" hidden="1">
      <c r="A18" s="78"/>
      <c r="B18" s="78" t="s">
        <v>44</v>
      </c>
      <c r="C18" s="81" t="s">
        <v>116</v>
      </c>
      <c r="D18" s="120">
        <v>0</v>
      </c>
      <c r="E18" s="120">
        <v>0</v>
      </c>
      <c r="F18" s="49">
        <v>0</v>
      </c>
      <c r="G18" s="16"/>
      <c r="H18" s="16"/>
      <c r="I18" s="14"/>
    </row>
    <row r="19" spans="1:9" ht="24" customHeight="1" hidden="1">
      <c r="A19" s="78"/>
      <c r="B19" s="78" t="s">
        <v>60</v>
      </c>
      <c r="C19" s="80" t="s">
        <v>117</v>
      </c>
      <c r="D19" s="120">
        <v>0</v>
      </c>
      <c r="E19" s="120">
        <v>0</v>
      </c>
      <c r="F19" s="49">
        <v>0</v>
      </c>
      <c r="G19" s="16"/>
      <c r="H19" s="16"/>
      <c r="I19" s="14"/>
    </row>
    <row r="20" spans="1:9" ht="30" customHeight="1">
      <c r="A20" s="78"/>
      <c r="B20" s="76" t="s">
        <v>123</v>
      </c>
      <c r="C20" s="82" t="s">
        <v>125</v>
      </c>
      <c r="D20" s="121">
        <f>D21</f>
        <v>681727</v>
      </c>
      <c r="E20" s="121">
        <f>E21</f>
        <v>681727</v>
      </c>
      <c r="F20" s="49"/>
      <c r="G20" s="16"/>
      <c r="H20" s="16"/>
      <c r="I20" s="14"/>
    </row>
    <row r="21" spans="1:9" ht="29.25" customHeight="1">
      <c r="A21" s="78"/>
      <c r="B21" s="78" t="s">
        <v>124</v>
      </c>
      <c r="C21" s="83" t="s">
        <v>126</v>
      </c>
      <c r="D21" s="120">
        <f>D22+D23+D24+D25</f>
        <v>681727</v>
      </c>
      <c r="E21" s="120">
        <f>E22+E23+E24+E25</f>
        <v>681727</v>
      </c>
      <c r="F21" s="49"/>
      <c r="G21" s="16"/>
      <c r="H21" s="16"/>
      <c r="I21" s="14"/>
    </row>
    <row r="22" spans="1:9" ht="63.75" customHeight="1">
      <c r="A22" s="78"/>
      <c r="B22" s="78" t="s">
        <v>127</v>
      </c>
      <c r="C22" s="105" t="s">
        <v>159</v>
      </c>
      <c r="D22" s="120">
        <v>252441</v>
      </c>
      <c r="E22" s="120">
        <v>252441</v>
      </c>
      <c r="F22" s="49"/>
      <c r="G22" s="16"/>
      <c r="H22" s="16"/>
      <c r="I22" s="14"/>
    </row>
    <row r="23" spans="1:9" ht="78" customHeight="1">
      <c r="A23" s="78"/>
      <c r="B23" s="78" t="s">
        <v>128</v>
      </c>
      <c r="C23" s="110" t="s">
        <v>160</v>
      </c>
      <c r="D23" s="120">
        <v>2361</v>
      </c>
      <c r="E23" s="120">
        <v>2361</v>
      </c>
      <c r="F23" s="49"/>
      <c r="G23" s="16"/>
      <c r="H23" s="16"/>
      <c r="I23" s="14"/>
    </row>
    <row r="24" spans="1:9" ht="69.75" customHeight="1">
      <c r="A24" s="78"/>
      <c r="B24" s="78" t="s">
        <v>129</v>
      </c>
      <c r="C24" s="105" t="s">
        <v>161</v>
      </c>
      <c r="D24" s="120">
        <v>469702</v>
      </c>
      <c r="E24" s="120">
        <v>469702</v>
      </c>
      <c r="F24" s="49"/>
      <c r="G24" s="16"/>
      <c r="H24" s="16"/>
      <c r="I24" s="14"/>
    </row>
    <row r="25" spans="1:9" ht="69.75" customHeight="1">
      <c r="A25" s="78"/>
      <c r="B25" s="78" t="s">
        <v>182</v>
      </c>
      <c r="C25" s="105" t="s">
        <v>183</v>
      </c>
      <c r="D25" s="120">
        <v>-42777</v>
      </c>
      <c r="E25" s="120">
        <v>-42777</v>
      </c>
      <c r="F25" s="49"/>
      <c r="G25" s="16"/>
      <c r="H25" s="16"/>
      <c r="I25" s="14"/>
    </row>
    <row r="26" spans="1:9" ht="19.5" customHeight="1">
      <c r="A26" s="78"/>
      <c r="B26" s="76" t="s">
        <v>77</v>
      </c>
      <c r="C26" s="77" t="s">
        <v>157</v>
      </c>
      <c r="D26" s="122">
        <f>D27</f>
        <v>16000</v>
      </c>
      <c r="E26" s="122">
        <f>E27</f>
        <v>16000</v>
      </c>
      <c r="F26" s="60">
        <f>F27</f>
        <v>0</v>
      </c>
      <c r="G26" s="16"/>
      <c r="H26" s="16"/>
      <c r="I26" s="14"/>
    </row>
    <row r="27" spans="1:9" ht="19.5" customHeight="1">
      <c r="A27" s="78"/>
      <c r="B27" s="78" t="s">
        <v>78</v>
      </c>
      <c r="C27" s="81" t="s">
        <v>79</v>
      </c>
      <c r="D27" s="120">
        <f>D28</f>
        <v>16000</v>
      </c>
      <c r="E27" s="120">
        <f>E28</f>
        <v>16000</v>
      </c>
      <c r="F27" s="49">
        <v>0</v>
      </c>
      <c r="G27" s="16"/>
      <c r="H27" s="16"/>
      <c r="I27" s="14"/>
    </row>
    <row r="28" spans="1:9" ht="19.5" customHeight="1">
      <c r="A28" s="78"/>
      <c r="B28" s="78" t="s">
        <v>158</v>
      </c>
      <c r="C28" s="81" t="s">
        <v>79</v>
      </c>
      <c r="D28" s="120">
        <v>16000</v>
      </c>
      <c r="E28" s="120">
        <v>16000</v>
      </c>
      <c r="F28" s="49"/>
      <c r="G28" s="16"/>
      <c r="H28" s="16"/>
      <c r="I28" s="14"/>
    </row>
    <row r="29" spans="1:9" s="8" customFormat="1" ht="15.75">
      <c r="A29" s="69" t="s">
        <v>0</v>
      </c>
      <c r="B29" s="76" t="s">
        <v>11</v>
      </c>
      <c r="C29" s="77" t="s">
        <v>12</v>
      </c>
      <c r="D29" s="123">
        <f>D30+D32</f>
        <v>1005000</v>
      </c>
      <c r="E29" s="123">
        <f>E30+E32</f>
        <v>1005000</v>
      </c>
      <c r="F29" s="50">
        <f>F30+F32</f>
        <v>672000</v>
      </c>
      <c r="G29" s="17"/>
      <c r="H29" s="17"/>
      <c r="I29" s="18"/>
    </row>
    <row r="30" spans="1:9" ht="20.25" customHeight="1">
      <c r="A30" s="78" t="s">
        <v>0</v>
      </c>
      <c r="B30" s="78" t="s">
        <v>1</v>
      </c>
      <c r="C30" s="79" t="s">
        <v>2</v>
      </c>
      <c r="D30" s="124">
        <f>D31</f>
        <v>760000</v>
      </c>
      <c r="E30" s="124">
        <f>E31</f>
        <v>760000</v>
      </c>
      <c r="F30" s="51">
        <f>F31</f>
        <v>425000</v>
      </c>
      <c r="G30" s="19"/>
      <c r="H30" s="19"/>
      <c r="I30" s="20"/>
    </row>
    <row r="31" spans="1:9" ht="48" customHeight="1">
      <c r="A31" s="78" t="s">
        <v>0</v>
      </c>
      <c r="B31" s="78" t="s">
        <v>135</v>
      </c>
      <c r="C31" s="111" t="s">
        <v>136</v>
      </c>
      <c r="D31" s="124">
        <v>760000</v>
      </c>
      <c r="E31" s="124">
        <v>760000</v>
      </c>
      <c r="F31" s="51">
        <v>425000</v>
      </c>
      <c r="G31" s="19"/>
      <c r="H31" s="19"/>
      <c r="I31" s="20"/>
    </row>
    <row r="32" spans="1:9" ht="18" customHeight="1">
      <c r="A32" s="78" t="s">
        <v>14</v>
      </c>
      <c r="B32" s="78" t="s">
        <v>3</v>
      </c>
      <c r="C32" s="106" t="s">
        <v>4</v>
      </c>
      <c r="D32" s="124">
        <f>D33+D35</f>
        <v>245000</v>
      </c>
      <c r="E32" s="124">
        <f>E33+E35</f>
        <v>245000</v>
      </c>
      <c r="F32" s="51">
        <f>F33+F35</f>
        <v>247000</v>
      </c>
      <c r="G32" s="19"/>
      <c r="H32" s="19"/>
      <c r="I32" s="20"/>
    </row>
    <row r="33" spans="1:9" ht="45.75" customHeight="1" hidden="1">
      <c r="A33" s="78" t="s">
        <v>0</v>
      </c>
      <c r="B33" s="78" t="s">
        <v>5</v>
      </c>
      <c r="C33" s="112" t="s">
        <v>23</v>
      </c>
      <c r="D33" s="125">
        <f>D34</f>
        <v>215000</v>
      </c>
      <c r="E33" s="125">
        <f>E34</f>
        <v>215000</v>
      </c>
      <c r="F33" s="64">
        <f>F34</f>
        <v>0</v>
      </c>
      <c r="G33" s="19"/>
      <c r="H33" s="19"/>
      <c r="I33" s="20"/>
    </row>
    <row r="34" spans="1:9" ht="31.5" customHeight="1">
      <c r="A34" s="78" t="s">
        <v>0</v>
      </c>
      <c r="B34" s="78" t="s">
        <v>153</v>
      </c>
      <c r="C34" s="105" t="s">
        <v>156</v>
      </c>
      <c r="D34" s="125">
        <v>215000</v>
      </c>
      <c r="E34" s="125">
        <v>215000</v>
      </c>
      <c r="F34" s="64">
        <v>0</v>
      </c>
      <c r="G34" s="19"/>
      <c r="H34" s="19"/>
      <c r="I34" s="20"/>
    </row>
    <row r="35" spans="1:9" ht="0.75" customHeight="1" hidden="1">
      <c r="A35" s="78" t="s">
        <v>0</v>
      </c>
      <c r="B35" s="78" t="s">
        <v>6</v>
      </c>
      <c r="C35" s="112" t="s">
        <v>24</v>
      </c>
      <c r="D35" s="124">
        <f>D36</f>
        <v>30000</v>
      </c>
      <c r="E35" s="124">
        <f>E36</f>
        <v>30000</v>
      </c>
      <c r="F35" s="51">
        <f>F36</f>
        <v>247000</v>
      </c>
      <c r="G35" s="19"/>
      <c r="H35" s="19"/>
      <c r="I35" s="20"/>
    </row>
    <row r="36" spans="1:9" ht="33" customHeight="1">
      <c r="A36" s="78" t="s">
        <v>0</v>
      </c>
      <c r="B36" s="78" t="s">
        <v>154</v>
      </c>
      <c r="C36" s="105" t="s">
        <v>155</v>
      </c>
      <c r="D36" s="124">
        <v>30000</v>
      </c>
      <c r="E36" s="124">
        <v>30000</v>
      </c>
      <c r="F36" s="51">
        <v>247000</v>
      </c>
      <c r="G36" s="19"/>
      <c r="H36" s="19"/>
      <c r="I36" s="20"/>
    </row>
    <row r="37" spans="1:9" s="8" customFormat="1" ht="22.5" customHeight="1">
      <c r="A37" s="69" t="s">
        <v>0</v>
      </c>
      <c r="B37" s="69" t="s">
        <v>25</v>
      </c>
      <c r="C37" s="84" t="s">
        <v>175</v>
      </c>
      <c r="D37" s="126">
        <f aca="true" t="shared" si="0" ref="D37:F38">D38</f>
        <v>130000</v>
      </c>
      <c r="E37" s="126">
        <f t="shared" si="0"/>
        <v>130000</v>
      </c>
      <c r="F37" s="52">
        <f t="shared" si="0"/>
        <v>150000</v>
      </c>
      <c r="G37" s="21"/>
      <c r="H37" s="21"/>
      <c r="I37" s="22"/>
    </row>
    <row r="38" spans="1:9" ht="47.25">
      <c r="A38" s="78" t="s">
        <v>0</v>
      </c>
      <c r="B38" s="78" t="s">
        <v>106</v>
      </c>
      <c r="C38" s="113" t="s">
        <v>26</v>
      </c>
      <c r="D38" s="124">
        <f t="shared" si="0"/>
        <v>130000</v>
      </c>
      <c r="E38" s="124">
        <f t="shared" si="0"/>
        <v>130000</v>
      </c>
      <c r="F38" s="51">
        <f t="shared" si="0"/>
        <v>150000</v>
      </c>
      <c r="G38" s="19"/>
      <c r="H38" s="19"/>
      <c r="I38" s="20"/>
    </row>
    <row r="39" spans="1:10" ht="66" customHeight="1">
      <c r="A39" s="78" t="s">
        <v>0</v>
      </c>
      <c r="B39" s="78" t="s">
        <v>107</v>
      </c>
      <c r="C39" s="113" t="s">
        <v>27</v>
      </c>
      <c r="D39" s="124">
        <v>130000</v>
      </c>
      <c r="E39" s="124">
        <v>130000</v>
      </c>
      <c r="F39" s="51">
        <v>150000</v>
      </c>
      <c r="G39" s="19"/>
      <c r="H39" s="19"/>
      <c r="I39" s="20"/>
      <c r="J39" s="7"/>
    </row>
    <row r="40" spans="1:10" s="8" customFormat="1" ht="1.5" customHeight="1" hidden="1">
      <c r="A40" s="69"/>
      <c r="B40" s="69" t="s">
        <v>46</v>
      </c>
      <c r="C40" s="84" t="s">
        <v>47</v>
      </c>
      <c r="D40" s="126">
        <f aca="true" t="shared" si="1" ref="D40:F41">D41</f>
        <v>0</v>
      </c>
      <c r="E40" s="126">
        <f t="shared" si="1"/>
        <v>0</v>
      </c>
      <c r="F40" s="52">
        <f t="shared" si="1"/>
        <v>0</v>
      </c>
      <c r="G40" s="21"/>
      <c r="H40" s="21"/>
      <c r="I40" s="22"/>
      <c r="J40" s="9"/>
    </row>
    <row r="41" spans="1:10" ht="25.5" customHeight="1" hidden="1">
      <c r="A41" s="78"/>
      <c r="B41" s="78" t="s">
        <v>48</v>
      </c>
      <c r="C41" s="79" t="s">
        <v>49</v>
      </c>
      <c r="D41" s="124">
        <f t="shared" si="1"/>
        <v>0</v>
      </c>
      <c r="E41" s="124">
        <f t="shared" si="1"/>
        <v>0</v>
      </c>
      <c r="F41" s="51">
        <f t="shared" si="1"/>
        <v>0</v>
      </c>
      <c r="G41" s="19"/>
      <c r="H41" s="19"/>
      <c r="I41" s="14"/>
      <c r="J41" s="7"/>
    </row>
    <row r="42" spans="1:10" ht="25.5" customHeight="1" hidden="1">
      <c r="A42" s="78"/>
      <c r="B42" s="78" t="s">
        <v>50</v>
      </c>
      <c r="C42" s="79" t="s">
        <v>80</v>
      </c>
      <c r="D42" s="124">
        <v>0</v>
      </c>
      <c r="E42" s="124">
        <v>0</v>
      </c>
      <c r="F42" s="51">
        <v>0</v>
      </c>
      <c r="G42" s="19"/>
      <c r="H42" s="19"/>
      <c r="I42" s="14"/>
      <c r="J42" s="7"/>
    </row>
    <row r="43" spans="1:9" s="8" customFormat="1" ht="35.25" customHeight="1">
      <c r="A43" s="69" t="s">
        <v>0</v>
      </c>
      <c r="B43" s="69" t="s">
        <v>28</v>
      </c>
      <c r="C43" s="84" t="s">
        <v>29</v>
      </c>
      <c r="D43" s="127">
        <f>D44+D49+D48</f>
        <v>4234000</v>
      </c>
      <c r="E43" s="127">
        <f>E44+E49+E48</f>
        <v>4204000</v>
      </c>
      <c r="F43" s="53">
        <f>F44+F49+F47</f>
        <v>4938510</v>
      </c>
      <c r="G43" s="23"/>
      <c r="H43" s="23"/>
      <c r="I43" s="22"/>
    </row>
    <row r="44" spans="1:9" ht="77.25" customHeight="1">
      <c r="A44" s="78" t="s">
        <v>0</v>
      </c>
      <c r="B44" s="78" t="s">
        <v>30</v>
      </c>
      <c r="C44" s="105" t="s">
        <v>95</v>
      </c>
      <c r="D44" s="128">
        <f aca="true" t="shared" si="2" ref="D44:F45">D45</f>
        <v>2000000</v>
      </c>
      <c r="E44" s="128">
        <f t="shared" si="2"/>
        <v>2000000</v>
      </c>
      <c r="F44" s="54">
        <f t="shared" si="2"/>
        <v>1850000</v>
      </c>
      <c r="G44" s="24"/>
      <c r="H44" s="24"/>
      <c r="I44" s="14"/>
    </row>
    <row r="45" spans="1:9" ht="65.25" customHeight="1">
      <c r="A45" s="78" t="s">
        <v>0</v>
      </c>
      <c r="B45" s="85" t="s">
        <v>31</v>
      </c>
      <c r="C45" s="105" t="s">
        <v>32</v>
      </c>
      <c r="D45" s="124">
        <f t="shared" si="2"/>
        <v>2000000</v>
      </c>
      <c r="E45" s="124">
        <f t="shared" si="2"/>
        <v>2000000</v>
      </c>
      <c r="F45" s="51">
        <f t="shared" si="2"/>
        <v>1850000</v>
      </c>
      <c r="G45" s="19"/>
      <c r="H45" s="19"/>
      <c r="I45" s="20"/>
    </row>
    <row r="46" spans="1:9" ht="72.75" customHeight="1">
      <c r="A46" s="78" t="s">
        <v>0</v>
      </c>
      <c r="B46" s="85" t="s">
        <v>184</v>
      </c>
      <c r="C46" s="109" t="s">
        <v>137</v>
      </c>
      <c r="D46" s="124">
        <v>2000000</v>
      </c>
      <c r="E46" s="124">
        <v>2000000</v>
      </c>
      <c r="F46" s="51">
        <v>1850000</v>
      </c>
      <c r="G46" s="19"/>
      <c r="H46" s="19"/>
      <c r="I46" s="20"/>
    </row>
    <row r="47" spans="1:9" ht="80.25" customHeight="1" hidden="1">
      <c r="A47" s="78"/>
      <c r="B47" s="85" t="s">
        <v>138</v>
      </c>
      <c r="C47" s="105" t="s">
        <v>96</v>
      </c>
      <c r="D47" s="124">
        <v>0</v>
      </c>
      <c r="E47" s="124">
        <v>0</v>
      </c>
      <c r="F47" s="51">
        <f>F48</f>
        <v>2889810</v>
      </c>
      <c r="G47" s="19"/>
      <c r="H47" s="19"/>
      <c r="I47" s="20"/>
    </row>
    <row r="48" spans="1:9" ht="38.25" customHeight="1">
      <c r="A48" s="78"/>
      <c r="B48" s="85" t="s">
        <v>178</v>
      </c>
      <c r="C48" s="105" t="s">
        <v>179</v>
      </c>
      <c r="D48" s="124">
        <v>1640000</v>
      </c>
      <c r="E48" s="124">
        <v>1640000</v>
      </c>
      <c r="F48" s="51">
        <v>2889810</v>
      </c>
      <c r="G48" s="19"/>
      <c r="H48" s="19"/>
      <c r="I48" s="20"/>
    </row>
    <row r="49" spans="1:9" ht="83.25" customHeight="1">
      <c r="A49" s="78"/>
      <c r="B49" s="78" t="s">
        <v>76</v>
      </c>
      <c r="C49" s="105" t="s">
        <v>97</v>
      </c>
      <c r="D49" s="124">
        <f>D50</f>
        <v>594000</v>
      </c>
      <c r="E49" s="124">
        <f>E50</f>
        <v>564000</v>
      </c>
      <c r="F49" s="51">
        <f>F50</f>
        <v>198700</v>
      </c>
      <c r="G49" s="19"/>
      <c r="H49" s="19"/>
      <c r="I49" s="20"/>
    </row>
    <row r="50" spans="1:9" ht="65.25" customHeight="1">
      <c r="A50" s="78"/>
      <c r="B50" s="78" t="s">
        <v>139</v>
      </c>
      <c r="C50" s="105" t="s">
        <v>140</v>
      </c>
      <c r="D50" s="124">
        <v>594000</v>
      </c>
      <c r="E50" s="124">
        <v>564000</v>
      </c>
      <c r="F50" s="51">
        <v>198700</v>
      </c>
      <c r="G50" s="19"/>
      <c r="H50" s="19"/>
      <c r="I50" s="20"/>
    </row>
    <row r="51" spans="1:9" s="8" customFormat="1" ht="33" customHeight="1">
      <c r="A51" s="69" t="s">
        <v>0</v>
      </c>
      <c r="B51" s="69" t="s">
        <v>33</v>
      </c>
      <c r="C51" s="87" t="s">
        <v>98</v>
      </c>
      <c r="D51" s="126">
        <f>D52+D54</f>
        <v>519000</v>
      </c>
      <c r="E51" s="126">
        <f>E54</f>
        <v>519000</v>
      </c>
      <c r="F51" s="52">
        <f>F52+F54</f>
        <v>829550</v>
      </c>
      <c r="G51" s="21"/>
      <c r="H51" s="21"/>
      <c r="I51" s="22"/>
    </row>
    <row r="52" spans="1:9" ht="0.75" customHeight="1">
      <c r="A52" s="78" t="s">
        <v>0</v>
      </c>
      <c r="B52" s="88" t="s">
        <v>100</v>
      </c>
      <c r="C52" s="86" t="s">
        <v>101</v>
      </c>
      <c r="D52" s="125">
        <f>D53</f>
        <v>0</v>
      </c>
      <c r="E52" s="125">
        <f>E53</f>
        <v>166630</v>
      </c>
      <c r="F52" s="63">
        <f>F53</f>
        <v>174900</v>
      </c>
      <c r="G52" s="19"/>
      <c r="H52" s="19"/>
      <c r="I52" s="20"/>
    </row>
    <row r="53" spans="1:9" ht="25.5" customHeight="1" hidden="1">
      <c r="A53" s="78"/>
      <c r="B53" s="88" t="s">
        <v>103</v>
      </c>
      <c r="C53" s="89" t="s">
        <v>102</v>
      </c>
      <c r="D53" s="125">
        <v>0</v>
      </c>
      <c r="E53" s="125">
        <v>166630</v>
      </c>
      <c r="F53" s="63">
        <v>174900</v>
      </c>
      <c r="G53" s="19"/>
      <c r="H53" s="19"/>
      <c r="I53" s="20"/>
    </row>
    <row r="54" spans="1:9" ht="23.25" customHeight="1">
      <c r="A54" s="78"/>
      <c r="B54" s="88" t="s">
        <v>104</v>
      </c>
      <c r="C54" s="86" t="s">
        <v>105</v>
      </c>
      <c r="D54" s="125">
        <f>D55</f>
        <v>519000</v>
      </c>
      <c r="E54" s="125">
        <f>E55</f>
        <v>519000</v>
      </c>
      <c r="F54" s="63">
        <f>F55</f>
        <v>654650</v>
      </c>
      <c r="G54" s="19"/>
      <c r="H54" s="19"/>
      <c r="I54" s="20"/>
    </row>
    <row r="55" spans="1:9" ht="20.25" customHeight="1">
      <c r="A55" s="78" t="s">
        <v>0</v>
      </c>
      <c r="B55" s="90" t="s">
        <v>141</v>
      </c>
      <c r="C55" s="91" t="s">
        <v>142</v>
      </c>
      <c r="D55" s="125">
        <v>519000</v>
      </c>
      <c r="E55" s="125">
        <v>519000</v>
      </c>
      <c r="F55" s="63">
        <v>654650</v>
      </c>
      <c r="G55" s="19"/>
      <c r="H55" s="19"/>
      <c r="I55" s="20"/>
    </row>
    <row r="56" spans="1:9" ht="31.5" customHeight="1">
      <c r="A56" s="78"/>
      <c r="B56" s="69" t="s">
        <v>81</v>
      </c>
      <c r="C56" s="84" t="s">
        <v>82</v>
      </c>
      <c r="D56" s="126">
        <f>D57+D59</f>
        <v>887000</v>
      </c>
      <c r="E56" s="126">
        <f>E57+E59</f>
        <v>864800</v>
      </c>
      <c r="F56" s="55">
        <f>F57+F59</f>
        <v>199750</v>
      </c>
      <c r="G56" s="19"/>
      <c r="H56" s="19"/>
      <c r="I56" s="20"/>
    </row>
    <row r="57" spans="1:9" ht="72" customHeight="1">
      <c r="A57" s="78"/>
      <c r="B57" s="92" t="s">
        <v>90</v>
      </c>
      <c r="C57" s="114" t="s">
        <v>91</v>
      </c>
      <c r="D57" s="124">
        <f>D58</f>
        <v>885000</v>
      </c>
      <c r="E57" s="124">
        <f>E58</f>
        <v>862800</v>
      </c>
      <c r="F57" s="59">
        <f>F58</f>
        <v>199750</v>
      </c>
      <c r="G57" s="19"/>
      <c r="H57" s="19"/>
      <c r="I57" s="20"/>
    </row>
    <row r="58" spans="1:9" ht="78" customHeight="1">
      <c r="A58" s="78"/>
      <c r="B58" s="92" t="s">
        <v>143</v>
      </c>
      <c r="C58" s="115" t="s">
        <v>144</v>
      </c>
      <c r="D58" s="124">
        <v>885000</v>
      </c>
      <c r="E58" s="124">
        <v>862800</v>
      </c>
      <c r="F58" s="59">
        <v>199750</v>
      </c>
      <c r="G58" s="19"/>
      <c r="H58" s="19"/>
      <c r="I58" s="20"/>
    </row>
    <row r="59" spans="1:9" ht="46.5" customHeight="1">
      <c r="A59" s="78"/>
      <c r="B59" s="78" t="s">
        <v>119</v>
      </c>
      <c r="C59" s="105" t="s">
        <v>165</v>
      </c>
      <c r="D59" s="124">
        <f aca="true" t="shared" si="3" ref="D59:F60">D60</f>
        <v>2000</v>
      </c>
      <c r="E59" s="124">
        <f t="shared" si="3"/>
        <v>2000</v>
      </c>
      <c r="F59" s="51">
        <f t="shared" si="3"/>
        <v>0</v>
      </c>
      <c r="G59" s="19"/>
      <c r="H59" s="19"/>
      <c r="I59" s="20"/>
    </row>
    <row r="60" spans="1:9" ht="40.5" customHeight="1">
      <c r="A60" s="78"/>
      <c r="B60" s="78" t="s">
        <v>120</v>
      </c>
      <c r="C60" s="105" t="s">
        <v>121</v>
      </c>
      <c r="D60" s="124">
        <f t="shared" si="3"/>
        <v>2000</v>
      </c>
      <c r="E60" s="124">
        <f t="shared" si="3"/>
        <v>2000</v>
      </c>
      <c r="F60" s="51">
        <f t="shared" si="3"/>
        <v>0</v>
      </c>
      <c r="G60" s="19"/>
      <c r="H60" s="19"/>
      <c r="I60" s="20"/>
    </row>
    <row r="61" spans="1:9" ht="45.75" customHeight="1">
      <c r="A61" s="78"/>
      <c r="B61" s="78" t="s">
        <v>145</v>
      </c>
      <c r="C61" s="105" t="s">
        <v>146</v>
      </c>
      <c r="D61" s="124">
        <v>2000</v>
      </c>
      <c r="E61" s="124">
        <v>2000</v>
      </c>
      <c r="F61" s="51">
        <v>0</v>
      </c>
      <c r="G61" s="19"/>
      <c r="H61" s="19"/>
      <c r="I61" s="20"/>
    </row>
    <row r="62" spans="1:9" ht="32.25" customHeight="1" hidden="1">
      <c r="A62" s="78"/>
      <c r="B62" s="78"/>
      <c r="C62" s="81"/>
      <c r="D62" s="124"/>
      <c r="E62" s="124"/>
      <c r="F62" s="51"/>
      <c r="G62" s="19"/>
      <c r="H62" s="19"/>
      <c r="I62" s="20"/>
    </row>
    <row r="63" spans="1:9" ht="32.25" customHeight="1" hidden="1">
      <c r="A63" s="78"/>
      <c r="B63" s="78"/>
      <c r="C63" s="81"/>
      <c r="D63" s="124"/>
      <c r="E63" s="124"/>
      <c r="F63" s="51"/>
      <c r="G63" s="19"/>
      <c r="H63" s="19"/>
      <c r="I63" s="20"/>
    </row>
    <row r="64" spans="1:9" s="10" customFormat="1" ht="40.5" customHeight="1" hidden="1">
      <c r="A64" s="69" t="s">
        <v>0</v>
      </c>
      <c r="B64" s="69" t="s">
        <v>9</v>
      </c>
      <c r="C64" s="84" t="s">
        <v>10</v>
      </c>
      <c r="D64" s="126">
        <f>D65+D67</f>
        <v>0</v>
      </c>
      <c r="E64" s="126">
        <f>E65+E67</f>
        <v>0</v>
      </c>
      <c r="F64" s="55">
        <f>F65+F67</f>
        <v>0</v>
      </c>
      <c r="G64" s="25"/>
      <c r="H64" s="25"/>
      <c r="I64" s="22"/>
    </row>
    <row r="65" spans="1:9" ht="39.75" customHeight="1" hidden="1">
      <c r="A65" s="75"/>
      <c r="B65" s="78" t="s">
        <v>51</v>
      </c>
      <c r="C65" s="79" t="s">
        <v>52</v>
      </c>
      <c r="D65" s="124">
        <f>D66</f>
        <v>0</v>
      </c>
      <c r="E65" s="124">
        <f>E66</f>
        <v>0</v>
      </c>
      <c r="F65" s="59">
        <f>F66</f>
        <v>0</v>
      </c>
      <c r="G65" s="37"/>
      <c r="H65" s="26"/>
      <c r="I65" s="20"/>
    </row>
    <row r="66" spans="1:9" ht="35.25" customHeight="1" hidden="1">
      <c r="A66" s="75"/>
      <c r="B66" s="78" t="s">
        <v>53</v>
      </c>
      <c r="C66" s="79" t="s">
        <v>54</v>
      </c>
      <c r="D66" s="124">
        <v>0</v>
      </c>
      <c r="E66" s="124">
        <v>0</v>
      </c>
      <c r="F66" s="59">
        <v>0</v>
      </c>
      <c r="G66" s="37"/>
      <c r="H66" s="26"/>
      <c r="I66" s="20"/>
    </row>
    <row r="67" spans="1:9" ht="36.75" customHeight="1" hidden="1">
      <c r="A67" s="78"/>
      <c r="B67" s="78" t="s">
        <v>83</v>
      </c>
      <c r="C67" s="81" t="s">
        <v>85</v>
      </c>
      <c r="D67" s="124">
        <f>D68</f>
        <v>0</v>
      </c>
      <c r="E67" s="124">
        <f>E68</f>
        <v>0</v>
      </c>
      <c r="F67" s="51">
        <f>F68</f>
        <v>0</v>
      </c>
      <c r="G67" s="19"/>
      <c r="H67" s="19"/>
      <c r="I67" s="20"/>
    </row>
    <row r="68" spans="1:9" ht="35.25" customHeight="1" hidden="1">
      <c r="A68" s="78"/>
      <c r="B68" s="78" t="s">
        <v>84</v>
      </c>
      <c r="C68" s="81" t="s">
        <v>85</v>
      </c>
      <c r="D68" s="124">
        <v>0</v>
      </c>
      <c r="E68" s="124">
        <v>0</v>
      </c>
      <c r="F68" s="51">
        <v>0</v>
      </c>
      <c r="G68" s="19"/>
      <c r="H68" s="19"/>
      <c r="I68" s="20"/>
    </row>
    <row r="69" spans="1:9" s="10" customFormat="1" ht="21" customHeight="1">
      <c r="A69" s="93" t="s">
        <v>0</v>
      </c>
      <c r="B69" s="93" t="s">
        <v>7</v>
      </c>
      <c r="C69" s="94" t="s">
        <v>8</v>
      </c>
      <c r="D69" s="129">
        <f>D70+D100</f>
        <v>4343192</v>
      </c>
      <c r="E69" s="129">
        <f>E70+E100</f>
        <v>4576592</v>
      </c>
      <c r="F69" s="56">
        <f>F70+F100</f>
        <v>7538400</v>
      </c>
      <c r="G69" s="27"/>
      <c r="H69" s="27"/>
      <c r="I69" s="22"/>
    </row>
    <row r="70" spans="1:9" ht="35.25" customHeight="1">
      <c r="A70" s="95" t="s">
        <v>0</v>
      </c>
      <c r="B70" s="95" t="s">
        <v>45</v>
      </c>
      <c r="C70" s="116" t="s">
        <v>34</v>
      </c>
      <c r="D70" s="130">
        <f>D71+D86+D97+D76+D83</f>
        <v>4343192</v>
      </c>
      <c r="E70" s="130">
        <f>E71+E86+E97+E76+E83</f>
        <v>4576592</v>
      </c>
      <c r="F70" s="57">
        <f>F71+F86+F97+F76+F83</f>
        <v>7538400</v>
      </c>
      <c r="G70" s="28"/>
      <c r="H70" s="28"/>
      <c r="I70" s="20"/>
    </row>
    <row r="71" spans="1:12" s="41" customFormat="1" ht="22.5" customHeight="1">
      <c r="A71" s="96" t="s">
        <v>0</v>
      </c>
      <c r="B71" s="97" t="s">
        <v>166</v>
      </c>
      <c r="C71" s="105" t="s">
        <v>164</v>
      </c>
      <c r="D71" s="131">
        <f>D72+D74</f>
        <v>3534400</v>
      </c>
      <c r="E71" s="131">
        <f>E72+E74</f>
        <v>3742200</v>
      </c>
      <c r="F71" s="58">
        <f>F72+F74</f>
        <v>6654000</v>
      </c>
      <c r="G71" s="39"/>
      <c r="H71" s="39"/>
      <c r="I71" s="40"/>
      <c r="L71" s="41" t="s">
        <v>65</v>
      </c>
    </row>
    <row r="72" spans="1:9" ht="23.25" customHeight="1">
      <c r="A72" s="97" t="s">
        <v>0</v>
      </c>
      <c r="B72" s="97" t="s">
        <v>185</v>
      </c>
      <c r="C72" s="116" t="s">
        <v>35</v>
      </c>
      <c r="D72" s="131">
        <f>D73</f>
        <v>3534400</v>
      </c>
      <c r="E72" s="131">
        <f>E73</f>
        <v>3742200</v>
      </c>
      <c r="F72" s="58">
        <f>F73</f>
        <v>3949600</v>
      </c>
      <c r="G72" s="29"/>
      <c r="H72" s="29"/>
      <c r="I72" s="20"/>
    </row>
    <row r="73" spans="1:9" ht="32.25" customHeight="1">
      <c r="A73" s="97" t="s">
        <v>0</v>
      </c>
      <c r="B73" s="97" t="s">
        <v>167</v>
      </c>
      <c r="C73" s="116" t="s">
        <v>147</v>
      </c>
      <c r="D73" s="131">
        <v>3534400</v>
      </c>
      <c r="E73" s="131">
        <v>3742200</v>
      </c>
      <c r="F73" s="58">
        <v>3949600</v>
      </c>
      <c r="G73" s="29"/>
      <c r="H73" s="29"/>
      <c r="I73" s="20"/>
    </row>
    <row r="74" spans="1:9" ht="10.5" customHeight="1" hidden="1">
      <c r="A74" s="97" t="s">
        <v>0</v>
      </c>
      <c r="B74" s="97" t="s">
        <v>36</v>
      </c>
      <c r="C74" s="111" t="s">
        <v>99</v>
      </c>
      <c r="D74" s="131">
        <f>D75</f>
        <v>0</v>
      </c>
      <c r="E74" s="131">
        <f>E75</f>
        <v>0</v>
      </c>
      <c r="F74" s="58">
        <f>F75</f>
        <v>2704400</v>
      </c>
      <c r="G74" s="29"/>
      <c r="H74" s="29"/>
      <c r="I74" s="20"/>
    </row>
    <row r="75" spans="1:9" ht="40.5" customHeight="1" hidden="1">
      <c r="A75" s="97" t="s">
        <v>0</v>
      </c>
      <c r="B75" s="97" t="s">
        <v>37</v>
      </c>
      <c r="C75" s="105" t="s">
        <v>38</v>
      </c>
      <c r="D75" s="131">
        <v>0</v>
      </c>
      <c r="E75" s="131">
        <v>0</v>
      </c>
      <c r="F75" s="58">
        <v>2704400</v>
      </c>
      <c r="G75" s="29"/>
      <c r="H75" s="29"/>
      <c r="I75" s="20"/>
    </row>
    <row r="76" spans="1:9" s="47" customFormat="1" ht="36.75" customHeight="1" hidden="1">
      <c r="A76" s="98"/>
      <c r="B76" s="97" t="s">
        <v>68</v>
      </c>
      <c r="C76" s="105" t="s">
        <v>108</v>
      </c>
      <c r="D76" s="131">
        <f>D77+D80</f>
        <v>0</v>
      </c>
      <c r="E76" s="131">
        <f>E77+E80</f>
        <v>0</v>
      </c>
      <c r="F76" s="58">
        <f>F77+F80</f>
        <v>0</v>
      </c>
      <c r="G76" s="45"/>
      <c r="H76" s="45"/>
      <c r="I76" s="46"/>
    </row>
    <row r="77" spans="1:9" s="41" customFormat="1" ht="33.75" customHeight="1" hidden="1">
      <c r="A77" s="96"/>
      <c r="B77" s="97" t="s">
        <v>69</v>
      </c>
      <c r="C77" s="105" t="s">
        <v>109</v>
      </c>
      <c r="D77" s="131">
        <f aca="true" t="shared" si="4" ref="D77:F78">D78</f>
        <v>0</v>
      </c>
      <c r="E77" s="131">
        <f t="shared" si="4"/>
        <v>0</v>
      </c>
      <c r="F77" s="58">
        <f t="shared" si="4"/>
        <v>0</v>
      </c>
      <c r="G77" s="39"/>
      <c r="H77" s="39"/>
      <c r="I77" s="40"/>
    </row>
    <row r="78" spans="1:9" ht="39.75" customHeight="1" hidden="1">
      <c r="A78" s="97"/>
      <c r="B78" s="97" t="s">
        <v>70</v>
      </c>
      <c r="C78" s="105" t="s">
        <v>110</v>
      </c>
      <c r="D78" s="131">
        <f t="shared" si="4"/>
        <v>0</v>
      </c>
      <c r="E78" s="131">
        <f t="shared" si="4"/>
        <v>0</v>
      </c>
      <c r="F78" s="58">
        <f t="shared" si="4"/>
        <v>0</v>
      </c>
      <c r="G78" s="29"/>
      <c r="H78" s="29"/>
      <c r="I78" s="20"/>
    </row>
    <row r="79" spans="1:9" ht="35.25" customHeight="1" hidden="1">
      <c r="A79" s="97"/>
      <c r="B79" s="97" t="s">
        <v>71</v>
      </c>
      <c r="C79" s="105" t="s">
        <v>111</v>
      </c>
      <c r="D79" s="131">
        <v>0</v>
      </c>
      <c r="E79" s="131">
        <v>0</v>
      </c>
      <c r="F79" s="58">
        <v>0</v>
      </c>
      <c r="G79" s="29"/>
      <c r="H79" s="29"/>
      <c r="I79" s="20"/>
    </row>
    <row r="80" spans="1:9" s="41" customFormat="1" ht="38.25" customHeight="1" hidden="1">
      <c r="A80" s="96"/>
      <c r="B80" s="97" t="s">
        <v>72</v>
      </c>
      <c r="C80" s="105" t="s">
        <v>112</v>
      </c>
      <c r="D80" s="131">
        <f aca="true" t="shared" si="5" ref="D80:F81">D81</f>
        <v>0</v>
      </c>
      <c r="E80" s="131">
        <f t="shared" si="5"/>
        <v>0</v>
      </c>
      <c r="F80" s="58">
        <f t="shared" si="5"/>
        <v>0</v>
      </c>
      <c r="G80" s="39"/>
      <c r="H80" s="39"/>
      <c r="I80" s="40"/>
    </row>
    <row r="81" spans="1:9" ht="36.75" customHeight="1" hidden="1">
      <c r="A81" s="97"/>
      <c r="B81" s="97" t="s">
        <v>73</v>
      </c>
      <c r="C81" s="105" t="s">
        <v>113</v>
      </c>
      <c r="D81" s="131">
        <f t="shared" si="5"/>
        <v>0</v>
      </c>
      <c r="E81" s="131">
        <f t="shared" si="5"/>
        <v>0</v>
      </c>
      <c r="F81" s="58">
        <f t="shared" si="5"/>
        <v>0</v>
      </c>
      <c r="G81" s="29"/>
      <c r="H81" s="29"/>
      <c r="I81" s="20"/>
    </row>
    <row r="82" spans="1:9" ht="30" customHeight="1" hidden="1">
      <c r="A82" s="97"/>
      <c r="B82" s="97" t="s">
        <v>74</v>
      </c>
      <c r="C82" s="105" t="s">
        <v>75</v>
      </c>
      <c r="D82" s="131">
        <v>0</v>
      </c>
      <c r="E82" s="131">
        <v>0</v>
      </c>
      <c r="F82" s="58">
        <v>0</v>
      </c>
      <c r="G82" s="29"/>
      <c r="H82" s="29"/>
      <c r="I82" s="20"/>
    </row>
    <row r="83" spans="1:9" ht="30.75" customHeight="1" hidden="1">
      <c r="A83" s="97"/>
      <c r="B83" s="99" t="s">
        <v>86</v>
      </c>
      <c r="C83" s="109" t="s">
        <v>87</v>
      </c>
      <c r="D83" s="132">
        <f>D84</f>
        <v>0</v>
      </c>
      <c r="E83" s="132">
        <f>E84</f>
        <v>0</v>
      </c>
      <c r="F83" s="61">
        <f>F84</f>
        <v>0</v>
      </c>
      <c r="G83" s="29"/>
      <c r="H83" s="29"/>
      <c r="I83" s="20"/>
    </row>
    <row r="84" spans="1:9" ht="28.5" customHeight="1" hidden="1">
      <c r="A84" s="97"/>
      <c r="B84" s="99" t="s">
        <v>88</v>
      </c>
      <c r="C84" s="109" t="s">
        <v>89</v>
      </c>
      <c r="D84" s="132">
        <f>D85</f>
        <v>0</v>
      </c>
      <c r="E84" s="132">
        <v>0</v>
      </c>
      <c r="F84" s="61">
        <v>0</v>
      </c>
      <c r="G84" s="29"/>
      <c r="H84" s="29"/>
      <c r="I84" s="20"/>
    </row>
    <row r="85" spans="1:9" ht="33.75" customHeight="1" hidden="1">
      <c r="A85" s="97"/>
      <c r="B85" s="99" t="s">
        <v>88</v>
      </c>
      <c r="C85" s="109" t="s">
        <v>122</v>
      </c>
      <c r="D85" s="132">
        <v>0</v>
      </c>
      <c r="E85" s="132"/>
      <c r="F85" s="61"/>
      <c r="G85" s="29"/>
      <c r="H85" s="29"/>
      <c r="I85" s="20"/>
    </row>
    <row r="86" spans="1:9" s="44" customFormat="1" ht="24.75" customHeight="1">
      <c r="A86" s="100" t="s">
        <v>0</v>
      </c>
      <c r="B86" s="99" t="s">
        <v>168</v>
      </c>
      <c r="C86" s="109" t="s">
        <v>163</v>
      </c>
      <c r="D86" s="132">
        <f>D91+D93+D95+D87+D89</f>
        <v>808792</v>
      </c>
      <c r="E86" s="132">
        <f>E91+E93+E95+E87+E89</f>
        <v>834392</v>
      </c>
      <c r="F86" s="61">
        <f>F91+F93</f>
        <v>884400</v>
      </c>
      <c r="G86" s="42"/>
      <c r="H86" s="42"/>
      <c r="I86" s="43"/>
    </row>
    <row r="87" spans="1:9" s="44" customFormat="1" ht="33.75" customHeight="1">
      <c r="A87" s="100"/>
      <c r="B87" s="90" t="s">
        <v>173</v>
      </c>
      <c r="C87" s="105" t="s">
        <v>131</v>
      </c>
      <c r="D87" s="131">
        <f>D88</f>
        <v>26892</v>
      </c>
      <c r="E87" s="131">
        <f>E88</f>
        <v>26892</v>
      </c>
      <c r="F87" s="61"/>
      <c r="G87" s="42"/>
      <c r="H87" s="42"/>
      <c r="I87" s="43"/>
    </row>
    <row r="88" spans="1:9" s="44" customFormat="1" ht="34.5" customHeight="1">
      <c r="A88" s="100"/>
      <c r="B88" s="90" t="s">
        <v>174</v>
      </c>
      <c r="C88" s="105" t="s">
        <v>150</v>
      </c>
      <c r="D88" s="131">
        <v>26892</v>
      </c>
      <c r="E88" s="131">
        <v>26892</v>
      </c>
      <c r="F88" s="61"/>
      <c r="G88" s="42"/>
      <c r="H88" s="42"/>
      <c r="I88" s="43"/>
    </row>
    <row r="89" spans="1:9" s="44" customFormat="1" ht="34.5" customHeight="1">
      <c r="A89" s="100"/>
      <c r="B89" s="90" t="s">
        <v>171</v>
      </c>
      <c r="C89" s="105" t="s">
        <v>40</v>
      </c>
      <c r="D89" s="131">
        <f>D90</f>
        <v>681700</v>
      </c>
      <c r="E89" s="131">
        <f>E90</f>
        <v>707300</v>
      </c>
      <c r="F89" s="61"/>
      <c r="G89" s="42"/>
      <c r="H89" s="42"/>
      <c r="I89" s="43"/>
    </row>
    <row r="90" spans="1:9" s="44" customFormat="1" ht="34.5" customHeight="1">
      <c r="A90" s="100"/>
      <c r="B90" s="90" t="s">
        <v>172</v>
      </c>
      <c r="C90" s="105" t="s">
        <v>149</v>
      </c>
      <c r="D90" s="131">
        <v>681700</v>
      </c>
      <c r="E90" s="131">
        <v>707300</v>
      </c>
      <c r="F90" s="61"/>
      <c r="G90" s="42"/>
      <c r="H90" s="42"/>
      <c r="I90" s="43"/>
    </row>
    <row r="91" spans="1:9" ht="30.75" customHeight="1">
      <c r="A91" s="97" t="s">
        <v>0</v>
      </c>
      <c r="B91" s="101" t="s">
        <v>169</v>
      </c>
      <c r="C91" s="105" t="s">
        <v>39</v>
      </c>
      <c r="D91" s="131">
        <f>D92</f>
        <v>100200</v>
      </c>
      <c r="E91" s="131">
        <f>E92</f>
        <v>100200</v>
      </c>
      <c r="F91" s="58">
        <f>F92</f>
        <v>96000</v>
      </c>
      <c r="G91" s="29"/>
      <c r="H91" s="29"/>
      <c r="I91" s="20"/>
    </row>
    <row r="92" spans="1:9" ht="33" customHeight="1">
      <c r="A92" s="97" t="s">
        <v>0</v>
      </c>
      <c r="B92" s="101" t="s">
        <v>170</v>
      </c>
      <c r="C92" s="116" t="s">
        <v>148</v>
      </c>
      <c r="D92" s="131">
        <v>100200</v>
      </c>
      <c r="E92" s="131">
        <v>100200</v>
      </c>
      <c r="F92" s="58">
        <v>96000</v>
      </c>
      <c r="G92" s="29"/>
      <c r="H92" s="29"/>
      <c r="I92" s="20"/>
    </row>
    <row r="93" spans="1:9" ht="0.75" customHeight="1">
      <c r="A93" s="97" t="s">
        <v>0</v>
      </c>
      <c r="B93" s="90" t="s">
        <v>171</v>
      </c>
      <c r="C93" s="105" t="s">
        <v>40</v>
      </c>
      <c r="D93" s="131"/>
      <c r="E93" s="131"/>
      <c r="F93" s="58">
        <f>F94</f>
        <v>788400</v>
      </c>
      <c r="G93" s="29"/>
      <c r="H93" s="29"/>
      <c r="I93" s="20"/>
    </row>
    <row r="94" spans="1:9" ht="36" customHeight="1" hidden="1">
      <c r="A94" s="97" t="s">
        <v>0</v>
      </c>
      <c r="B94" s="90" t="s">
        <v>172</v>
      </c>
      <c r="C94" s="105" t="s">
        <v>149</v>
      </c>
      <c r="D94" s="131"/>
      <c r="E94" s="131"/>
      <c r="F94" s="58">
        <v>788400</v>
      </c>
      <c r="G94" s="29"/>
      <c r="H94" s="29"/>
      <c r="I94" s="20"/>
    </row>
    <row r="95" spans="1:9" ht="34.5" customHeight="1" hidden="1">
      <c r="A95" s="97"/>
      <c r="B95" s="90" t="s">
        <v>173</v>
      </c>
      <c r="C95" s="105" t="s">
        <v>131</v>
      </c>
      <c r="D95" s="131"/>
      <c r="E95" s="131"/>
      <c r="F95" s="58"/>
      <c r="G95" s="29"/>
      <c r="H95" s="29"/>
      <c r="I95" s="20"/>
    </row>
    <row r="96" spans="1:9" ht="33.75" customHeight="1" hidden="1">
      <c r="A96" s="97"/>
      <c r="B96" s="90" t="s">
        <v>174</v>
      </c>
      <c r="C96" s="105" t="s">
        <v>150</v>
      </c>
      <c r="D96" s="131"/>
      <c r="E96" s="131"/>
      <c r="F96" s="58"/>
      <c r="G96" s="29"/>
      <c r="H96" s="29"/>
      <c r="I96" s="20"/>
    </row>
    <row r="97" spans="1:9" s="62" customFormat="1" ht="23.25" customHeight="1" hidden="1">
      <c r="A97" s="97"/>
      <c r="B97" s="90" t="s">
        <v>61</v>
      </c>
      <c r="C97" s="102" t="s">
        <v>63</v>
      </c>
      <c r="D97" s="131">
        <f aca="true" t="shared" si="6" ref="D97:F98">D98</f>
        <v>0</v>
      </c>
      <c r="E97" s="131">
        <f t="shared" si="6"/>
        <v>0</v>
      </c>
      <c r="F97" s="58">
        <f t="shared" si="6"/>
        <v>0</v>
      </c>
      <c r="G97" s="29"/>
      <c r="H97" s="29"/>
      <c r="I97" s="20"/>
    </row>
    <row r="98" spans="1:9" ht="27" customHeight="1" hidden="1">
      <c r="A98" s="97"/>
      <c r="B98" s="90" t="s">
        <v>62</v>
      </c>
      <c r="C98" s="102" t="s">
        <v>64</v>
      </c>
      <c r="D98" s="131">
        <f t="shared" si="6"/>
        <v>0</v>
      </c>
      <c r="E98" s="131">
        <f t="shared" si="6"/>
        <v>0</v>
      </c>
      <c r="F98" s="58">
        <f t="shared" si="6"/>
        <v>0</v>
      </c>
      <c r="G98" s="29"/>
      <c r="H98" s="29"/>
      <c r="I98" s="20"/>
    </row>
    <row r="99" spans="1:9" ht="21" customHeight="1" hidden="1">
      <c r="A99" s="97"/>
      <c r="B99" s="90" t="s">
        <v>151</v>
      </c>
      <c r="C99" s="102" t="s">
        <v>152</v>
      </c>
      <c r="D99" s="131">
        <v>0</v>
      </c>
      <c r="E99" s="131">
        <v>0</v>
      </c>
      <c r="F99" s="58">
        <v>0</v>
      </c>
      <c r="G99" s="29"/>
      <c r="H99" s="29"/>
      <c r="I99" s="20"/>
    </row>
    <row r="100" spans="1:9" ht="21" customHeight="1" hidden="1">
      <c r="A100" s="97"/>
      <c r="B100" s="90" t="s">
        <v>114</v>
      </c>
      <c r="C100" s="102" t="s">
        <v>85</v>
      </c>
      <c r="D100" s="131">
        <f aca="true" t="shared" si="7" ref="D100:F101">D101</f>
        <v>0</v>
      </c>
      <c r="E100" s="131">
        <f t="shared" si="7"/>
        <v>0</v>
      </c>
      <c r="F100" s="58">
        <f t="shared" si="7"/>
        <v>0</v>
      </c>
      <c r="G100" s="29"/>
      <c r="H100" s="29"/>
      <c r="I100" s="20"/>
    </row>
    <row r="101" spans="1:9" ht="21" customHeight="1" hidden="1">
      <c r="A101" s="97"/>
      <c r="B101" s="90" t="s">
        <v>83</v>
      </c>
      <c r="C101" s="102" t="s">
        <v>85</v>
      </c>
      <c r="D101" s="131">
        <f t="shared" si="7"/>
        <v>0</v>
      </c>
      <c r="E101" s="131">
        <f t="shared" si="7"/>
        <v>0</v>
      </c>
      <c r="F101" s="58">
        <f t="shared" si="7"/>
        <v>0</v>
      </c>
      <c r="G101" s="29"/>
      <c r="H101" s="29"/>
      <c r="I101" s="20"/>
    </row>
    <row r="102" spans="1:9" ht="20.25" customHeight="1" hidden="1">
      <c r="A102" s="97"/>
      <c r="B102" s="90" t="s">
        <v>84</v>
      </c>
      <c r="C102" s="102" t="s">
        <v>85</v>
      </c>
      <c r="D102" s="131">
        <v>0</v>
      </c>
      <c r="E102" s="131">
        <v>0</v>
      </c>
      <c r="F102" s="58">
        <v>0</v>
      </c>
      <c r="G102" s="29"/>
      <c r="H102" s="29"/>
      <c r="I102" s="20"/>
    </row>
    <row r="103" spans="1:9" ht="30" customHeight="1" hidden="1">
      <c r="A103" s="97"/>
      <c r="B103" s="90" t="s">
        <v>130</v>
      </c>
      <c r="C103" s="102" t="s">
        <v>131</v>
      </c>
      <c r="D103" s="131">
        <v>0</v>
      </c>
      <c r="E103" s="131">
        <f>E104</f>
        <v>0</v>
      </c>
      <c r="F103" s="58"/>
      <c r="G103" s="29"/>
      <c r="H103" s="29"/>
      <c r="I103" s="20"/>
    </row>
    <row r="104" spans="1:9" ht="28.5" customHeight="1" hidden="1">
      <c r="A104" s="97"/>
      <c r="B104" s="90" t="s">
        <v>132</v>
      </c>
      <c r="C104" s="102" t="s">
        <v>133</v>
      </c>
      <c r="D104" s="131">
        <v>0</v>
      </c>
      <c r="E104" s="131">
        <v>0</v>
      </c>
      <c r="F104" s="58"/>
      <c r="G104" s="29"/>
      <c r="H104" s="29"/>
      <c r="I104" s="20"/>
    </row>
    <row r="105" spans="1:9" ht="31.5" customHeight="1">
      <c r="A105" s="97"/>
      <c r="B105" s="134" t="s">
        <v>21</v>
      </c>
      <c r="C105" s="135"/>
      <c r="D105" s="133">
        <f>D69+D9</f>
        <v>24000919</v>
      </c>
      <c r="E105" s="133">
        <f>E69+E9</f>
        <v>24182119</v>
      </c>
      <c r="F105" s="58"/>
      <c r="G105" s="29"/>
      <c r="H105" s="29"/>
      <c r="I105" s="20"/>
    </row>
    <row r="106" spans="1:9" ht="12.75">
      <c r="A106" s="3"/>
      <c r="B106" s="3"/>
      <c r="C106" s="3"/>
      <c r="D106" s="3"/>
      <c r="E106" s="3"/>
      <c r="F106" s="3"/>
      <c r="G106" s="5"/>
      <c r="H106" s="5"/>
      <c r="I106" s="5"/>
    </row>
    <row r="107" spans="1:9" ht="12.75">
      <c r="A107" s="3"/>
      <c r="B107" s="3"/>
      <c r="C107" s="3"/>
      <c r="D107" s="3"/>
      <c r="E107" s="3"/>
      <c r="F107" s="3"/>
      <c r="G107" s="5"/>
      <c r="H107" s="5"/>
      <c r="I107" s="5"/>
    </row>
    <row r="108" spans="7:8" ht="12.75">
      <c r="G108" s="6"/>
      <c r="H108" s="6"/>
    </row>
    <row r="109" spans="7:8" ht="12.75">
      <c r="G109" s="6"/>
      <c r="H109" s="6"/>
    </row>
    <row r="110" spans="7:8" ht="12.75">
      <c r="G110" s="6"/>
      <c r="H110" s="6"/>
    </row>
    <row r="111" spans="7:8" ht="12.75">
      <c r="G111" s="6"/>
      <c r="H111" s="6"/>
    </row>
    <row r="112" spans="7:8" ht="12.75">
      <c r="G112" s="6"/>
      <c r="H112" s="6"/>
    </row>
    <row r="113" spans="7:8" ht="12.75">
      <c r="G113" s="6"/>
      <c r="H113" s="6"/>
    </row>
    <row r="114" spans="7:8" ht="12.75">
      <c r="G114" s="6"/>
      <c r="H114" s="6"/>
    </row>
    <row r="115" spans="7:8" ht="12.75">
      <c r="G115" s="6"/>
      <c r="H115" s="6"/>
    </row>
    <row r="116" spans="7:8" ht="12.75">
      <c r="G116" s="6"/>
      <c r="H116" s="6"/>
    </row>
    <row r="117" spans="7:8" ht="12.75">
      <c r="G117" s="6"/>
      <c r="H117" s="6"/>
    </row>
    <row r="118" spans="7:8" ht="12.75">
      <c r="G118" s="6"/>
      <c r="H118" s="6"/>
    </row>
    <row r="119" spans="7:8" ht="12.75">
      <c r="G119" s="6"/>
      <c r="H119" s="6"/>
    </row>
    <row r="120" spans="7:8" ht="12.75">
      <c r="G120" s="6"/>
      <c r="H120" s="6"/>
    </row>
    <row r="121" spans="7:8" ht="12.75">
      <c r="G121" s="6"/>
      <c r="H121" s="6"/>
    </row>
    <row r="122" spans="7:8" ht="12.75">
      <c r="G122" s="6"/>
      <c r="H122" s="6"/>
    </row>
    <row r="123" spans="7:8" ht="12.75">
      <c r="G123" s="6"/>
      <c r="H123" s="6"/>
    </row>
    <row r="124" spans="7:8" ht="12.75">
      <c r="G124" s="6"/>
      <c r="H124" s="6"/>
    </row>
    <row r="125" spans="7:8" ht="12.75">
      <c r="G125" s="6"/>
      <c r="H125" s="6"/>
    </row>
    <row r="126" spans="7:8" ht="12.75">
      <c r="G126" s="6"/>
      <c r="H126" s="6"/>
    </row>
    <row r="127" spans="7:8" ht="12.75">
      <c r="G127" s="6"/>
      <c r="H127" s="6"/>
    </row>
    <row r="128" spans="7:8" ht="12.75">
      <c r="G128" s="6"/>
      <c r="H128" s="6"/>
    </row>
    <row r="129" spans="7:8" ht="12.75">
      <c r="G129" s="6"/>
      <c r="H129" s="6"/>
    </row>
    <row r="130" spans="7:8" ht="12.75">
      <c r="G130" s="6"/>
      <c r="H130" s="6"/>
    </row>
    <row r="131" spans="7:8" ht="12.75">
      <c r="G131" s="6"/>
      <c r="H131" s="6"/>
    </row>
    <row r="132" spans="7:8" ht="12.75">
      <c r="G132" s="6"/>
      <c r="H132" s="6"/>
    </row>
    <row r="133" spans="7:8" ht="12.75">
      <c r="G133" s="6"/>
      <c r="H133" s="6"/>
    </row>
    <row r="134" spans="7:8" ht="12.75">
      <c r="G134" s="6"/>
      <c r="H134" s="6"/>
    </row>
    <row r="135" spans="7:8" ht="12.75">
      <c r="G135" s="6"/>
      <c r="H135" s="6"/>
    </row>
    <row r="136" spans="7:8" ht="12.75">
      <c r="G136" s="6"/>
      <c r="H136" s="6"/>
    </row>
    <row r="137" spans="7:8" ht="12.75">
      <c r="G137" s="6"/>
      <c r="H137" s="6"/>
    </row>
    <row r="138" spans="7:8" ht="12.75">
      <c r="G138" s="6"/>
      <c r="H138" s="6"/>
    </row>
    <row r="139" spans="7:8" ht="12.75">
      <c r="G139" s="6"/>
      <c r="H139" s="6"/>
    </row>
    <row r="140" spans="7:8" ht="12.75">
      <c r="G140" s="6"/>
      <c r="H140" s="6"/>
    </row>
    <row r="141" spans="7:8" ht="12.75">
      <c r="G141" s="6"/>
      <c r="H141" s="6"/>
    </row>
    <row r="142" spans="7:8" ht="12.75">
      <c r="G142" s="6"/>
      <c r="H142" s="6"/>
    </row>
    <row r="143" spans="7:8" ht="12.75">
      <c r="G143" s="6"/>
      <c r="H143" s="6"/>
    </row>
    <row r="144" spans="7:8" ht="12.75">
      <c r="G144" s="6"/>
      <c r="H144" s="6"/>
    </row>
    <row r="145" spans="7:8" ht="12.75">
      <c r="G145" s="6"/>
      <c r="H145" s="6"/>
    </row>
    <row r="146" spans="7:8" ht="12.75">
      <c r="G146" s="6"/>
      <c r="H146" s="6"/>
    </row>
    <row r="147" spans="7:8" ht="12.75">
      <c r="G147" s="6"/>
      <c r="H147" s="6"/>
    </row>
    <row r="148" spans="7:8" ht="12.75">
      <c r="G148" s="6"/>
      <c r="H148" s="6"/>
    </row>
    <row r="149" spans="7:8" ht="12.75">
      <c r="G149" s="6"/>
      <c r="H149" s="6"/>
    </row>
    <row r="150" spans="7:8" ht="12.75">
      <c r="G150" s="6"/>
      <c r="H150" s="6"/>
    </row>
    <row r="151" spans="7:8" ht="12.75">
      <c r="G151" s="6"/>
      <c r="H151" s="6"/>
    </row>
    <row r="152" spans="7:8" ht="12.75">
      <c r="G152" s="6"/>
      <c r="H152" s="6"/>
    </row>
    <row r="153" spans="7:8" ht="12.75">
      <c r="G153" s="6"/>
      <c r="H153" s="6"/>
    </row>
    <row r="154" spans="7:8" ht="12.75">
      <c r="G154" s="6"/>
      <c r="H154" s="6"/>
    </row>
    <row r="155" spans="7:8" ht="12.75">
      <c r="G155" s="6"/>
      <c r="H155" s="6"/>
    </row>
    <row r="156" spans="7:8" ht="12.75">
      <c r="G156" s="6"/>
      <c r="H156" s="6"/>
    </row>
    <row r="157" spans="7:8" ht="12.75">
      <c r="G157" s="6"/>
      <c r="H157" s="6"/>
    </row>
    <row r="158" spans="7:8" ht="12.75">
      <c r="G158" s="6"/>
      <c r="H158" s="6"/>
    </row>
    <row r="159" spans="7:8" ht="12.75">
      <c r="G159" s="6"/>
      <c r="H159" s="6"/>
    </row>
    <row r="160" spans="7:8" ht="12.75">
      <c r="G160" s="6"/>
      <c r="H160" s="6"/>
    </row>
    <row r="161" spans="7:8" ht="12.75">
      <c r="G161" s="6"/>
      <c r="H161" s="6"/>
    </row>
    <row r="162" spans="7:8" ht="12.75">
      <c r="G162" s="6"/>
      <c r="H162" s="6"/>
    </row>
    <row r="163" spans="7:8" ht="12.75">
      <c r="G163" s="6"/>
      <c r="H163" s="6"/>
    </row>
    <row r="164" spans="7:8" ht="12.75">
      <c r="G164" s="6"/>
      <c r="H164" s="6"/>
    </row>
    <row r="165" spans="7:8" ht="12.75">
      <c r="G165" s="6"/>
      <c r="H165" s="6"/>
    </row>
    <row r="166" spans="7:8" ht="12.75">
      <c r="G166" s="6"/>
      <c r="H166" s="6"/>
    </row>
    <row r="167" spans="7:8" ht="12.75">
      <c r="G167" s="6"/>
      <c r="H167" s="6"/>
    </row>
  </sheetData>
  <sheetProtection/>
  <mergeCells count="7">
    <mergeCell ref="B105:C105"/>
    <mergeCell ref="B6:G6"/>
    <mergeCell ref="B5:F5"/>
    <mergeCell ref="D2:E2"/>
    <mergeCell ref="D3:E3"/>
    <mergeCell ref="D4:E4"/>
    <mergeCell ref="A8:B8"/>
  </mergeCells>
  <printOptions/>
  <pageMargins left="0.4724409448818898" right="0.1968503937007874" top="0.2362204724409449" bottom="0.1968503937007874" header="0.1968503937007874" footer="0.1968503937007874"/>
  <pageSetup fitToHeight="2" fitToWidth="1" horizontalDpi="600" verticalDpi="600" orientation="portrait" paperSize="9" scale="70" r:id="rId1"/>
  <rowBreaks count="1" manualBreakCount="1">
    <brk id="44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1</cp:lastModifiedBy>
  <cp:lastPrinted>2017-06-20T05:09:20Z</cp:lastPrinted>
  <dcterms:created xsi:type="dcterms:W3CDTF">2005-12-28T06:37:13Z</dcterms:created>
  <dcterms:modified xsi:type="dcterms:W3CDTF">2017-12-18T11:08:43Z</dcterms:modified>
  <cp:category/>
  <cp:version/>
  <cp:contentType/>
  <cp:contentStatus/>
</cp:coreProperties>
</file>