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00" activeTab="2"/>
  </bookViews>
  <sheets>
    <sheet name="прил.3 " sheetId="1" r:id="rId1"/>
    <sheet name="уточнение" sheetId="2" r:id="rId2"/>
    <sheet name="прил 4 2018" sheetId="3" r:id="rId3"/>
    <sheet name="уточ" sheetId="4" r:id="rId4"/>
  </sheets>
  <definedNames>
    <definedName name="_xlnm.Print_Titles" localSheetId="0">'прил.3 '!$8:$8</definedName>
    <definedName name="_xlnm.Print_Titles" localSheetId="1">'уточнение'!$4:$4</definedName>
    <definedName name="_xlnm.Print_Area" localSheetId="2">'прил 4 2018'!$A$1:$G$272</definedName>
    <definedName name="_xlnm.Print_Area" localSheetId="0">'прил.3 '!$A$2:$D$61</definedName>
    <definedName name="_xlnm.Print_Area" localSheetId="1">'уточнение'!$A$1:$E$57</definedName>
  </definedNames>
  <calcPr fullCalcOnLoad="1"/>
</workbook>
</file>

<file path=xl/sharedStrings.xml><?xml version="1.0" encoding="utf-8"?>
<sst xmlns="http://schemas.openxmlformats.org/spreadsheetml/2006/main" count="1709" uniqueCount="286">
  <si>
    <t xml:space="preserve">ВЕДОМСТВЕННАЯ СТРУКТУРА РАСХОДОВ </t>
  </si>
  <si>
    <t>Коммунальное хозяйство</t>
  </si>
  <si>
    <t>Социальное обеспечение населения</t>
  </si>
  <si>
    <t>Жилищное хозяйство</t>
  </si>
  <si>
    <t>Наименование</t>
  </si>
  <si>
    <t>Рз</t>
  </si>
  <si>
    <t>Межбюджетные трансферты</t>
  </si>
  <si>
    <t>Общегосударственные вопросы</t>
  </si>
  <si>
    <t>Резервные фонды</t>
  </si>
  <si>
    <t xml:space="preserve"> </t>
  </si>
  <si>
    <t>Образование</t>
  </si>
  <si>
    <t>Другие общегосударственные вопросы</t>
  </si>
  <si>
    <t>Руководство и управление в сфере установленных функций</t>
  </si>
  <si>
    <t>Социальная политика</t>
  </si>
  <si>
    <t>Национальная экономика</t>
  </si>
  <si>
    <t>Другие вопросы в области национальной экономики</t>
  </si>
  <si>
    <t>Молодежная политика и оздоровление детей</t>
  </si>
  <si>
    <t>Транспорт</t>
  </si>
  <si>
    <t>Национальная безопасность и правоохранительная деятельность</t>
  </si>
  <si>
    <t>Жилищно-коммунальное хозяйство</t>
  </si>
  <si>
    <t>ВСЕГО:</t>
  </si>
  <si>
    <t>Пр</t>
  </si>
  <si>
    <t>Сумма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</si>
  <si>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</si>
  <si>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</si>
  <si>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</si>
  <si>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</si>
  <si>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</si>
  <si>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Благоустройство</t>
  </si>
  <si>
    <t>351 00 00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</si>
  <si>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</si>
  <si>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</si>
  <si>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</si>
  <si>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</si>
  <si>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</si>
  <si>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</si>
  <si>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</si>
  <si>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020 00 03</t>
  </si>
  <si>
    <t>Проведение выборов главы муниципального образования</t>
  </si>
  <si>
    <t>001 00 00</t>
  </si>
  <si>
    <t>001 38 00</t>
  </si>
  <si>
    <t>Выполнение функций бюджетными учреждениями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</si>
  <si>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</si>
  <si>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218 00 00</t>
  </si>
  <si>
    <t>Мероприятия по предотвращению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</si>
  <si>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</si>
  <si>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218 01 00</t>
  </si>
  <si>
    <t xml:space="preserve">351 02 00 </t>
  </si>
  <si>
    <t>Субсидии юридическим лицам</t>
  </si>
  <si>
    <t>351 02 00</t>
  </si>
  <si>
    <t>Уличное освещение</t>
  </si>
  <si>
    <t>600 01 00</t>
  </si>
  <si>
    <t>Выполнение функций органами местного самоуправление</t>
  </si>
  <si>
    <t>600 02 00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</si>
  <si>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</si>
  <si>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</si>
  <si>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</si>
  <si>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600 05 00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</si>
  <si>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</si>
  <si>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ЦСР</t>
  </si>
  <si>
    <t>ВР</t>
  </si>
  <si>
    <t>340 03 00</t>
  </si>
  <si>
    <t>Мероприятия по землеустройству и землепользованию</t>
  </si>
  <si>
    <t>Глава местной администрации (исполнительно-распорядительного органа муниципального образования)</t>
  </si>
  <si>
    <t>Культура</t>
  </si>
  <si>
    <t>Дворцы и дома культуры,другие учреждения культуры и средства массовой информации</t>
  </si>
  <si>
    <t>Библиотеки</t>
  </si>
  <si>
    <t>Мероприятия в сфере культуры,кинематографии и средств массовой информации</t>
  </si>
  <si>
    <t>Обеспечение пожарной безопасности</t>
  </si>
  <si>
    <t>440 00 00</t>
  </si>
  <si>
    <t>440 99 00</t>
  </si>
  <si>
    <t>450 00 00</t>
  </si>
  <si>
    <t>Обеспечение деятельности подведомственных учреждений</t>
  </si>
  <si>
    <t>Целевые программы муниципальных образований</t>
  </si>
  <si>
    <t>Мероприятия в области коммунального хозяйства</t>
  </si>
  <si>
    <t>098 02 01</t>
  </si>
  <si>
    <t>Обеспечение мероприятий по капиальному ремонту многоквартирных домов  за счет средств бюджета</t>
  </si>
  <si>
    <t>КВСР</t>
  </si>
  <si>
    <t>Капитальный ремонт государственного жилищного фонда субъектов Российской Федерации и муниципального жилищного фонда</t>
  </si>
  <si>
    <t>Иные межбюджетные трансферты</t>
  </si>
  <si>
    <t>521 00 00</t>
  </si>
  <si>
    <t>521 06 00</t>
  </si>
  <si>
    <t>925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</si>
  <si>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</si>
  <si>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руб.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</si>
  <si>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</si>
  <si>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Социальная политика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</si>
  <si>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</si>
  <si>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098 01 00</t>
  </si>
  <si>
    <t xml:space="preserve"> 098 01 01</t>
  </si>
  <si>
    <t>Защита населения и терриории   чрезвычайных ситуаций природного и техногенного характера, гражданская оборона</t>
  </si>
  <si>
    <t>Прочие выплаты по обязательствам государства</t>
  </si>
  <si>
    <t>Другие вопросы в области социальной политики</t>
  </si>
  <si>
    <t>Мероприятия в области жилищного хозяйства</t>
  </si>
  <si>
    <t>Предоставление мер социальной поддержки работникам муниципальных учреждений</t>
  </si>
  <si>
    <t>505 86 05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</si>
  <si>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</si>
  <si>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 муниципальных районов  из бюджетов поселений и межбюджетные трансфертыртрансты 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</si>
  <si>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</t>
  </si>
  <si>
    <t>06</t>
  </si>
  <si>
    <t>Обеспечение деятельности финансовых,налоговых и таможенных органов и органов финансового (фонансово-бюджетного) надзора</t>
  </si>
  <si>
    <t>Обеспечение деятельности финансовых, налоговых и таможенных органов и органов финансового(финансово- бюджетного) надзора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</si>
  <si>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</si>
  <si>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</si>
  <si>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</si>
  <si>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Дорожное хозяйство</t>
  </si>
  <si>
    <t>Управление дорожным хозяйством</t>
  </si>
  <si>
    <t>Органы юстиции</t>
  </si>
  <si>
    <t>Капитальный ремонт и ремонт автодорог общего пользования местного значения</t>
  </si>
  <si>
    <t>Организационно-воспитательная работа с молодежью</t>
  </si>
  <si>
    <t>431 01 00</t>
  </si>
  <si>
    <t>Культура, Кинематография</t>
  </si>
  <si>
    <t>Проведение  мероприятий для детей и молодежи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</si>
  <si>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</si>
  <si>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</si>
  <si>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жилижного фонда  за сечт средств ,поступивших от государственной корпорации -Фонда содействия реформированию жилищно-коммунального хозяйства</t>
  </si>
  <si>
    <t>Обеспечение мероприятий по капитальному ремонту многоквартирных домов за сечт средств ,поступивших от государственной корпорации - Фонда содействия реформированию жилищно-коммунального хозяйства</t>
  </si>
  <si>
    <t>5140500</t>
  </si>
  <si>
    <t>Субсидии некомерческим организациям</t>
  </si>
  <si>
    <t>Капитальный ремонт и ремонт улиц и проездов в населенных пунктах</t>
  </si>
  <si>
    <t>600 02 01</t>
  </si>
  <si>
    <t>Дорожное хозяйство (дорожные фонды)</t>
  </si>
  <si>
    <t>Субсидии отдельным общественным организациям  и иным некомерческим объединениям</t>
  </si>
  <si>
    <t>Закупка товаров, работ, услуг в сфере информационно-коммуникационных технологий</t>
  </si>
  <si>
    <t>Условно утверждаемые (утвержденные) расходы</t>
  </si>
  <si>
    <t>Специальные расходы</t>
  </si>
  <si>
    <t>999 00 00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</si>
  <si>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 (государственных органов), огранов местного самоуправления либо должностных лиц этих органов, а также в результате деятельности казенных учреждений</t>
  </si>
  <si>
    <t xml:space="preserve"> Закупка товаров, работ, услуг в целях капитального ремонта государственного (муниципального) имущества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</si>
  <si>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</si>
  <si>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 Прочая закупка товаров, работ и услуг для государственных нужд</t>
  </si>
  <si>
    <t>Содержание и управление дорожным хозяйством</t>
  </si>
  <si>
    <t>Реализация программы муниципального образования городского поселения "Нижний Одес" на 2011-2013 гг. "Молодежь-поколение будущего"</t>
  </si>
  <si>
    <t>Пособия и компенсации по публичным нормативным обязательствам</t>
  </si>
  <si>
    <t>Реализация муниципальной целевой программы по обеспечению первичных мер пожарной безопасности на территории муниципального образования городского поселения "Нижний Одес" на 2013-2015 годы</t>
  </si>
  <si>
    <t xml:space="preserve">Пенсионное обеспечение </t>
  </si>
  <si>
    <t>99 0 1003</t>
  </si>
  <si>
    <t>99 0 1004</t>
  </si>
  <si>
    <t>99 0 1000</t>
  </si>
  <si>
    <t>99 0 1010</t>
  </si>
  <si>
    <t>99 0 1013</t>
  </si>
  <si>
    <t>99 0 5118</t>
  </si>
  <si>
    <t>99 0 1026</t>
  </si>
  <si>
    <t>99 0 1036</t>
  </si>
  <si>
    <t>99 0 1040</t>
  </si>
  <si>
    <t>99 0 8006</t>
  </si>
  <si>
    <t xml:space="preserve">Расходы, связанные с общегосударственным управлением, а также расходы на обеспечение деятельности органов местного самоуправления, муниципальных учреждений </t>
  </si>
  <si>
    <t>Руководство и управление в сфере установленных функций органов местного самоуправления (центральный аппарат)</t>
  </si>
  <si>
    <t>Обеспечение приватизации  и проведение предпродажной подготовки объектов приватизации</t>
  </si>
  <si>
    <t>Содержание и ремонт автомобильных дорог общего пользования</t>
  </si>
  <si>
    <t>Пенсии за выслугу лет лицам, замещавшим должности государственной гражданской службы (муниципальной службы) Республики Коми, государственные (муниципальные) должности Республики Коми</t>
  </si>
  <si>
    <t>Оказание мер социальной поддержки гражданам, пострадавшим в результате чрезвычайных ситуаций и пожаров</t>
  </si>
  <si>
    <t>99 0 1056</t>
  </si>
  <si>
    <t xml:space="preserve"> Прочая закупка товаров, работ и услуг для обеспечения государственных(муниципальных) нужд</t>
  </si>
  <si>
    <t xml:space="preserve"> 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</si>
  <si>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</si>
  <si>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</si>
  <si>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</si>
  <si>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субсидии бюджетым, автономным учреждениям и иным некомерческим организациям</t>
  </si>
  <si>
    <t>Социальные обеспечение и иные выплаты населению</t>
  </si>
  <si>
    <t>99 0 0000</t>
  </si>
  <si>
    <t>Непрограммные направления деятельности</t>
  </si>
  <si>
    <t>Иные межбюджетные трансферты на осуществление переданных поселениями полномочий  в области градостроительной деятельности</t>
  </si>
  <si>
    <t>Иные межбюджетные трансферты на осуществление переданных поселениями полномочий  по исполнению бюджета и контролю за исполнением бюджета</t>
  </si>
  <si>
    <t>Иные межбюджетные трансферты на осуществление переданных поселениями полномочий по внешнему муниципальному финансовому контролю</t>
  </si>
  <si>
    <t>99 0 5930</t>
  </si>
  <si>
    <t>Прочие мероприятия по благоустройству</t>
  </si>
  <si>
    <t>99 0 8010</t>
  </si>
  <si>
    <t>Компенсация расходов на оплату стоимости проезда и провоза багажа лицам (работникам) организаций, финансируемых из местного бюджета, а также членов их семей при переезде из районов Крайнего Севера и приравненных к ним местностям)</t>
  </si>
  <si>
    <t>99 0 1011</t>
  </si>
  <si>
    <t>Расходы на управление имуществом и капитальный ремонт</t>
  </si>
  <si>
    <t>99 0 1060</t>
  </si>
  <si>
    <t>Другие вопросы в области национальной безопасности и правоохранительной деятельности</t>
  </si>
  <si>
    <t>Мероприятия на обеспечение (поддержку) охраны общественного порядка в поселениях муниципального района «Сосногорск»</t>
  </si>
  <si>
    <t>Обеспечение мероприятий по капитальному ремонту многоквартирных домов</t>
  </si>
  <si>
    <t>Реализация основных мероприятий по социальной поддержке граждан муниципального района «Сосногорск» (адресная помощь)</t>
  </si>
  <si>
    <t xml:space="preserve">99 0 0000 </t>
  </si>
  <si>
    <t>99 0 6001</t>
  </si>
  <si>
    <t>Субсидии отдельным общественным организациям и иным некоммерческим объединениям</t>
  </si>
  <si>
    <t>99 0 7313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</si>
  <si>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</si>
  <si>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Другие вопросы в области жилищно-коммунального хозяйства</t>
  </si>
  <si>
    <t>Иные межбюджетные трансферты на осуществление переданных поселениями полномочий по организации строительства и содержанию муниципального жилого фонда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</si>
  <si>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"Об административной ответственности в Республике Коми"</t>
  </si>
  <si>
    <t>Фонд оплаты труда государственных (муниципальных) органов и  взносы по обязательному социальному страхованию</t>
  </si>
  <si>
    <t>Мероприятия, направленные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</si>
  <si>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>99 0 7315</t>
  </si>
  <si>
    <t>99 0 7317</t>
  </si>
  <si>
    <t>Резервный фонд местных администраций по  предупреждению и ликвидации чрезвычайных ситуации и последствии стихийных бедствий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</si>
  <si>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</si>
  <si>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Осуществление первичного воинского учета на территориях, где отсутствуют военные комиссариаты</t>
  </si>
  <si>
    <t xml:space="preserve">Мероприятия, направленные на обеспечение доступной среды жизнедеятельности для инвалидов и других маломобильных групп населения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</si>
  <si>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</si>
  <si>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«Об административной ответственности в Республике Коми»</t>
  </si>
  <si>
    <t xml:space="preserve">Мероприятия, направленные на обеспечение пожарной безопасности на территории муниципальных образований городских поселений </t>
  </si>
  <si>
    <r>
      <t xml:space="preserve">   </t>
    </r>
    <r>
      <rPr>
        <i/>
        <sz val="12"/>
        <rFont val="Times New Roman"/>
        <family val="1"/>
      </rPr>
      <t>Поддержка коммунального хозяйства</t>
    </r>
  </si>
  <si>
    <t>Иные межбюджетные трансферты на осуществление переданных поселениями полномочий по созданию условий для организации досуга и обеспечения жителей поселения услугами организаций культуры</t>
  </si>
  <si>
    <t>Мероприятия, направленные на реализацию молодежной политики</t>
  </si>
  <si>
    <t>99 0 00 00000</t>
  </si>
  <si>
    <t>99 0 00 10030</t>
  </si>
  <si>
    <t>99 0 00 10040</t>
  </si>
  <si>
    <t>99 0 00 73150</t>
  </si>
  <si>
    <t>99 0 00 73170</t>
  </si>
  <si>
    <t>99 0 00 90070</t>
  </si>
  <si>
    <t>99 0 00 90030</t>
  </si>
  <si>
    <t>99 0 00 90060</t>
  </si>
  <si>
    <t>99 0 00 10130</t>
  </si>
  <si>
    <t>99 0 00 59300</t>
  </si>
  <si>
    <t>Мероприятия  направленные на реализацию малых проектов в сфере дорожной деятельности</t>
  </si>
  <si>
    <r>
      <t xml:space="preserve">   </t>
    </r>
    <r>
      <rPr>
        <i/>
        <sz val="13"/>
        <rFont val="Times New Roman CYR"/>
        <family val="1"/>
      </rPr>
      <t>Поддержка коммунального хозяйства</t>
    </r>
  </si>
  <si>
    <t>99 0 00 80070</t>
  </si>
  <si>
    <t>99 0 00 90040</t>
  </si>
  <si>
    <t>99 0 00 10520</t>
  </si>
  <si>
    <t>99 0 00 90080</t>
  </si>
  <si>
    <t>99 0 00 10420</t>
  </si>
  <si>
    <t>99 0 00 10410</t>
  </si>
  <si>
    <t>99 0 00 10390</t>
  </si>
  <si>
    <t>99 0 00 51180</t>
  </si>
  <si>
    <t>99 0 00 10550</t>
  </si>
  <si>
    <t>99 0 00 10350</t>
  </si>
  <si>
    <t>99 0 00 72490</t>
  </si>
  <si>
    <t>99 0 00 10300</t>
  </si>
  <si>
    <t>99 0 00 10360</t>
  </si>
  <si>
    <t>99 0 00 10370</t>
  </si>
  <si>
    <t>99 0 00 10380</t>
  </si>
  <si>
    <t>99 0 00 10060</t>
  </si>
  <si>
    <t>200</t>
  </si>
  <si>
    <t>99 0 00 10260</t>
  </si>
  <si>
    <t>99 0 00 10490</t>
  </si>
  <si>
    <t xml:space="preserve">Капитальный ремонт муниципального жилищного фонда 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</si>
  <si>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предусмотренной статьями 6, 7, 8 Закона Республики Коми «Об административной ответственности в Республике Коми»</t>
  </si>
  <si>
    <t>Закупка товаров, работ и услуг для обеспечения государственных (муниципальных) нужд</t>
  </si>
  <si>
    <t>".</t>
  </si>
  <si>
    <t>Уточнение</t>
  </si>
  <si>
    <t>Уточненная сумма</t>
  </si>
  <si>
    <t xml:space="preserve">БЮДЖЕТА МУНИЦИПАЛЬНОГО ОБРАЗОВАНИЯ ГОРОДСКОГО ПОСЕЛЕНИЯ  "НИЖНИЙ ОДЕС" </t>
  </si>
  <si>
    <t>Администрация городского поселения "Нижний Одес"</t>
  </si>
  <si>
    <t>99 0 00 10090</t>
  </si>
  <si>
    <t>99 0 00 10100</t>
  </si>
  <si>
    <t>99 0 00 10600</t>
  </si>
  <si>
    <t>99 0 00 10280</t>
  </si>
  <si>
    <t>Отдельные мероприятия в области автомобильного транспорта</t>
  </si>
  <si>
    <t>99 0 00 S9601</t>
  </si>
  <si>
    <t>99 0 00 10620</t>
  </si>
  <si>
    <t>Обеспечение деятельности учреждений (оказание услуг) и мероприятий в сфере культуры и кинематографии</t>
  </si>
  <si>
    <t>99 0 00 10170</t>
  </si>
  <si>
    <t>Предоставление мер социальной поддержки работникам муниципальных учреждений муниципального района "Сосногорск", за исключением педагогических работников</t>
  </si>
  <si>
    <t>99 0 00 80040</t>
  </si>
  <si>
    <t>99 0 00 80060</t>
  </si>
  <si>
    <t>Социальное обеспечение и иные выплаты населению</t>
  </si>
  <si>
    <t>Оказание мер социальной поддержки граждан, пострадавшим в результате чрезвычайных ситуаций и пожаров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</si>
  <si>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 статьями 4, 6, 7 и 8 Закона Республики Коми «Об административной ответственности в Республике Коми</t>
  </si>
  <si>
    <t>99 0 0010100</t>
  </si>
  <si>
    <t>99 0 00 106000</t>
  </si>
  <si>
    <t>Содержание, ремонт и капитальный ремонт улично-дорожной сети в рамках благоустройства</t>
  </si>
  <si>
    <t>Администрация городского поселения " Нижний Одес"</t>
  </si>
  <si>
    <t>99 000 80040</t>
  </si>
  <si>
    <t>99 0 00 80010</t>
  </si>
  <si>
    <t>99 000 80010</t>
  </si>
  <si>
    <t>Социальное обеспечение и иные выплаты населения</t>
  </si>
  <si>
    <t>99 0 00 L0270</t>
  </si>
  <si>
    <t>99 0 00 50270</t>
  </si>
  <si>
    <t>Мероприятия, направленные на реализацию федеральной целевой программы "Доступная среда" на 2011-2020 годы</t>
  </si>
  <si>
    <t>"Приложение № 3</t>
  </si>
  <si>
    <t>99 0 00 S2490</t>
  </si>
  <si>
    <t>99 0 00 S2480</t>
  </si>
  <si>
    <t>99 0 00 72480</t>
  </si>
  <si>
    <t>Реализация малых проектов в сфере благоустройства</t>
  </si>
  <si>
    <t>Мероприятия  направленные на повышение безопасности дорожного движения</t>
  </si>
  <si>
    <t>99 0 00 10470</t>
  </si>
  <si>
    <t>Реализация народных проектов в сфере дорожной деятельности, прошедших отбор в рамках проекта "Народный бюджет"</t>
  </si>
  <si>
    <t>"Приложение № 5</t>
  </si>
  <si>
    <t>к решенипю Совета ГП "Нижний Одес"</t>
  </si>
  <si>
    <t>к решению Совета ГП "Нижний Одес"</t>
  </si>
  <si>
    <t>99 0 00 10310</t>
  </si>
  <si>
    <t>Мероприятия в области строительства, архитектуры и градостроительства</t>
  </si>
  <si>
    <t>99 0 00 S2690</t>
  </si>
  <si>
    <t>Расходы, связанные с повышением оплаты труда работникам муниципальных учреждений культуры</t>
  </si>
  <si>
    <t>2018 год</t>
  </si>
  <si>
    <t>НА 2018 ГОД</t>
  </si>
  <si>
    <t>РАСПРЕДЕЛЕНИЕ РАСХОДОВ БЮДЖЕТА МУНИЦИПАЛЬНОГО ОБРАЗОВАНИЯ ГОРОДСКОГО ПОСЕЛЕНИЯ "НИЖНИЙ ОДЕС" НА 2018 ГОД ПО РАЗДЕЛАМ, ПОДРАЗДЕЛАМ  КЛАССИФИКАЦИИ РАСХОДОВ БЮДЖЕТОВ РОССИЙСКОЙ ФЕДЕРАЦИИ</t>
  </si>
  <si>
    <t>Осуществление полномочий по первичному воинскому учету на территориях, где отсутствуют военные комиссариаты</t>
  </si>
  <si>
    <t>Реализация народных проектов в сфере дорожной деятельности, прошедших отбор в рамках проекта "Народный бюджет" в рамках непрограммных мероприятий</t>
  </si>
  <si>
    <t>Реализация народных проектов в сфере благоустройства, прошедших отбор в рамках проекта "Народный бюджет" в рамках непрограммных мероприятий</t>
  </si>
  <si>
    <t xml:space="preserve">от 15.12.2017 № XIII-61      </t>
  </si>
  <si>
    <t>от  15.12.2017 №  XIII-61   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</si>
</sst>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_-* #,##0.0_р_._-;\-\ #,##0.0_р_._-;_-* &quot;-&quot;_р_._-;_-@_-"/>
    <numFmt numFmtId="185" formatCode="_-* #,##0.0_р_._-;\-* #,##0.0_р_._-;_-* &quot;-&quot;?_р_._-;_-@_-"/>
    <numFmt numFmtId="186" formatCode="#,##0.0"/>
    <numFmt numFmtId="187" formatCode="0.000"/>
    <numFmt numFmtId="188" formatCode="[$€-2]\ ###,000_);[Red]\([$€-2]\ ###,000\)"/>
    <numFmt numFmtId="189" formatCode="0,000,000"/>
    <numFmt numFmtId="190" formatCode="000000"/>
  </numFmts>
  <fonts count="6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b/>
      <sz val="13"/>
      <name val="Times New Roman CYR"/>
      <family val="0"/>
    </font>
    <font>
      <sz val="13"/>
      <name val="Times New Roman CYR"/>
      <family val="1"/>
    </font>
    <font>
      <b/>
      <sz val="13"/>
      <name val="Times New Roman Cyr"/>
      <family val="1"/>
    </font>
    <font>
      <i/>
      <sz val="13"/>
      <name val="Times New Roman CYR"/>
      <family val="1"/>
    </font>
    <font>
      <b/>
      <sz val="13"/>
      <name val="Times New Roman"/>
      <family val="1"/>
    </font>
    <font>
      <sz val="13"/>
      <color indexed="10"/>
      <name val="Times New Roman CYR"/>
      <family val="1"/>
    </font>
    <font>
      <b/>
      <sz val="13"/>
      <color indexed="10"/>
      <name val="Times New Roman CYR"/>
      <family val="1"/>
    </font>
    <font>
      <b/>
      <sz val="13"/>
      <color indexed="8"/>
      <name val="Times New Roman"/>
      <family val="1"/>
    </font>
    <font>
      <b/>
      <sz val="13"/>
      <color indexed="20"/>
      <name val="Times New Roman CYR"/>
      <family val="1"/>
    </font>
    <font>
      <sz val="13"/>
      <color indexed="20"/>
      <name val="Times New Roman CYR"/>
      <family val="1"/>
    </font>
    <font>
      <sz val="10"/>
      <name val="Times New Roman CYR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8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3" fillId="33" borderId="10" xfId="0" applyFont="1" applyFill="1" applyBorder="1" applyAlignment="1">
      <alignment horizontal="left" vertical="center" wrapText="1" indent="1"/>
    </xf>
    <xf numFmtId="174" fontId="3" fillId="0" borderId="10" xfId="0" applyNumberFormat="1" applyFont="1" applyFill="1" applyBorder="1" applyAlignment="1">
      <alignment horizontal="center" vertical="justify"/>
    </xf>
    <xf numFmtId="174" fontId="3" fillId="0" borderId="10" xfId="0" applyNumberFormat="1" applyFont="1" applyFill="1" applyBorder="1" applyAlignment="1">
      <alignment horizontal="center" vertical="justify"/>
    </xf>
    <xf numFmtId="183" fontId="5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 horizontal="centerContinuous" vertical="distributed" shrinkToFit="1"/>
    </xf>
    <xf numFmtId="183" fontId="4" fillId="0" borderId="0" xfId="0" applyNumberFormat="1" applyFont="1" applyFill="1" applyBorder="1" applyAlignment="1">
      <alignment horizontal="centerContinuous" vertical="distributed" shrinkToFit="1"/>
    </xf>
    <xf numFmtId="184" fontId="4" fillId="0" borderId="0" xfId="0" applyNumberFormat="1" applyFont="1" applyFill="1" applyBorder="1" applyAlignment="1">
      <alignment horizontal="centerContinuous" vertical="justify" shrinkToFit="1"/>
    </xf>
    <xf numFmtId="183" fontId="4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" vertical="justify" shrinkToFit="1"/>
    </xf>
    <xf numFmtId="183" fontId="9" fillId="0" borderId="0" xfId="0" applyNumberFormat="1" applyFont="1" applyFill="1" applyBorder="1" applyAlignment="1">
      <alignment horizontal="center" vertical="justify" shrinkToFit="1"/>
    </xf>
    <xf numFmtId="184" fontId="3" fillId="0" borderId="0" xfId="0" applyNumberFormat="1" applyFont="1" applyFill="1" applyBorder="1" applyAlignment="1">
      <alignment horizontal="centerContinuous" vertical="justify" shrinkToFit="1"/>
    </xf>
    <xf numFmtId="183" fontId="3" fillId="0" borderId="0" xfId="0" applyNumberFormat="1" applyFont="1" applyFill="1" applyBorder="1" applyAlignment="1">
      <alignment horizontal="centerContinuous" vertical="justify" shrinkToFit="1"/>
    </xf>
    <xf numFmtId="184" fontId="9" fillId="0" borderId="0" xfId="0" applyNumberFormat="1" applyFont="1" applyFill="1" applyBorder="1" applyAlignment="1">
      <alignment horizontal="centerContinuous" vertical="justify" shrinkToFit="1"/>
    </xf>
    <xf numFmtId="0" fontId="4" fillId="0" borderId="0" xfId="0" applyFont="1" applyFill="1" applyBorder="1" applyAlignment="1">
      <alignment horizontal="centerContinuous" vertical="justify" wrapText="1"/>
    </xf>
    <xf numFmtId="0" fontId="9" fillId="0" borderId="0" xfId="0" applyFont="1" applyFill="1" applyBorder="1" applyAlignment="1">
      <alignment horizontal="centerContinuous" vertical="justify" wrapText="1"/>
    </xf>
    <xf numFmtId="183" fontId="9" fillId="0" borderId="0" xfId="0" applyNumberFormat="1" applyFont="1" applyFill="1" applyBorder="1" applyAlignment="1">
      <alignment horizontal="centerContinuous" vertical="justify" wrapText="1"/>
    </xf>
    <xf numFmtId="183" fontId="3" fillId="0" borderId="0" xfId="0" applyNumberFormat="1" applyFont="1" applyFill="1" applyBorder="1" applyAlignment="1">
      <alignment horizontal="centerContinuous" vertical="justify" wrapText="1"/>
    </xf>
    <xf numFmtId="186" fontId="4" fillId="0" borderId="0" xfId="0" applyNumberFormat="1" applyFont="1" applyFill="1" applyBorder="1" applyAlignment="1">
      <alignment horizontal="centerContinuous" vertical="justify" wrapText="1"/>
    </xf>
    <xf numFmtId="186" fontId="9" fillId="0" borderId="0" xfId="0" applyNumberFormat="1" applyFont="1" applyFill="1" applyBorder="1" applyAlignment="1">
      <alignment horizontal="centerContinuous" vertical="justify" wrapText="1"/>
    </xf>
    <xf numFmtId="186" fontId="3" fillId="0" borderId="0" xfId="0" applyNumberFormat="1" applyFont="1" applyFill="1" applyBorder="1" applyAlignment="1">
      <alignment horizontal="centerContinuous" vertical="justify" wrapText="1"/>
    </xf>
    <xf numFmtId="183" fontId="9" fillId="33" borderId="0" xfId="0" applyNumberFormat="1" applyFont="1" applyFill="1" applyBorder="1" applyAlignment="1">
      <alignment horizontal="centerContinuous" vertical="justify" wrapText="1"/>
    </xf>
    <xf numFmtId="183" fontId="10" fillId="0" borderId="0" xfId="0" applyNumberFormat="1" applyFont="1" applyFill="1" applyBorder="1" applyAlignment="1">
      <alignment horizontal="centerContinuous" vertical="justify" wrapText="1"/>
    </xf>
    <xf numFmtId="183" fontId="5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shrinkToFit="1"/>
    </xf>
    <xf numFmtId="174" fontId="4" fillId="0" borderId="0" xfId="0" applyNumberFormat="1" applyFont="1" applyFill="1" applyBorder="1" applyAlignment="1">
      <alignment horizontal="center" vertical="justify" wrapText="1"/>
    </xf>
    <xf numFmtId="174" fontId="9" fillId="0" borderId="0" xfId="0" applyNumberFormat="1" applyFont="1" applyFill="1" applyBorder="1" applyAlignment="1">
      <alignment horizontal="center" vertical="justify" wrapText="1"/>
    </xf>
    <xf numFmtId="184" fontId="9" fillId="0" borderId="0" xfId="0" applyNumberFormat="1" applyFont="1" applyFill="1" applyBorder="1" applyAlignment="1">
      <alignment horizontal="center" shrinkToFit="1"/>
    </xf>
    <xf numFmtId="174" fontId="3" fillId="0" borderId="0" xfId="0" applyNumberFormat="1" applyFont="1" applyFill="1" applyBorder="1" applyAlignment="1">
      <alignment horizontal="center" vertical="justify" wrapText="1"/>
    </xf>
    <xf numFmtId="184" fontId="3" fillId="0" borderId="0" xfId="0" applyNumberFormat="1" applyFont="1" applyFill="1" applyBorder="1" applyAlignment="1">
      <alignment horizontal="center" shrinkToFit="1"/>
    </xf>
    <xf numFmtId="173" fontId="3" fillId="0" borderId="0" xfId="0" applyNumberFormat="1" applyFont="1" applyFill="1" applyBorder="1" applyAlignment="1">
      <alignment horizontal="center" vertical="justify"/>
    </xf>
    <xf numFmtId="173" fontId="9" fillId="0" borderId="0" xfId="0" applyNumberFormat="1" applyFont="1" applyFill="1" applyBorder="1" applyAlignment="1">
      <alignment horizontal="center" vertical="justify"/>
    </xf>
    <xf numFmtId="173" fontId="4" fillId="0" borderId="0" xfId="0" applyNumberFormat="1" applyFont="1" applyFill="1" applyBorder="1" applyAlignment="1">
      <alignment horizontal="center" vertical="justify"/>
    </xf>
    <xf numFmtId="0" fontId="9" fillId="0" borderId="0" xfId="0" applyFont="1" applyFill="1" applyBorder="1" applyAlignment="1">
      <alignment horizontal="center" wrapText="1"/>
    </xf>
    <xf numFmtId="183" fontId="9" fillId="0" borderId="0" xfId="0" applyNumberFormat="1" applyFont="1" applyFill="1" applyBorder="1" applyAlignment="1">
      <alignment horizontal="center" wrapText="1"/>
    </xf>
    <xf numFmtId="183" fontId="3" fillId="0" borderId="0" xfId="0" applyNumberFormat="1" applyFont="1" applyFill="1" applyBorder="1" applyAlignment="1">
      <alignment horizontal="center" wrapText="1"/>
    </xf>
    <xf numFmtId="186" fontId="4" fillId="0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Fill="1" applyBorder="1" applyAlignment="1">
      <alignment horizontal="center" wrapText="1"/>
    </xf>
    <xf numFmtId="186" fontId="3" fillId="0" borderId="0" xfId="0" applyNumberFormat="1" applyFont="1" applyFill="1" applyBorder="1" applyAlignment="1">
      <alignment horizontal="center" wrapText="1"/>
    </xf>
    <xf numFmtId="173" fontId="3" fillId="33" borderId="0" xfId="0" applyNumberFormat="1" applyFont="1" applyFill="1" applyBorder="1" applyAlignment="1">
      <alignment horizontal="center" vertical="justify"/>
    </xf>
    <xf numFmtId="183" fontId="9" fillId="33" borderId="0" xfId="0" applyNumberFormat="1" applyFont="1" applyFill="1" applyBorder="1" applyAlignment="1">
      <alignment horizontal="center" wrapText="1"/>
    </xf>
    <xf numFmtId="173" fontId="10" fillId="0" borderId="0" xfId="0" applyNumberFormat="1" applyFont="1" applyFill="1" applyBorder="1" applyAlignment="1">
      <alignment horizontal="center" vertical="justify"/>
    </xf>
    <xf numFmtId="183" fontId="10" fillId="0" borderId="0" xfId="0" applyNumberFormat="1" applyFont="1" applyFill="1" applyBorder="1" applyAlignment="1">
      <alignment horizontal="center" wrapText="1"/>
    </xf>
    <xf numFmtId="18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vertical="top"/>
    </xf>
    <xf numFmtId="174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5" fillId="35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174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justify"/>
    </xf>
    <xf numFmtId="184" fontId="13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top" wrapText="1"/>
    </xf>
    <xf numFmtId="0" fontId="11" fillId="0" borderId="10" xfId="0" applyFont="1" applyFill="1" applyBorder="1" applyAlignment="1">
      <alignment horizontal="left" vertical="center"/>
    </xf>
    <xf numFmtId="17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shrinkToFit="1"/>
    </xf>
    <xf numFmtId="0" fontId="11" fillId="33" borderId="10" xfId="0" applyFont="1" applyFill="1" applyBorder="1" applyAlignment="1">
      <alignment horizontal="left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174" fontId="11" fillId="33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84" fontId="0" fillId="0" borderId="0" xfId="0" applyNumberFormat="1" applyFont="1" applyFill="1" applyAlignment="1">
      <alignment horizontal="right"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8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173" fontId="18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86" fontId="18" fillId="0" borderId="0" xfId="0" applyNumberFormat="1" applyFont="1" applyFill="1" applyBorder="1" applyAlignment="1">
      <alignment horizontal="centerContinuous" vertical="distributed" shrinkToFit="1"/>
    </xf>
    <xf numFmtId="174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shrinkToFit="1"/>
    </xf>
    <xf numFmtId="183" fontId="18" fillId="0" borderId="0" xfId="0" applyNumberFormat="1" applyFont="1" applyFill="1" applyBorder="1" applyAlignment="1">
      <alignment horizontal="centerContinuous" vertical="justify" shrinkToFit="1"/>
    </xf>
    <xf numFmtId="174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shrinkToFit="1"/>
    </xf>
    <xf numFmtId="183" fontId="16" fillId="0" borderId="0" xfId="0" applyNumberFormat="1" applyFont="1" applyFill="1" applyBorder="1" applyAlignment="1">
      <alignment horizontal="center" vertical="justify" shrinkToFit="1"/>
    </xf>
    <xf numFmtId="174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shrinkToFit="1"/>
    </xf>
    <xf numFmtId="183" fontId="17" fillId="0" borderId="0" xfId="0" applyNumberFormat="1" applyFont="1" applyFill="1" applyBorder="1" applyAlignment="1">
      <alignment horizontal="centerContinuous" vertical="justify" shrinkToFit="1"/>
    </xf>
    <xf numFmtId="173" fontId="17" fillId="0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83" fontId="21" fillId="0" borderId="0" xfId="0" applyNumberFormat="1" applyFont="1" applyFill="1" applyBorder="1" applyAlignment="1">
      <alignment horizontal="centerContinuous" vertical="justify" shrinkToFit="1"/>
    </xf>
    <xf numFmtId="0" fontId="22" fillId="0" borderId="0" xfId="0" applyFont="1" applyFill="1" applyAlignment="1">
      <alignment horizontal="center" vertical="top"/>
    </xf>
    <xf numFmtId="183" fontId="17" fillId="0" borderId="0" xfId="0" applyNumberFormat="1" applyFont="1" applyFill="1" applyBorder="1" applyAlignment="1">
      <alignment horizontal="center" vertical="justify" shrinkToFit="1"/>
    </xf>
    <xf numFmtId="49" fontId="12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174" fontId="17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83" fontId="24" fillId="0" borderId="0" xfId="0" applyNumberFormat="1" applyFont="1" applyFill="1" applyBorder="1" applyAlignment="1">
      <alignment horizontal="center" vertical="justify" shrinkToFit="1"/>
    </xf>
    <xf numFmtId="0" fontId="24" fillId="0" borderId="0" xfId="0" applyFont="1" applyFill="1" applyAlignment="1">
      <alignment horizontal="center" vertical="top"/>
    </xf>
    <xf numFmtId="183" fontId="25" fillId="0" borderId="0" xfId="0" applyNumberFormat="1" applyFont="1" applyFill="1" applyBorder="1" applyAlignment="1">
      <alignment horizontal="center" vertical="justify" shrinkToFi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shrinkToFi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73" fontId="17" fillId="35" borderId="10" xfId="0" applyNumberFormat="1" applyFont="1" applyFill="1" applyBorder="1" applyAlignment="1">
      <alignment horizontal="center" vertical="center"/>
    </xf>
    <xf numFmtId="4" fontId="17" fillId="35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4" fontId="17" fillId="34" borderId="10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74" fontId="16" fillId="0" borderId="12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173" fontId="18" fillId="0" borderId="12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 wrapText="1"/>
    </xf>
    <xf numFmtId="174" fontId="17" fillId="0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174" fontId="16" fillId="0" borderId="10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inden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184" fontId="16" fillId="0" borderId="10" xfId="0" applyNumberFormat="1" applyFont="1" applyFill="1" applyBorder="1" applyAlignment="1">
      <alignment horizontal="center" vertical="center"/>
    </xf>
    <xf numFmtId="183" fontId="17" fillId="0" borderId="0" xfId="0" applyNumberFormat="1" applyFont="1" applyFill="1" applyAlignment="1">
      <alignment vertical="top"/>
    </xf>
    <xf numFmtId="0" fontId="17" fillId="0" borderId="10" xfId="0" applyFont="1" applyFill="1" applyBorder="1" applyAlignment="1">
      <alignment horizontal="left" vertical="center" indent="1"/>
    </xf>
    <xf numFmtId="18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top"/>
    </xf>
    <xf numFmtId="184" fontId="17" fillId="0" borderId="0" xfId="0" applyNumberFormat="1" applyFont="1" applyFill="1" applyAlignment="1">
      <alignment vertical="top"/>
    </xf>
    <xf numFmtId="174" fontId="14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183" fontId="16" fillId="33" borderId="0" xfId="0" applyNumberFormat="1" applyFont="1" applyFill="1" applyBorder="1" applyAlignment="1">
      <alignment horizontal="center" vertical="justify" shrinkToFit="1"/>
    </xf>
    <xf numFmtId="0" fontId="18" fillId="33" borderId="0" xfId="0" applyFont="1" applyFill="1" applyAlignment="1">
      <alignment horizontal="center" vertical="top"/>
    </xf>
    <xf numFmtId="189" fontId="6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top"/>
    </xf>
    <xf numFmtId="49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/>
    </xf>
    <xf numFmtId="0" fontId="11" fillId="33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184" fontId="0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6" fillId="33" borderId="10" xfId="0" applyFont="1" applyFill="1" applyBorder="1" applyAlignment="1">
      <alignment horizontal="justify" vertical="center"/>
    </xf>
    <xf numFmtId="0" fontId="19" fillId="33" borderId="10" xfId="0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justify" vertical="center"/>
    </xf>
    <xf numFmtId="0" fontId="23" fillId="0" borderId="10" xfId="0" applyFont="1" applyBorder="1" applyAlignment="1">
      <alignment horizontal="justify" vertical="center"/>
    </xf>
    <xf numFmtId="49" fontId="12" fillId="0" borderId="10" xfId="0" applyNumberFormat="1" applyFont="1" applyFill="1" applyBorder="1" applyAlignment="1">
      <alignment horizontal="justify" vertical="center"/>
    </xf>
    <xf numFmtId="0" fontId="17" fillId="33" borderId="10" xfId="0" applyFont="1" applyFill="1" applyBorder="1" applyAlignment="1">
      <alignment horizontal="justify" vertical="center"/>
    </xf>
    <xf numFmtId="49" fontId="12" fillId="0" borderId="10" xfId="0" applyNumberFormat="1" applyFont="1" applyBorder="1" applyAlignment="1">
      <alignment horizontal="justify" vertical="center"/>
    </xf>
    <xf numFmtId="0" fontId="17" fillId="34" borderId="10" xfId="0" applyFont="1" applyFill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12" fillId="0" borderId="10" xfId="60" applyNumberFormat="1" applyFont="1" applyBorder="1" applyAlignment="1">
      <alignment horizontal="justify" vertical="center"/>
      <protection/>
    </xf>
    <xf numFmtId="190" fontId="20" fillId="0" borderId="10" xfId="0" applyNumberFormat="1" applyFont="1" applyBorder="1" applyAlignment="1">
      <alignment horizontal="justify" vertical="center"/>
    </xf>
    <xf numFmtId="0" fontId="16" fillId="0" borderId="10" xfId="0" applyFont="1" applyFill="1" applyBorder="1" applyAlignment="1">
      <alignment horizontal="justify" vertical="center"/>
    </xf>
    <xf numFmtId="49" fontId="20" fillId="33" borderId="10" xfId="0" applyNumberFormat="1" applyFont="1" applyFill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7" fillId="0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0" fontId="17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0" fontId="20" fillId="0" borderId="10" xfId="0" applyFont="1" applyFill="1" applyBorder="1" applyAlignment="1">
      <alignment horizontal="justify" vertical="center"/>
    </xf>
    <xf numFmtId="0" fontId="20" fillId="0" borderId="14" xfId="0" applyFont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/>
    </xf>
    <xf numFmtId="0" fontId="17" fillId="0" borderId="10" xfId="0" applyNumberFormat="1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center"/>
    </xf>
    <xf numFmtId="4" fontId="16" fillId="0" borderId="0" xfId="0" applyNumberFormat="1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7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shrinkToFit="1"/>
    </xf>
    <xf numFmtId="4" fontId="17" fillId="33" borderId="10" xfId="0" applyNumberFormat="1" applyFont="1" applyFill="1" applyBorder="1" applyAlignment="1">
      <alignment horizontal="center" vertical="center" shrinkToFi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/>
    </xf>
    <xf numFmtId="173" fontId="6" fillId="0" borderId="10" xfId="0" applyNumberFormat="1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184" fontId="0" fillId="0" borderId="0" xfId="0" applyNumberFormat="1" applyFont="1" applyFill="1" applyAlignment="1">
      <alignment horizontal="right" vertical="top"/>
    </xf>
    <xf numFmtId="184" fontId="13" fillId="0" borderId="0" xfId="0" applyNumberFormat="1" applyFont="1" applyFill="1" applyAlignment="1">
      <alignment horizontal="right" vertical="top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4" fontId="11" fillId="0" borderId="17" xfId="0" applyNumberFormat="1" applyFont="1" applyFill="1" applyBorder="1" applyAlignment="1">
      <alignment horizontal="center" vertical="center"/>
    </xf>
    <xf numFmtId="174" fontId="11" fillId="0" borderId="12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174" fontId="18" fillId="0" borderId="17" xfId="0" applyNumberFormat="1" applyFont="1" applyFill="1" applyBorder="1" applyAlignment="1">
      <alignment horizontal="center" vertical="center"/>
    </xf>
    <xf numFmtId="174" fontId="18" fillId="0" borderId="1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view="pageBreakPreview" zoomScaleNormal="95" zoomScaleSheetLayoutView="100" zoomScalePageLayoutView="0" workbookViewId="0" topLeftCell="A1">
      <selection activeCell="B9" sqref="B9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11" style="8" customWidth="1"/>
    <col min="6" max="7" width="18.5" style="4" customWidth="1"/>
    <col min="8" max="8" width="18.5" style="15" customWidth="1"/>
    <col min="9" max="16384" width="9.33203125" style="4" customWidth="1"/>
  </cols>
  <sheetData>
    <row r="2" spans="2:8" ht="16.5" customHeight="1">
      <c r="B2" s="215"/>
      <c r="C2" s="125"/>
      <c r="D2" s="125"/>
      <c r="E2" s="4"/>
      <c r="F2" s="99"/>
      <c r="G2" s="99"/>
      <c r="H2" s="99"/>
    </row>
    <row r="3" spans="2:8" ht="16.5" customHeight="1">
      <c r="B3" s="215"/>
      <c r="C3" s="298" t="s">
        <v>263</v>
      </c>
      <c r="D3" s="298"/>
      <c r="E3" s="4"/>
      <c r="F3" s="99"/>
      <c r="G3" s="99"/>
      <c r="H3" s="99"/>
    </row>
    <row r="4" spans="2:8" ht="16.5" customHeight="1">
      <c r="B4" s="215"/>
      <c r="C4" s="298" t="s">
        <v>272</v>
      </c>
      <c r="D4" s="298"/>
      <c r="E4" s="4"/>
      <c r="F4" s="99"/>
      <c r="G4" s="99"/>
      <c r="H4" s="99"/>
    </row>
    <row r="5" spans="3:8" ht="18" customHeight="1">
      <c r="C5" s="299" t="s">
        <v>284</v>
      </c>
      <c r="D5" s="299"/>
      <c r="E5" s="100"/>
      <c r="F5" s="99"/>
      <c r="G5" s="99"/>
      <c r="H5" s="99"/>
    </row>
    <row r="6" spans="1:5" ht="50.25" customHeight="1">
      <c r="A6" s="297" t="s">
        <v>280</v>
      </c>
      <c r="B6" s="297"/>
      <c r="C6" s="297"/>
      <c r="D6" s="297"/>
      <c r="E6" s="101"/>
    </row>
    <row r="7" spans="1:9" s="1" customFormat="1" ht="15">
      <c r="A7" s="62"/>
      <c r="B7" s="62"/>
      <c r="C7" s="62"/>
      <c r="D7" s="62"/>
      <c r="E7" s="62"/>
      <c r="F7" s="62"/>
      <c r="G7" s="62"/>
      <c r="H7" s="62"/>
      <c r="I7" s="62"/>
    </row>
    <row r="8" spans="1:8" s="2" customFormat="1" ht="15.75">
      <c r="A8" s="94" t="s">
        <v>4</v>
      </c>
      <c r="B8" s="95" t="s">
        <v>5</v>
      </c>
      <c r="C8" s="94" t="s">
        <v>21</v>
      </c>
      <c r="D8" s="96" t="s">
        <v>22</v>
      </c>
      <c r="E8" s="38"/>
      <c r="F8" s="39"/>
      <c r="G8" s="16"/>
      <c r="H8" s="17"/>
    </row>
    <row r="9" spans="1:8" s="2" customFormat="1" ht="15.75">
      <c r="A9" s="94"/>
      <c r="B9" s="95"/>
      <c r="C9" s="94"/>
      <c r="D9" s="94" t="s">
        <v>278</v>
      </c>
      <c r="E9" s="38"/>
      <c r="F9" s="39"/>
      <c r="G9" s="16"/>
      <c r="H9" s="17"/>
    </row>
    <row r="10" spans="1:8" s="2" customFormat="1" ht="24.75" customHeight="1">
      <c r="A10" s="102" t="s">
        <v>20</v>
      </c>
      <c r="B10" s="103"/>
      <c r="C10" s="103"/>
      <c r="D10" s="104">
        <f>'прил 4 2018'!G12</f>
        <v>26707249</v>
      </c>
      <c r="E10" s="40"/>
      <c r="F10" s="41"/>
      <c r="G10" s="18"/>
      <c r="H10" s="19"/>
    </row>
    <row r="11" spans="1:8" s="2" customFormat="1" ht="39.75" customHeight="1">
      <c r="A11" s="224" t="str">
        <f>'прил 4 2018'!A13</f>
        <v>Администрация городского поселения " Нижний Одес"</v>
      </c>
      <c r="B11" s="103"/>
      <c r="C11" s="103"/>
      <c r="D11" s="104">
        <f>'прил 4 2018'!G13</f>
        <v>26707249</v>
      </c>
      <c r="E11" s="40"/>
      <c r="F11" s="41"/>
      <c r="G11" s="18"/>
      <c r="H11" s="19"/>
    </row>
    <row r="12" spans="1:8" s="5" customFormat="1" ht="24" customHeight="1">
      <c r="A12" s="105" t="s">
        <v>7</v>
      </c>
      <c r="B12" s="106">
        <v>1</v>
      </c>
      <c r="C12" s="106"/>
      <c r="D12" s="104">
        <f>D18+D19+D23+D21+D17+D22</f>
        <v>14975676</v>
      </c>
      <c r="E12" s="42"/>
      <c r="F12" s="41"/>
      <c r="G12" s="20"/>
      <c r="H12" s="21"/>
    </row>
    <row r="13" spans="1:8" s="2" customFormat="1" ht="47.25" hidden="1">
      <c r="A13" s="105" t="s">
        <v>30</v>
      </c>
      <c r="B13" s="106">
        <v>1</v>
      </c>
      <c r="C13" s="106">
        <v>2</v>
      </c>
      <c r="D13" s="104">
        <f>D14</f>
        <v>0</v>
      </c>
      <c r="E13" s="43"/>
      <c r="F13" s="44"/>
      <c r="G13" s="22"/>
      <c r="H13" s="23"/>
    </row>
    <row r="14" spans="1:8" s="2" customFormat="1" ht="63" hidden="1">
      <c r="A14" s="107" t="s">
        <v>31</v>
      </c>
      <c r="B14" s="108">
        <v>1</v>
      </c>
      <c r="C14" s="108">
        <v>2</v>
      </c>
      <c r="D14" s="109">
        <f>D15</f>
        <v>0</v>
      </c>
      <c r="E14" s="45"/>
      <c r="F14" s="46"/>
      <c r="G14" s="24"/>
      <c r="H14" s="25"/>
    </row>
    <row r="15" spans="1:8" s="2" customFormat="1" ht="15.75" hidden="1">
      <c r="A15" s="110" t="s">
        <v>23</v>
      </c>
      <c r="B15" s="108">
        <v>1</v>
      </c>
      <c r="C15" s="108">
        <v>2</v>
      </c>
      <c r="D15" s="109">
        <f>D16</f>
        <v>0</v>
      </c>
      <c r="E15" s="47"/>
      <c r="F15" s="46"/>
      <c r="G15" s="24"/>
      <c r="H15" s="25"/>
    </row>
    <row r="16" spans="1:8" s="2" customFormat="1" ht="31.5" hidden="1">
      <c r="A16" s="110" t="s">
        <v>34</v>
      </c>
      <c r="B16" s="108">
        <v>1</v>
      </c>
      <c r="C16" s="108">
        <v>2</v>
      </c>
      <c r="D16" s="109"/>
      <c r="E16" s="47"/>
      <c r="F16" s="46"/>
      <c r="G16" s="24"/>
      <c r="H16" s="25"/>
    </row>
    <row r="17" spans="1:8" s="2" customFormat="1" ht="51.75" customHeight="1">
      <c r="A17" s="111" t="s">
        <v>87</v>
      </c>
      <c r="B17" s="108">
        <v>1</v>
      </c>
      <c r="C17" s="108">
        <v>3</v>
      </c>
      <c r="D17" s="109">
        <f>'прил 4 2018'!G19</f>
        <v>32800</v>
      </c>
      <c r="E17" s="47"/>
      <c r="F17" s="46"/>
      <c r="G17" s="24"/>
      <c r="H17" s="25"/>
    </row>
    <row r="18" spans="1:8" s="6" customFormat="1" ht="68.25" customHeight="1">
      <c r="A18" s="219" t="s">
        <v>35</v>
      </c>
      <c r="B18" s="112">
        <v>1</v>
      </c>
      <c r="C18" s="112">
        <v>4</v>
      </c>
      <c r="D18" s="109">
        <f>'прил 4 2018'!G25</f>
        <v>13451637</v>
      </c>
      <c r="E18" s="48"/>
      <c r="F18" s="44"/>
      <c r="G18" s="22"/>
      <c r="H18" s="23"/>
    </row>
    <row r="19" spans="1:8" s="6" customFormat="1" ht="52.5" customHeight="1">
      <c r="A19" s="219" t="s">
        <v>101</v>
      </c>
      <c r="B19" s="112">
        <v>1</v>
      </c>
      <c r="C19" s="112">
        <v>6</v>
      </c>
      <c r="D19" s="109">
        <f>'прил 4 2018'!G55</f>
        <v>56919</v>
      </c>
      <c r="E19" s="48"/>
      <c r="F19" s="44"/>
      <c r="G19" s="22"/>
      <c r="H19" s="23"/>
    </row>
    <row r="20" spans="1:8" s="2" customFormat="1" ht="23.25" customHeight="1" hidden="1">
      <c r="A20" s="219" t="s">
        <v>38</v>
      </c>
      <c r="B20" s="112">
        <v>1</v>
      </c>
      <c r="C20" s="112">
        <v>7</v>
      </c>
      <c r="D20" s="109">
        <f>D21</f>
        <v>0</v>
      </c>
      <c r="E20" s="47"/>
      <c r="F20" s="46"/>
      <c r="G20" s="24"/>
      <c r="H20" s="23"/>
    </row>
    <row r="21" spans="1:8" s="2" customFormat="1" ht="27.75" customHeight="1" hidden="1">
      <c r="A21" s="220" t="s">
        <v>102</v>
      </c>
      <c r="B21" s="112">
        <v>1</v>
      </c>
      <c r="C21" s="112">
        <v>7</v>
      </c>
      <c r="D21" s="109">
        <f>'прил 4 2018'!G61</f>
        <v>0</v>
      </c>
      <c r="E21" s="47"/>
      <c r="F21" s="46"/>
      <c r="G21" s="24"/>
      <c r="H21" s="23"/>
    </row>
    <row r="22" spans="1:8" s="2" customFormat="1" ht="25.5" customHeight="1">
      <c r="A22" s="219" t="s">
        <v>8</v>
      </c>
      <c r="B22" s="112">
        <v>1</v>
      </c>
      <c r="C22" s="112">
        <v>11</v>
      </c>
      <c r="D22" s="109">
        <f>'прил 4 2018'!G67</f>
        <v>50000</v>
      </c>
      <c r="E22" s="48"/>
      <c r="F22" s="44"/>
      <c r="G22" s="26"/>
      <c r="H22" s="23"/>
    </row>
    <row r="23" spans="1:8" s="10" customFormat="1" ht="23.25" customHeight="1">
      <c r="A23" s="219" t="s">
        <v>11</v>
      </c>
      <c r="B23" s="112">
        <v>1</v>
      </c>
      <c r="C23" s="112">
        <v>13</v>
      </c>
      <c r="D23" s="109">
        <f>'прил 4 2018'!G71</f>
        <v>1384320</v>
      </c>
      <c r="E23" s="48"/>
      <c r="F23" s="44"/>
      <c r="G23" s="26"/>
      <c r="H23" s="23"/>
    </row>
    <row r="24" spans="1:8" s="9" customFormat="1" ht="24" customHeight="1" hidden="1">
      <c r="A24" s="221" t="s">
        <v>24</v>
      </c>
      <c r="B24" s="103">
        <v>2</v>
      </c>
      <c r="C24" s="103"/>
      <c r="D24" s="113">
        <f>D25</f>
        <v>0</v>
      </c>
      <c r="E24" s="49"/>
      <c r="F24" s="39"/>
      <c r="G24" s="27"/>
      <c r="H24" s="23"/>
    </row>
    <row r="25" spans="1:8" s="6" customFormat="1" ht="16.5" customHeight="1" hidden="1">
      <c r="A25" s="219" t="s">
        <v>25</v>
      </c>
      <c r="B25" s="112">
        <v>2</v>
      </c>
      <c r="C25" s="112">
        <v>3</v>
      </c>
      <c r="D25" s="114"/>
      <c r="E25" s="48"/>
      <c r="F25" s="50"/>
      <c r="G25" s="28"/>
      <c r="H25" s="23"/>
    </row>
    <row r="26" spans="1:8" s="1" customFormat="1" ht="38.25" customHeight="1">
      <c r="A26" s="221" t="s">
        <v>18</v>
      </c>
      <c r="B26" s="103">
        <v>3</v>
      </c>
      <c r="C26" s="112"/>
      <c r="D26" s="113">
        <f>D28+D27+D30+D29</f>
        <v>118800</v>
      </c>
      <c r="E26" s="47"/>
      <c r="F26" s="51"/>
      <c r="G26" s="30"/>
      <c r="H26" s="23"/>
    </row>
    <row r="27" spans="1:8" s="1" customFormat="1" ht="13.5" customHeight="1" hidden="1">
      <c r="A27" s="221" t="s">
        <v>107</v>
      </c>
      <c r="B27" s="112">
        <v>3</v>
      </c>
      <c r="C27" s="112">
        <v>4</v>
      </c>
      <c r="D27" s="114">
        <v>0</v>
      </c>
      <c r="E27" s="47"/>
      <c r="F27" s="51"/>
      <c r="G27" s="30"/>
      <c r="H27" s="23"/>
    </row>
    <row r="28" spans="1:8" s="1" customFormat="1" ht="51.75" customHeight="1" hidden="1">
      <c r="A28" s="219" t="s">
        <v>85</v>
      </c>
      <c r="B28" s="112">
        <v>3</v>
      </c>
      <c r="C28" s="112">
        <v>9</v>
      </c>
      <c r="D28" s="114">
        <f>'прил 4 2018'!G116</f>
        <v>0</v>
      </c>
      <c r="E28" s="47"/>
      <c r="F28" s="51"/>
      <c r="G28" s="30"/>
      <c r="H28" s="23"/>
    </row>
    <row r="29" spans="1:8" s="1" customFormat="1" ht="25.5" customHeight="1">
      <c r="A29" s="222" t="s">
        <v>68</v>
      </c>
      <c r="B29" s="112">
        <v>3</v>
      </c>
      <c r="C29" s="112">
        <v>10</v>
      </c>
      <c r="D29" s="114">
        <f>'прил 4 2018'!G133</f>
        <v>118800</v>
      </c>
      <c r="E29" s="47"/>
      <c r="F29" s="51"/>
      <c r="G29" s="30"/>
      <c r="H29" s="23"/>
    </row>
    <row r="30" spans="1:8" s="1" customFormat="1" ht="32.25" customHeight="1" hidden="1">
      <c r="A30" s="292" t="s">
        <v>172</v>
      </c>
      <c r="B30" s="112">
        <v>3</v>
      </c>
      <c r="C30" s="112">
        <v>14</v>
      </c>
      <c r="D30" s="114">
        <f>'прил 4 2018'!G137</f>
        <v>0</v>
      </c>
      <c r="E30" s="47"/>
      <c r="F30" s="51"/>
      <c r="G30" s="30"/>
      <c r="H30" s="23"/>
    </row>
    <row r="31" spans="1:8" s="1" customFormat="1" ht="27" customHeight="1">
      <c r="A31" s="221" t="s">
        <v>14</v>
      </c>
      <c r="B31" s="103">
        <v>4</v>
      </c>
      <c r="C31" s="103"/>
      <c r="D31" s="113">
        <f>D32+D34+D33</f>
        <v>965695</v>
      </c>
      <c r="E31" s="47"/>
      <c r="F31" s="51"/>
      <c r="G31" s="29"/>
      <c r="H31" s="23"/>
    </row>
    <row r="32" spans="1:8" s="1" customFormat="1" ht="19.5" customHeight="1">
      <c r="A32" s="219" t="s">
        <v>17</v>
      </c>
      <c r="B32" s="112">
        <v>4</v>
      </c>
      <c r="C32" s="112">
        <v>8</v>
      </c>
      <c r="D32" s="114">
        <f>'прил 4 2018'!G142</f>
        <v>204900</v>
      </c>
      <c r="E32" s="47"/>
      <c r="F32" s="51"/>
      <c r="G32" s="29"/>
      <c r="H32" s="23"/>
    </row>
    <row r="33" spans="1:8" s="1" customFormat="1" ht="24" customHeight="1">
      <c r="A33" s="219" t="s">
        <v>121</v>
      </c>
      <c r="B33" s="112">
        <v>4</v>
      </c>
      <c r="C33" s="112">
        <v>9</v>
      </c>
      <c r="D33" s="114">
        <f>'прил 4 2018'!G146</f>
        <v>760795</v>
      </c>
      <c r="E33" s="47"/>
      <c r="F33" s="51"/>
      <c r="G33" s="29"/>
      <c r="H33" s="23"/>
    </row>
    <row r="34" spans="1:8" s="1" customFormat="1" ht="26.25" customHeight="1" hidden="1">
      <c r="A34" s="219" t="s">
        <v>15</v>
      </c>
      <c r="B34" s="112">
        <v>4</v>
      </c>
      <c r="C34" s="112">
        <v>12</v>
      </c>
      <c r="D34" s="114">
        <f>'прил 4 2018'!G158</f>
        <v>0</v>
      </c>
      <c r="E34" s="48"/>
      <c r="F34" s="51"/>
      <c r="G34" s="29"/>
      <c r="H34" s="23"/>
    </row>
    <row r="35" spans="1:8" s="1" customFormat="1" ht="25.5" customHeight="1">
      <c r="A35" s="221" t="s">
        <v>19</v>
      </c>
      <c r="B35" s="103">
        <v>5</v>
      </c>
      <c r="C35" s="103" t="s">
        <v>9</v>
      </c>
      <c r="D35" s="113">
        <f>D40+D42+D41+D43</f>
        <v>2969760</v>
      </c>
      <c r="E35" s="49"/>
      <c r="F35" s="53"/>
      <c r="G35" s="31"/>
      <c r="H35" s="23"/>
    </row>
    <row r="36" spans="1:8" s="1" customFormat="1" ht="15.75" hidden="1">
      <c r="A36" s="221" t="s">
        <v>1</v>
      </c>
      <c r="B36" s="103">
        <v>5</v>
      </c>
      <c r="C36" s="103">
        <v>2</v>
      </c>
      <c r="D36" s="113">
        <f>D37</f>
        <v>0</v>
      </c>
      <c r="E36" s="48"/>
      <c r="F36" s="54"/>
      <c r="G36" s="32"/>
      <c r="H36" s="23"/>
    </row>
    <row r="37" spans="1:8" s="1" customFormat="1" ht="15.75" hidden="1">
      <c r="A37" s="219" t="s">
        <v>195</v>
      </c>
      <c r="B37" s="112">
        <v>5</v>
      </c>
      <c r="C37" s="112">
        <v>2</v>
      </c>
      <c r="D37" s="114">
        <f>D38</f>
        <v>0</v>
      </c>
      <c r="E37" s="47"/>
      <c r="F37" s="55"/>
      <c r="G37" s="33"/>
      <c r="H37" s="23"/>
    </row>
    <row r="38" spans="1:8" s="1" customFormat="1" ht="63" hidden="1">
      <c r="A38" s="219" t="s">
        <v>58</v>
      </c>
      <c r="B38" s="112">
        <v>5</v>
      </c>
      <c r="C38" s="112">
        <v>2</v>
      </c>
      <c r="D38" s="114">
        <f>D39</f>
        <v>0</v>
      </c>
      <c r="E38" s="47"/>
      <c r="F38" s="55"/>
      <c r="G38" s="33"/>
      <c r="H38" s="23"/>
    </row>
    <row r="39" spans="1:8" s="1" customFormat="1" ht="15.75" hidden="1">
      <c r="A39" s="219" t="s">
        <v>48</v>
      </c>
      <c r="B39" s="112">
        <v>5</v>
      </c>
      <c r="C39" s="112">
        <v>2</v>
      </c>
      <c r="D39" s="114"/>
      <c r="E39" s="47"/>
      <c r="F39" s="55"/>
      <c r="G39" s="33"/>
      <c r="H39" s="23"/>
    </row>
    <row r="40" spans="1:8" s="1" customFormat="1" ht="24" customHeight="1">
      <c r="A40" s="219" t="s">
        <v>3</v>
      </c>
      <c r="B40" s="112">
        <v>5</v>
      </c>
      <c r="C40" s="112">
        <v>1</v>
      </c>
      <c r="D40" s="114">
        <f>'прил 4 2018'!G168</f>
        <v>485075</v>
      </c>
      <c r="E40" s="47"/>
      <c r="F40" s="54"/>
      <c r="G40" s="32"/>
      <c r="H40" s="23"/>
    </row>
    <row r="41" spans="1:8" s="1" customFormat="1" ht="24" customHeight="1">
      <c r="A41" s="219" t="s">
        <v>1</v>
      </c>
      <c r="B41" s="112">
        <v>5</v>
      </c>
      <c r="C41" s="112">
        <v>2</v>
      </c>
      <c r="D41" s="114">
        <f>'прил 4 2018'!G192</f>
        <v>36800</v>
      </c>
      <c r="E41" s="47"/>
      <c r="F41" s="54"/>
      <c r="G41" s="32"/>
      <c r="H41" s="23"/>
    </row>
    <row r="42" spans="1:8" s="1" customFormat="1" ht="23.25" customHeight="1">
      <c r="A42" s="222" t="s">
        <v>28</v>
      </c>
      <c r="B42" s="112">
        <v>5</v>
      </c>
      <c r="C42" s="112">
        <v>3</v>
      </c>
      <c r="D42" s="114">
        <f>'прил 4 2018'!G196</f>
        <v>2447885</v>
      </c>
      <c r="E42" s="48"/>
      <c r="F42" s="54"/>
      <c r="G42" s="32"/>
      <c r="H42" s="23"/>
    </row>
    <row r="43" spans="1:8" s="1" customFormat="1" ht="0.75" customHeight="1">
      <c r="A43" s="293" t="s">
        <v>181</v>
      </c>
      <c r="B43" s="112">
        <v>5</v>
      </c>
      <c r="C43" s="112">
        <v>5</v>
      </c>
      <c r="D43" s="114">
        <f>'прил 4 2018'!G227</f>
        <v>0</v>
      </c>
      <c r="E43" s="48"/>
      <c r="F43" s="54"/>
      <c r="G43" s="32"/>
      <c r="H43" s="23"/>
    </row>
    <row r="44" spans="1:8" s="1" customFormat="1" ht="0.75" customHeight="1" hidden="1">
      <c r="A44" s="221" t="s">
        <v>10</v>
      </c>
      <c r="B44" s="103">
        <v>7</v>
      </c>
      <c r="C44" s="103"/>
      <c r="D44" s="113">
        <f>D45</f>
        <v>0</v>
      </c>
      <c r="E44" s="47"/>
      <c r="F44" s="51"/>
      <c r="G44" s="29"/>
      <c r="H44" s="23"/>
    </row>
    <row r="45" spans="1:8" s="1" customFormat="1" ht="24" customHeight="1" hidden="1">
      <c r="A45" s="219" t="s">
        <v>16</v>
      </c>
      <c r="B45" s="112">
        <v>7</v>
      </c>
      <c r="C45" s="112">
        <v>7</v>
      </c>
      <c r="D45" s="114">
        <f>'прил 4 2018'!G232</f>
        <v>0</v>
      </c>
      <c r="E45" s="47"/>
      <c r="F45" s="51"/>
      <c r="G45" s="29"/>
      <c r="H45" s="23"/>
    </row>
    <row r="46" spans="1:8" s="1" customFormat="1" ht="30" customHeight="1">
      <c r="A46" s="221" t="s">
        <v>111</v>
      </c>
      <c r="B46" s="117">
        <v>8</v>
      </c>
      <c r="C46" s="118"/>
      <c r="D46" s="119">
        <f>D47</f>
        <v>7134200</v>
      </c>
      <c r="E46" s="56"/>
      <c r="F46" s="57"/>
      <c r="G46" s="34"/>
      <c r="H46" s="23"/>
    </row>
    <row r="47" spans="1:8" s="1" customFormat="1" ht="24.75" customHeight="1">
      <c r="A47" s="219" t="s">
        <v>64</v>
      </c>
      <c r="B47" s="112">
        <v>8</v>
      </c>
      <c r="C47" s="112">
        <v>1</v>
      </c>
      <c r="D47" s="114">
        <f>'прил 4 2018'!G241</f>
        <v>7134200</v>
      </c>
      <c r="E47" s="48"/>
      <c r="F47" s="51"/>
      <c r="G47" s="29"/>
      <c r="H47" s="23"/>
    </row>
    <row r="48" spans="1:8" s="1" customFormat="1" ht="24.75" customHeight="1" hidden="1">
      <c r="A48" s="219" t="s">
        <v>65</v>
      </c>
      <c r="B48" s="112">
        <v>8</v>
      </c>
      <c r="C48" s="112">
        <v>1</v>
      </c>
      <c r="D48" s="114">
        <f>D49</f>
        <v>0</v>
      </c>
      <c r="E48" s="47"/>
      <c r="F48" s="52"/>
      <c r="G48" s="30"/>
      <c r="H48" s="23"/>
    </row>
    <row r="49" spans="1:8" s="1" customFormat="1" ht="24.75" customHeight="1" hidden="1">
      <c r="A49" s="219" t="s">
        <v>72</v>
      </c>
      <c r="B49" s="112">
        <v>8</v>
      </c>
      <c r="C49" s="112">
        <v>1</v>
      </c>
      <c r="D49" s="114">
        <f>D50</f>
        <v>0</v>
      </c>
      <c r="E49" s="47"/>
      <c r="F49" s="52"/>
      <c r="G49" s="30"/>
      <c r="H49" s="23"/>
    </row>
    <row r="50" spans="1:8" s="1" customFormat="1" ht="24.75" customHeight="1" hidden="1">
      <c r="A50" s="219" t="s">
        <v>41</v>
      </c>
      <c r="B50" s="112">
        <v>8</v>
      </c>
      <c r="C50" s="112">
        <v>1</v>
      </c>
      <c r="D50" s="114">
        <v>0</v>
      </c>
      <c r="E50" s="47"/>
      <c r="F50" s="52"/>
      <c r="G50" s="30"/>
      <c r="H50" s="23"/>
    </row>
    <row r="51" spans="1:8" s="11" customFormat="1" ht="24.75" customHeight="1" hidden="1">
      <c r="A51" s="223" t="s">
        <v>66</v>
      </c>
      <c r="B51" s="120">
        <v>8</v>
      </c>
      <c r="C51" s="120">
        <v>1</v>
      </c>
      <c r="D51" s="121">
        <f>D52</f>
        <v>0</v>
      </c>
      <c r="E51" s="58"/>
      <c r="F51" s="59"/>
      <c r="G51" s="35"/>
      <c r="H51" s="23"/>
    </row>
    <row r="52" spans="1:8" s="1" customFormat="1" ht="24.75" customHeight="1" hidden="1">
      <c r="A52" s="219" t="s">
        <v>34</v>
      </c>
      <c r="B52" s="112">
        <v>8</v>
      </c>
      <c r="C52" s="112">
        <v>1</v>
      </c>
      <c r="D52" s="114">
        <v>0</v>
      </c>
      <c r="E52" s="47"/>
      <c r="F52" s="52"/>
      <c r="G52" s="30"/>
      <c r="H52" s="23"/>
    </row>
    <row r="53" spans="1:8" s="1" customFormat="1" ht="24.75" customHeight="1" hidden="1">
      <c r="A53" s="219"/>
      <c r="B53" s="112">
        <v>8</v>
      </c>
      <c r="C53" s="112">
        <v>1</v>
      </c>
      <c r="D53" s="114"/>
      <c r="E53" s="47"/>
      <c r="F53" s="52"/>
      <c r="G53" s="30"/>
      <c r="H53" s="23"/>
    </row>
    <row r="54" spans="1:8" s="63" customFormat="1" ht="24.75" customHeight="1">
      <c r="A54" s="221" t="s">
        <v>86</v>
      </c>
      <c r="B54" s="103">
        <v>10</v>
      </c>
      <c r="C54" s="103"/>
      <c r="D54" s="113">
        <f>D55+D56</f>
        <v>543118</v>
      </c>
      <c r="E54" s="48"/>
      <c r="F54" s="51"/>
      <c r="G54" s="29"/>
      <c r="H54" s="23"/>
    </row>
    <row r="55" spans="1:8" s="63" customFormat="1" ht="24.75" customHeight="1">
      <c r="A55" s="222" t="s">
        <v>135</v>
      </c>
      <c r="B55" s="112">
        <v>10</v>
      </c>
      <c r="C55" s="112">
        <v>1</v>
      </c>
      <c r="D55" s="114">
        <f>'прил 4 2018'!G258</f>
        <v>354790</v>
      </c>
      <c r="E55" s="48"/>
      <c r="F55" s="51"/>
      <c r="G55" s="29"/>
      <c r="H55" s="23"/>
    </row>
    <row r="56" spans="1:8" s="1" customFormat="1" ht="24" customHeight="1">
      <c r="A56" s="219" t="s">
        <v>2</v>
      </c>
      <c r="B56" s="112">
        <v>10</v>
      </c>
      <c r="C56" s="112">
        <v>3</v>
      </c>
      <c r="D56" s="114">
        <f>'прил 4 2018'!G263</f>
        <v>188328</v>
      </c>
      <c r="E56" s="47"/>
      <c r="F56" s="52"/>
      <c r="G56" s="30"/>
      <c r="H56" s="23"/>
    </row>
    <row r="57" spans="1:8" s="1" customFormat="1" ht="0.75" customHeight="1" hidden="1">
      <c r="A57" s="12" t="s">
        <v>92</v>
      </c>
      <c r="B57" s="14">
        <v>10</v>
      </c>
      <c r="C57" s="13">
        <v>6</v>
      </c>
      <c r="D57" s="75" t="e">
        <f>#REF!</f>
        <v>#REF!</v>
      </c>
      <c r="E57" s="47"/>
      <c r="F57" s="52"/>
      <c r="G57" s="30"/>
      <c r="H57" s="23"/>
    </row>
    <row r="58" spans="1:10" ht="16.5" customHeight="1" hidden="1">
      <c r="A58" s="68" t="s">
        <v>6</v>
      </c>
      <c r="B58" s="37">
        <v>14</v>
      </c>
      <c r="C58" s="37"/>
      <c r="D58" s="37"/>
      <c r="E58" s="60"/>
      <c r="F58" s="61"/>
      <c r="G58" s="7"/>
      <c r="H58" s="36"/>
      <c r="I58" s="7"/>
      <c r="J58" s="7"/>
    </row>
    <row r="59" spans="1:8" ht="24.75" customHeight="1" hidden="1">
      <c r="A59" s="64" t="s">
        <v>96</v>
      </c>
      <c r="B59" s="66">
        <v>14</v>
      </c>
      <c r="C59" s="67">
        <v>3</v>
      </c>
      <c r="D59" s="67"/>
      <c r="E59" s="60"/>
      <c r="F59" s="61"/>
      <c r="G59" s="7"/>
      <c r="H59" s="36"/>
    </row>
    <row r="60" spans="1:4" ht="15.75" hidden="1">
      <c r="A60" s="65" t="s">
        <v>124</v>
      </c>
      <c r="B60" s="69">
        <v>99</v>
      </c>
      <c r="C60" s="69"/>
      <c r="D60" s="70" t="e">
        <f>D61</f>
        <v>#REF!</v>
      </c>
    </row>
    <row r="61" spans="1:4" ht="19.5" customHeight="1" hidden="1">
      <c r="A61" s="65" t="s">
        <v>124</v>
      </c>
      <c r="B61" s="69">
        <v>99</v>
      </c>
      <c r="C61" s="69">
        <v>99</v>
      </c>
      <c r="D61" s="70" t="e">
        <f>#REF!</f>
        <v>#REF!</v>
      </c>
    </row>
    <row r="62" ht="15.75">
      <c r="D62" s="217" t="s">
        <v>232</v>
      </c>
    </row>
  </sheetData>
  <sheetProtection/>
  <mergeCells count="4">
    <mergeCell ref="A6:D6"/>
    <mergeCell ref="C3:D3"/>
    <mergeCell ref="C4:D4"/>
    <mergeCell ref="C5:D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57"/>
  <sheetViews>
    <sheetView zoomScale="95" zoomScaleNormal="95" zoomScaleSheetLayoutView="100" zoomScalePageLayoutView="0" workbookViewId="0" topLeftCell="A1">
      <selection activeCell="D42" sqref="D42"/>
    </sheetView>
  </sheetViews>
  <sheetFormatPr defaultColWidth="9.33203125" defaultRowHeight="12.75"/>
  <cols>
    <col min="1" max="1" width="64.83203125" style="3" customWidth="1"/>
    <col min="2" max="2" width="9.66015625" style="4" customWidth="1"/>
    <col min="3" max="3" width="13.83203125" style="4" customWidth="1"/>
    <col min="4" max="4" width="31.83203125" style="4" customWidth="1"/>
    <col min="5" max="5" width="22" style="227" customWidth="1"/>
    <col min="6" max="6" width="21.83203125" style="227" customWidth="1"/>
    <col min="7" max="7" width="18.5" style="4" customWidth="1"/>
    <col min="8" max="8" width="18.5" style="15" customWidth="1"/>
    <col min="9" max="16384" width="9.33203125" style="4" customWidth="1"/>
  </cols>
  <sheetData>
    <row r="1" spans="3:8" ht="18" customHeight="1">
      <c r="C1" s="100"/>
      <c r="D1" s="100"/>
      <c r="E1" s="225"/>
      <c r="F1" s="226"/>
      <c r="G1" s="99"/>
      <c r="H1" s="99"/>
    </row>
    <row r="2" spans="1:6" ht="66.75" customHeight="1">
      <c r="A2" s="302" t="s">
        <v>280</v>
      </c>
      <c r="B2" s="302"/>
      <c r="C2" s="302"/>
      <c r="D2" s="302"/>
      <c r="E2" s="302"/>
      <c r="F2" s="302"/>
    </row>
    <row r="3" spans="1:9" s="1" customFormat="1" ht="15.75">
      <c r="A3" s="62"/>
      <c r="B3" s="62"/>
      <c r="C3" s="62"/>
      <c r="D3" s="62"/>
      <c r="E3" s="227"/>
      <c r="F3" s="227" t="s">
        <v>84</v>
      </c>
      <c r="G3" s="62"/>
      <c r="H3" s="62"/>
      <c r="I3" s="62"/>
    </row>
    <row r="4" spans="1:8" s="2" customFormat="1" ht="18" customHeight="1">
      <c r="A4" s="303" t="s">
        <v>4</v>
      </c>
      <c r="B4" s="305" t="s">
        <v>5</v>
      </c>
      <c r="C4" s="303" t="s">
        <v>21</v>
      </c>
      <c r="D4" s="218" t="s">
        <v>22</v>
      </c>
      <c r="E4" s="307" t="s">
        <v>233</v>
      </c>
      <c r="F4" s="300" t="s">
        <v>234</v>
      </c>
      <c r="G4" s="16"/>
      <c r="H4" s="17"/>
    </row>
    <row r="5" spans="1:8" s="2" customFormat="1" ht="15.75">
      <c r="A5" s="304"/>
      <c r="B5" s="306"/>
      <c r="C5" s="304"/>
      <c r="D5" s="94" t="s">
        <v>278</v>
      </c>
      <c r="E5" s="308"/>
      <c r="F5" s="301"/>
      <c r="G5" s="16"/>
      <c r="H5" s="17"/>
    </row>
    <row r="6" spans="1:8" s="2" customFormat="1" ht="24.75" customHeight="1">
      <c r="A6" s="102" t="s">
        <v>20</v>
      </c>
      <c r="B6" s="103"/>
      <c r="C6" s="103"/>
      <c r="D6" s="104">
        <f>D7</f>
        <v>26707249</v>
      </c>
      <c r="E6" s="104">
        <f>E7</f>
        <v>0</v>
      </c>
      <c r="F6" s="104">
        <f>F7</f>
        <v>26707249</v>
      </c>
      <c r="G6" s="18"/>
      <c r="H6" s="19"/>
    </row>
    <row r="7" spans="1:8" s="2" customFormat="1" ht="35.25" customHeight="1">
      <c r="A7" s="224" t="str">
        <f>'прил 4 2018'!A13</f>
        <v>Администрация городского поселения " Нижний Одес"</v>
      </c>
      <c r="B7" s="103"/>
      <c r="C7" s="103"/>
      <c r="D7" s="104">
        <f>D8+D22+D27+D31+D40+D42+D50</f>
        <v>26707249</v>
      </c>
      <c r="E7" s="104">
        <f>E8+E22+E27+E31+E40+E42+E50</f>
        <v>0</v>
      </c>
      <c r="F7" s="104">
        <f>F8+F22+F27+F31+F40+F42+F50</f>
        <v>26707249</v>
      </c>
      <c r="G7" s="18"/>
      <c r="H7" s="19"/>
    </row>
    <row r="8" spans="1:8" s="5" customFormat="1" ht="24" customHeight="1">
      <c r="A8" s="105" t="s">
        <v>7</v>
      </c>
      <c r="B8" s="106">
        <v>1</v>
      </c>
      <c r="C8" s="106"/>
      <c r="D8" s="104">
        <f>D13+D14+D15+D17+D18+D19</f>
        <v>14975676</v>
      </c>
      <c r="E8" s="104">
        <f>E14+E15+E19+E17</f>
        <v>0</v>
      </c>
      <c r="F8" s="104">
        <f>F13+F14+F15+F17+F18+F19</f>
        <v>14975676</v>
      </c>
      <c r="G8" s="20"/>
      <c r="H8" s="21"/>
    </row>
    <row r="9" spans="1:8" s="2" customFormat="1" ht="47.25" hidden="1">
      <c r="A9" s="105" t="s">
        <v>30</v>
      </c>
      <c r="B9" s="106">
        <v>1</v>
      </c>
      <c r="C9" s="106">
        <v>2</v>
      </c>
      <c r="D9" s="104">
        <f>D10</f>
        <v>0</v>
      </c>
      <c r="E9" s="228"/>
      <c r="F9" s="229"/>
      <c r="G9" s="22"/>
      <c r="H9" s="23"/>
    </row>
    <row r="10" spans="1:8" s="2" customFormat="1" ht="63" hidden="1">
      <c r="A10" s="107" t="s">
        <v>31</v>
      </c>
      <c r="B10" s="108">
        <v>1</v>
      </c>
      <c r="C10" s="108">
        <v>2</v>
      </c>
      <c r="D10" s="109">
        <f>D11</f>
        <v>0</v>
      </c>
      <c r="E10" s="230"/>
      <c r="F10" s="231"/>
      <c r="G10" s="24"/>
      <c r="H10" s="25"/>
    </row>
    <row r="11" spans="1:8" s="2" customFormat="1" ht="15.75" hidden="1">
      <c r="A11" s="110" t="s">
        <v>23</v>
      </c>
      <c r="B11" s="108">
        <v>1</v>
      </c>
      <c r="C11" s="108">
        <v>2</v>
      </c>
      <c r="D11" s="109">
        <f>D12</f>
        <v>0</v>
      </c>
      <c r="E11" s="232"/>
      <c r="F11" s="231"/>
      <c r="G11" s="24"/>
      <c r="H11" s="25"/>
    </row>
    <row r="12" spans="1:8" s="2" customFormat="1" ht="31.5" hidden="1">
      <c r="A12" s="110" t="s">
        <v>34</v>
      </c>
      <c r="B12" s="108">
        <v>1</v>
      </c>
      <c r="C12" s="108">
        <v>2</v>
      </c>
      <c r="D12" s="109"/>
      <c r="E12" s="232"/>
      <c r="F12" s="231"/>
      <c r="G12" s="24"/>
      <c r="H12" s="25"/>
    </row>
    <row r="13" spans="1:8" s="2" customFormat="1" ht="48.75" customHeight="1">
      <c r="A13" s="111" t="s">
        <v>87</v>
      </c>
      <c r="B13" s="108">
        <v>1</v>
      </c>
      <c r="C13" s="108">
        <v>3</v>
      </c>
      <c r="D13" s="109">
        <f>'прил.3 '!D17</f>
        <v>32800</v>
      </c>
      <c r="E13" s="232">
        <v>0</v>
      </c>
      <c r="F13" s="231">
        <f>'прил.3 '!D17</f>
        <v>32800</v>
      </c>
      <c r="G13" s="24"/>
      <c r="H13" s="25"/>
    </row>
    <row r="14" spans="1:8" s="6" customFormat="1" ht="68.25" customHeight="1">
      <c r="A14" s="110" t="s">
        <v>35</v>
      </c>
      <c r="B14" s="112">
        <v>1</v>
      </c>
      <c r="C14" s="112">
        <v>4</v>
      </c>
      <c r="D14" s="109">
        <v>13451637</v>
      </c>
      <c r="E14" s="109">
        <f>F14-D14</f>
        <v>0</v>
      </c>
      <c r="F14" s="109">
        <f>'прил.3 '!D18</f>
        <v>13451637</v>
      </c>
      <c r="G14" s="22"/>
      <c r="H14" s="23"/>
    </row>
    <row r="15" spans="1:8" s="6" customFormat="1" ht="57" customHeight="1">
      <c r="A15" s="110" t="s">
        <v>101</v>
      </c>
      <c r="B15" s="112">
        <v>1</v>
      </c>
      <c r="C15" s="112">
        <v>6</v>
      </c>
      <c r="D15" s="109">
        <v>56919</v>
      </c>
      <c r="E15" s="109">
        <f>F15-D15</f>
        <v>0</v>
      </c>
      <c r="F15" s="109">
        <f>'прил.3 '!D19</f>
        <v>56919</v>
      </c>
      <c r="G15" s="22"/>
      <c r="H15" s="23"/>
    </row>
    <row r="16" spans="1:8" s="2" customFormat="1" ht="23.25" customHeight="1" hidden="1">
      <c r="A16" s="110" t="s">
        <v>38</v>
      </c>
      <c r="B16" s="112">
        <v>1</v>
      </c>
      <c r="C16" s="112">
        <v>7</v>
      </c>
      <c r="D16" s="109">
        <f>D17</f>
        <v>0</v>
      </c>
      <c r="E16" s="232"/>
      <c r="F16" s="231"/>
      <c r="G16" s="24"/>
      <c r="H16" s="23"/>
    </row>
    <row r="17" spans="1:8" s="2" customFormat="1" ht="32.25" customHeight="1" hidden="1">
      <c r="A17" s="116" t="s">
        <v>102</v>
      </c>
      <c r="B17" s="112">
        <v>1</v>
      </c>
      <c r="C17" s="112">
        <v>7</v>
      </c>
      <c r="D17" s="109">
        <v>0</v>
      </c>
      <c r="E17" s="109">
        <f>F17-D17</f>
        <v>0</v>
      </c>
      <c r="F17" s="109">
        <f>'прил.3 '!D21</f>
        <v>0</v>
      </c>
      <c r="G17" s="24"/>
      <c r="H17" s="23"/>
    </row>
    <row r="18" spans="1:8" s="2" customFormat="1" ht="27.75" customHeight="1">
      <c r="A18" s="110" t="s">
        <v>8</v>
      </c>
      <c r="B18" s="112">
        <v>1</v>
      </c>
      <c r="C18" s="112">
        <v>11</v>
      </c>
      <c r="D18" s="109">
        <v>50000</v>
      </c>
      <c r="E18" s="109">
        <f>F18-D18</f>
        <v>0</v>
      </c>
      <c r="F18" s="286">
        <v>50000</v>
      </c>
      <c r="G18" s="26"/>
      <c r="H18" s="23"/>
    </row>
    <row r="19" spans="1:8" s="10" customFormat="1" ht="23.25" customHeight="1">
      <c r="A19" s="110" t="s">
        <v>11</v>
      </c>
      <c r="B19" s="112">
        <v>1</v>
      </c>
      <c r="C19" s="112">
        <v>13</v>
      </c>
      <c r="D19" s="109">
        <v>1384320</v>
      </c>
      <c r="E19" s="109">
        <f>F19-D19</f>
        <v>0</v>
      </c>
      <c r="F19" s="109">
        <f>'прил.3 '!D23</f>
        <v>1384320</v>
      </c>
      <c r="G19" s="26"/>
      <c r="H19" s="23"/>
    </row>
    <row r="20" spans="1:8" s="9" customFormat="1" ht="24" customHeight="1" hidden="1">
      <c r="A20" s="105" t="s">
        <v>24</v>
      </c>
      <c r="B20" s="103">
        <v>2</v>
      </c>
      <c r="C20" s="103"/>
      <c r="D20" s="113">
        <f>D21</f>
        <v>0</v>
      </c>
      <c r="E20" s="234"/>
      <c r="F20" s="235"/>
      <c r="G20" s="27"/>
      <c r="H20" s="23"/>
    </row>
    <row r="21" spans="1:8" s="6" customFormat="1" ht="16.5" customHeight="1" hidden="1">
      <c r="A21" s="110" t="s">
        <v>25</v>
      </c>
      <c r="B21" s="112">
        <v>2</v>
      </c>
      <c r="C21" s="112">
        <v>3</v>
      </c>
      <c r="D21" s="114"/>
      <c r="E21" s="233"/>
      <c r="F21" s="228"/>
      <c r="G21" s="28"/>
      <c r="H21" s="23"/>
    </row>
    <row r="22" spans="1:8" s="1" customFormat="1" ht="36.75" customHeight="1">
      <c r="A22" s="105" t="s">
        <v>18</v>
      </c>
      <c r="B22" s="103">
        <v>3</v>
      </c>
      <c r="C22" s="112"/>
      <c r="D22" s="113">
        <f>D24+D23+D26+D25</f>
        <v>118800</v>
      </c>
      <c r="E22" s="113">
        <f>E24+E23+E26+E25</f>
        <v>0</v>
      </c>
      <c r="F22" s="113">
        <f>F24+F23+F26+F25</f>
        <v>118800</v>
      </c>
      <c r="G22" s="30"/>
      <c r="H22" s="23"/>
    </row>
    <row r="23" spans="1:8" s="1" customFormat="1" ht="0.75" customHeight="1" hidden="1">
      <c r="A23" s="105" t="s">
        <v>107</v>
      </c>
      <c r="B23" s="112">
        <v>3</v>
      </c>
      <c r="C23" s="112">
        <v>4</v>
      </c>
      <c r="D23" s="114">
        <v>0</v>
      </c>
      <c r="E23" s="232"/>
      <c r="F23" s="228"/>
      <c r="G23" s="30"/>
      <c r="H23" s="23"/>
    </row>
    <row r="24" spans="1:8" s="1" customFormat="1" ht="49.5" customHeight="1" hidden="1">
      <c r="A24" s="97" t="s">
        <v>85</v>
      </c>
      <c r="B24" s="112">
        <v>3</v>
      </c>
      <c r="C24" s="112">
        <v>9</v>
      </c>
      <c r="D24" s="114">
        <v>0</v>
      </c>
      <c r="E24" s="241">
        <f>F24-D24</f>
        <v>0</v>
      </c>
      <c r="F24" s="242">
        <f>'прил.3 '!D28</f>
        <v>0</v>
      </c>
      <c r="G24" s="30"/>
      <c r="H24" s="23"/>
    </row>
    <row r="25" spans="1:8" s="1" customFormat="1" ht="25.5" customHeight="1">
      <c r="A25" s="98" t="s">
        <v>68</v>
      </c>
      <c r="B25" s="112">
        <v>3</v>
      </c>
      <c r="C25" s="112">
        <v>10</v>
      </c>
      <c r="D25" s="114">
        <v>118800</v>
      </c>
      <c r="E25" s="241">
        <f>F25-D25</f>
        <v>0</v>
      </c>
      <c r="F25" s="242">
        <f>'прил.3 '!D29</f>
        <v>118800</v>
      </c>
      <c r="G25" s="30"/>
      <c r="H25" s="23"/>
    </row>
    <row r="26" spans="1:8" s="1" customFormat="1" ht="0.75" customHeight="1">
      <c r="A26" s="115" t="s">
        <v>172</v>
      </c>
      <c r="B26" s="112">
        <v>3</v>
      </c>
      <c r="C26" s="112">
        <v>14</v>
      </c>
      <c r="D26" s="114">
        <v>0</v>
      </c>
      <c r="E26" s="241">
        <f>F26-D26</f>
        <v>0</v>
      </c>
      <c r="F26" s="242">
        <v>0</v>
      </c>
      <c r="G26" s="30"/>
      <c r="H26" s="23"/>
    </row>
    <row r="27" spans="1:8" s="1" customFormat="1" ht="24.75" customHeight="1">
      <c r="A27" s="105" t="s">
        <v>14</v>
      </c>
      <c r="B27" s="103">
        <v>4</v>
      </c>
      <c r="C27" s="103"/>
      <c r="D27" s="113">
        <f>D28+D30+D29</f>
        <v>965695</v>
      </c>
      <c r="E27" s="113">
        <f>E28+E30+E29</f>
        <v>0</v>
      </c>
      <c r="F27" s="113">
        <f>F28+F30+F29</f>
        <v>965695</v>
      </c>
      <c r="G27" s="29"/>
      <c r="H27" s="23"/>
    </row>
    <row r="28" spans="1:8" s="1" customFormat="1" ht="23.25" customHeight="1">
      <c r="A28" s="110" t="s">
        <v>17</v>
      </c>
      <c r="B28" s="112">
        <v>4</v>
      </c>
      <c r="C28" s="112">
        <v>8</v>
      </c>
      <c r="D28" s="114">
        <v>204900</v>
      </c>
      <c r="E28" s="241">
        <f>F28-D28</f>
        <v>0</v>
      </c>
      <c r="F28" s="242">
        <f>'прил 4 2018'!G145</f>
        <v>204900</v>
      </c>
      <c r="G28" s="29"/>
      <c r="H28" s="23"/>
    </row>
    <row r="29" spans="1:8" s="1" customFormat="1" ht="24" customHeight="1">
      <c r="A29" s="110" t="s">
        <v>121</v>
      </c>
      <c r="B29" s="112">
        <v>4</v>
      </c>
      <c r="C29" s="112">
        <v>9</v>
      </c>
      <c r="D29" s="114">
        <v>760795</v>
      </c>
      <c r="E29" s="241">
        <f>F29-D29</f>
        <v>0</v>
      </c>
      <c r="F29" s="242">
        <f>'прил.3 '!D33</f>
        <v>760795</v>
      </c>
      <c r="G29" s="29"/>
      <c r="H29" s="23"/>
    </row>
    <row r="30" spans="1:8" s="1" customFormat="1" ht="1.5" customHeight="1" hidden="1">
      <c r="A30" s="110" t="s">
        <v>15</v>
      </c>
      <c r="B30" s="112">
        <v>4</v>
      </c>
      <c r="C30" s="112">
        <v>12</v>
      </c>
      <c r="D30" s="114">
        <v>0</v>
      </c>
      <c r="E30" s="241">
        <f>F30-D30</f>
        <v>0</v>
      </c>
      <c r="F30" s="242">
        <f>'прил.3 '!D34</f>
        <v>0</v>
      </c>
      <c r="G30" s="29"/>
      <c r="H30" s="23"/>
    </row>
    <row r="31" spans="1:8" s="1" customFormat="1" ht="25.5" customHeight="1">
      <c r="A31" s="105" t="s">
        <v>19</v>
      </c>
      <c r="B31" s="103">
        <v>5</v>
      </c>
      <c r="C31" s="103" t="s">
        <v>9</v>
      </c>
      <c r="D31" s="113">
        <f>D36+D38+D37+D39</f>
        <v>2969760</v>
      </c>
      <c r="E31" s="113">
        <f>E36+E38+E37+E39</f>
        <v>0</v>
      </c>
      <c r="F31" s="113">
        <f>F36+F38+F37+F39</f>
        <v>2969760</v>
      </c>
      <c r="G31" s="31"/>
      <c r="H31" s="23"/>
    </row>
    <row r="32" spans="1:8" s="1" customFormat="1" ht="15.75" hidden="1">
      <c r="A32" s="105" t="s">
        <v>1</v>
      </c>
      <c r="B32" s="103">
        <v>5</v>
      </c>
      <c r="C32" s="103">
        <v>2</v>
      </c>
      <c r="D32" s="113">
        <f>D33</f>
        <v>0</v>
      </c>
      <c r="E32" s="233"/>
      <c r="F32" s="228"/>
      <c r="G32" s="32"/>
      <c r="H32" s="23"/>
    </row>
    <row r="33" spans="1:8" s="1" customFormat="1" ht="15.75" hidden="1">
      <c r="A33" s="110" t="s">
        <v>195</v>
      </c>
      <c r="B33" s="112">
        <v>5</v>
      </c>
      <c r="C33" s="112">
        <v>2</v>
      </c>
      <c r="D33" s="114">
        <f>D34</f>
        <v>0</v>
      </c>
      <c r="E33" s="232"/>
      <c r="F33" s="230"/>
      <c r="G33" s="33"/>
      <c r="H33" s="23"/>
    </row>
    <row r="34" spans="1:8" s="1" customFormat="1" ht="63" hidden="1">
      <c r="A34" s="110" t="s">
        <v>58</v>
      </c>
      <c r="B34" s="112">
        <v>5</v>
      </c>
      <c r="C34" s="112">
        <v>2</v>
      </c>
      <c r="D34" s="114">
        <f>D35</f>
        <v>0</v>
      </c>
      <c r="E34" s="232"/>
      <c r="F34" s="230"/>
      <c r="G34" s="33"/>
      <c r="H34" s="23"/>
    </row>
    <row r="35" spans="1:8" s="1" customFormat="1" ht="15.75" hidden="1">
      <c r="A35" s="110" t="s">
        <v>48</v>
      </c>
      <c r="B35" s="112">
        <v>5</v>
      </c>
      <c r="C35" s="112">
        <v>2</v>
      </c>
      <c r="D35" s="114"/>
      <c r="E35" s="232"/>
      <c r="F35" s="230"/>
      <c r="G35" s="33"/>
      <c r="H35" s="23"/>
    </row>
    <row r="36" spans="1:8" s="1" customFormat="1" ht="24" customHeight="1">
      <c r="A36" s="110" t="s">
        <v>3</v>
      </c>
      <c r="B36" s="112">
        <v>5</v>
      </c>
      <c r="C36" s="112">
        <v>1</v>
      </c>
      <c r="D36" s="114">
        <v>485075</v>
      </c>
      <c r="E36" s="241">
        <f>F36-D36</f>
        <v>0</v>
      </c>
      <c r="F36" s="242">
        <f>'прил.3 '!D40</f>
        <v>485075</v>
      </c>
      <c r="G36" s="32"/>
      <c r="H36" s="23"/>
    </row>
    <row r="37" spans="1:8" s="1" customFormat="1" ht="24" customHeight="1">
      <c r="A37" s="110" t="s">
        <v>1</v>
      </c>
      <c r="B37" s="112">
        <v>5</v>
      </c>
      <c r="C37" s="112">
        <v>2</v>
      </c>
      <c r="D37" s="114">
        <v>36800</v>
      </c>
      <c r="E37" s="241">
        <f>F37-D37</f>
        <v>0</v>
      </c>
      <c r="F37" s="242">
        <f>'прил.3 '!D41</f>
        <v>36800</v>
      </c>
      <c r="G37" s="32"/>
      <c r="H37" s="23"/>
    </row>
    <row r="38" spans="1:8" s="1" customFormat="1" ht="29.25" customHeight="1">
      <c r="A38" s="116" t="s">
        <v>28</v>
      </c>
      <c r="B38" s="112">
        <v>5</v>
      </c>
      <c r="C38" s="112">
        <v>3</v>
      </c>
      <c r="D38" s="114">
        <v>2447885</v>
      </c>
      <c r="E38" s="241">
        <f>F38-D38</f>
        <v>0</v>
      </c>
      <c r="F38" s="242">
        <f>'прил.3 '!D42</f>
        <v>2447885</v>
      </c>
      <c r="G38" s="32"/>
      <c r="H38" s="23"/>
    </row>
    <row r="39" spans="1:8" s="1" customFormat="1" ht="34.5" customHeight="1" hidden="1">
      <c r="A39" s="115" t="s">
        <v>181</v>
      </c>
      <c r="B39" s="112">
        <v>5</v>
      </c>
      <c r="C39" s="112">
        <v>5</v>
      </c>
      <c r="D39" s="114">
        <v>0</v>
      </c>
      <c r="E39" s="241">
        <f>F39-D39</f>
        <v>0</v>
      </c>
      <c r="F39" s="242">
        <f>'прил.3 '!D43</f>
        <v>0</v>
      </c>
      <c r="G39" s="32"/>
      <c r="H39" s="23"/>
    </row>
    <row r="40" spans="1:8" s="1" customFormat="1" ht="30.75" customHeight="1" hidden="1">
      <c r="A40" s="105" t="s">
        <v>10</v>
      </c>
      <c r="B40" s="103">
        <v>7</v>
      </c>
      <c r="C40" s="103"/>
      <c r="D40" s="113">
        <f>D41</f>
        <v>0</v>
      </c>
      <c r="E40" s="113">
        <f>E41</f>
        <v>0</v>
      </c>
      <c r="F40" s="113">
        <f>F41</f>
        <v>0</v>
      </c>
      <c r="G40" s="29"/>
      <c r="H40" s="23"/>
    </row>
    <row r="41" spans="1:8" s="1" customFormat="1" ht="29.25" customHeight="1" hidden="1">
      <c r="A41" s="110" t="s">
        <v>16</v>
      </c>
      <c r="B41" s="112">
        <v>7</v>
      </c>
      <c r="C41" s="112">
        <v>7</v>
      </c>
      <c r="D41" s="114">
        <v>0</v>
      </c>
      <c r="E41" s="241">
        <f>F41-D41</f>
        <v>0</v>
      </c>
      <c r="F41" s="242">
        <f>'прил.3 '!D45</f>
        <v>0</v>
      </c>
      <c r="G41" s="29"/>
      <c r="H41" s="23"/>
    </row>
    <row r="42" spans="1:8" s="1" customFormat="1" ht="24.75" customHeight="1">
      <c r="A42" s="105" t="s">
        <v>111</v>
      </c>
      <c r="B42" s="117">
        <v>8</v>
      </c>
      <c r="C42" s="118"/>
      <c r="D42" s="119">
        <f>D43</f>
        <v>7134200</v>
      </c>
      <c r="E42" s="119">
        <f>E43</f>
        <v>0</v>
      </c>
      <c r="F42" s="119">
        <f>F43</f>
        <v>7134200</v>
      </c>
      <c r="G42" s="34"/>
      <c r="H42" s="23"/>
    </row>
    <row r="43" spans="1:8" s="1" customFormat="1" ht="24.75" customHeight="1">
      <c r="A43" s="110" t="s">
        <v>64</v>
      </c>
      <c r="B43" s="112">
        <v>8</v>
      </c>
      <c r="C43" s="112">
        <v>1</v>
      </c>
      <c r="D43" s="114">
        <v>7134200</v>
      </c>
      <c r="E43" s="241">
        <f>F43-D43</f>
        <v>0</v>
      </c>
      <c r="F43" s="242">
        <f>'прил.3 '!D47</f>
        <v>7134200</v>
      </c>
      <c r="G43" s="29"/>
      <c r="H43" s="23"/>
    </row>
    <row r="44" spans="1:8" s="1" customFormat="1" ht="24.75" customHeight="1" hidden="1">
      <c r="A44" s="110" t="s">
        <v>65</v>
      </c>
      <c r="B44" s="112">
        <v>8</v>
      </c>
      <c r="C44" s="112">
        <v>1</v>
      </c>
      <c r="D44" s="114">
        <f>D45</f>
        <v>0</v>
      </c>
      <c r="E44" s="232"/>
      <c r="F44" s="230"/>
      <c r="G44" s="30"/>
      <c r="H44" s="23"/>
    </row>
    <row r="45" spans="1:8" s="1" customFormat="1" ht="24.75" customHeight="1" hidden="1">
      <c r="A45" s="110" t="s">
        <v>72</v>
      </c>
      <c r="B45" s="112">
        <v>8</v>
      </c>
      <c r="C45" s="112">
        <v>1</v>
      </c>
      <c r="D45" s="114">
        <f>D46</f>
        <v>0</v>
      </c>
      <c r="E45" s="232"/>
      <c r="F45" s="230"/>
      <c r="G45" s="30"/>
      <c r="H45" s="23"/>
    </row>
    <row r="46" spans="1:8" s="1" customFormat="1" ht="24.75" customHeight="1" hidden="1">
      <c r="A46" s="110" t="s">
        <v>41</v>
      </c>
      <c r="B46" s="112">
        <v>8</v>
      </c>
      <c r="C46" s="112">
        <v>1</v>
      </c>
      <c r="D46" s="114">
        <v>0</v>
      </c>
      <c r="E46" s="232"/>
      <c r="F46" s="230"/>
      <c r="G46" s="30"/>
      <c r="H46" s="23"/>
    </row>
    <row r="47" spans="1:8" s="11" customFormat="1" ht="24.75" customHeight="1" hidden="1">
      <c r="A47" s="107" t="s">
        <v>66</v>
      </c>
      <c r="B47" s="120">
        <v>8</v>
      </c>
      <c r="C47" s="120">
        <v>1</v>
      </c>
      <c r="D47" s="121">
        <f>D48</f>
        <v>0</v>
      </c>
      <c r="E47" s="236"/>
      <c r="F47" s="237"/>
      <c r="G47" s="35"/>
      <c r="H47" s="23"/>
    </row>
    <row r="48" spans="1:8" s="1" customFormat="1" ht="24.75" customHeight="1" hidden="1">
      <c r="A48" s="110" t="s">
        <v>34</v>
      </c>
      <c r="B48" s="112">
        <v>8</v>
      </c>
      <c r="C48" s="112">
        <v>1</v>
      </c>
      <c r="D48" s="114">
        <v>0</v>
      </c>
      <c r="E48" s="232"/>
      <c r="F48" s="230"/>
      <c r="G48" s="30"/>
      <c r="H48" s="23"/>
    </row>
    <row r="49" spans="1:8" s="1" customFormat="1" ht="24.75" customHeight="1" hidden="1">
      <c r="A49" s="110"/>
      <c r="B49" s="112">
        <v>8</v>
      </c>
      <c r="C49" s="112">
        <v>1</v>
      </c>
      <c r="D49" s="114"/>
      <c r="E49" s="232"/>
      <c r="F49" s="230"/>
      <c r="G49" s="30"/>
      <c r="H49" s="23"/>
    </row>
    <row r="50" spans="1:8" s="63" customFormat="1" ht="24.75" customHeight="1">
      <c r="A50" s="105" t="s">
        <v>86</v>
      </c>
      <c r="B50" s="103">
        <v>10</v>
      </c>
      <c r="C50" s="103"/>
      <c r="D50" s="113">
        <f>D51+D52</f>
        <v>543118</v>
      </c>
      <c r="E50" s="113">
        <f>E51+E52</f>
        <v>0</v>
      </c>
      <c r="F50" s="113">
        <f>F51+F52</f>
        <v>543118</v>
      </c>
      <c r="G50" s="29"/>
      <c r="H50" s="23"/>
    </row>
    <row r="51" spans="1:8" s="63" customFormat="1" ht="24.75" customHeight="1">
      <c r="A51" s="116" t="s">
        <v>135</v>
      </c>
      <c r="B51" s="112">
        <v>10</v>
      </c>
      <c r="C51" s="112">
        <v>1</v>
      </c>
      <c r="D51" s="114">
        <v>354790</v>
      </c>
      <c r="E51" s="241">
        <f>F51-D51</f>
        <v>0</v>
      </c>
      <c r="F51" s="242">
        <f>'прил.3 '!D55</f>
        <v>354790</v>
      </c>
      <c r="G51" s="29"/>
      <c r="H51" s="23"/>
    </row>
    <row r="52" spans="1:8" s="1" customFormat="1" ht="24.75" customHeight="1">
      <c r="A52" s="110" t="s">
        <v>2</v>
      </c>
      <c r="B52" s="112">
        <v>10</v>
      </c>
      <c r="C52" s="112">
        <v>3</v>
      </c>
      <c r="D52" s="114">
        <v>188328</v>
      </c>
      <c r="E52" s="241">
        <f>F52-D52</f>
        <v>0</v>
      </c>
      <c r="F52" s="242">
        <f>'прил.3 '!D56</f>
        <v>188328</v>
      </c>
      <c r="G52" s="30"/>
      <c r="H52" s="23"/>
    </row>
    <row r="53" spans="1:8" s="1" customFormat="1" ht="0.75" customHeight="1" hidden="1">
      <c r="A53" s="12" t="s">
        <v>92</v>
      </c>
      <c r="B53" s="14">
        <v>10</v>
      </c>
      <c r="C53" s="13">
        <v>6</v>
      </c>
      <c r="D53" s="75" t="e">
        <f>#REF!</f>
        <v>#REF!</v>
      </c>
      <c r="E53" s="238"/>
      <c r="F53" s="239"/>
      <c r="G53" s="30"/>
      <c r="H53" s="23"/>
    </row>
    <row r="54" spans="1:10" ht="16.5" customHeight="1" hidden="1">
      <c r="A54" s="68" t="s">
        <v>6</v>
      </c>
      <c r="B54" s="37">
        <v>14</v>
      </c>
      <c r="C54" s="37"/>
      <c r="D54" s="37"/>
      <c r="E54" s="240"/>
      <c r="F54" s="240"/>
      <c r="G54" s="7"/>
      <c r="H54" s="36"/>
      <c r="I54" s="7"/>
      <c r="J54" s="7"/>
    </row>
    <row r="55" spans="1:8" ht="24.75" customHeight="1" hidden="1">
      <c r="A55" s="64" t="s">
        <v>96</v>
      </c>
      <c r="B55" s="66">
        <v>14</v>
      </c>
      <c r="C55" s="67">
        <v>3</v>
      </c>
      <c r="D55" s="67"/>
      <c r="E55" s="240"/>
      <c r="F55" s="240"/>
      <c r="G55" s="7"/>
      <c r="H55" s="36"/>
    </row>
    <row r="56" spans="1:4" ht="15.75" hidden="1">
      <c r="A56" s="65" t="s">
        <v>124</v>
      </c>
      <c r="B56" s="69">
        <v>99</v>
      </c>
      <c r="C56" s="69"/>
      <c r="D56" s="70" t="e">
        <f>D57</f>
        <v>#REF!</v>
      </c>
    </row>
    <row r="57" spans="1:4" ht="19.5" customHeight="1" hidden="1">
      <c r="A57" s="65" t="s">
        <v>124</v>
      </c>
      <c r="B57" s="69">
        <v>99</v>
      </c>
      <c r="C57" s="69">
        <v>99</v>
      </c>
      <c r="D57" s="70" t="e">
        <f>#REF!</f>
        <v>#REF!</v>
      </c>
    </row>
  </sheetData>
  <sheetProtection/>
  <mergeCells count="6">
    <mergeCell ref="F4:F5"/>
    <mergeCell ref="A2:F2"/>
    <mergeCell ref="A4:A5"/>
    <mergeCell ref="B4:B5"/>
    <mergeCell ref="C4:C5"/>
    <mergeCell ref="E4:E5"/>
  </mergeCells>
  <printOptions horizontalCentered="1"/>
  <pageMargins left="0.1968503937007874" right="0" top="0.3937007874015748" bottom="0.4724409448818898" header="0.31496062992125984" footer="0.2755905511811024"/>
  <pageSetup horizontalDpi="600" verticalDpi="600" orientation="portrait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293"/>
  <sheetViews>
    <sheetView tabSelected="1" view="pageBreakPreview" zoomScale="60" zoomScalePageLayoutView="0" workbookViewId="0" topLeftCell="A1">
      <selection activeCell="E19" sqref="E19"/>
    </sheetView>
  </sheetViews>
  <sheetFormatPr defaultColWidth="9.33203125" defaultRowHeight="12.75"/>
  <cols>
    <col min="1" max="1" width="67.5" style="129" customWidth="1"/>
    <col min="2" max="2" width="10.16015625" style="204" customWidth="1"/>
    <col min="3" max="3" width="8.16015625" style="128" customWidth="1"/>
    <col min="4" max="4" width="7.66015625" style="128" customWidth="1"/>
    <col min="5" max="5" width="19.66015625" style="128" customWidth="1"/>
    <col min="6" max="6" width="9.83203125" style="205" customWidth="1"/>
    <col min="7" max="7" width="24.33203125" style="205" customWidth="1"/>
    <col min="8" max="8" width="18.5" style="199" customWidth="1"/>
    <col min="9" max="16384" width="9.33203125" style="128" customWidth="1"/>
  </cols>
  <sheetData>
    <row r="2" spans="1:7" s="124" customFormat="1" ht="15.75" customHeight="1">
      <c r="A2" s="122"/>
      <c r="B2" s="123"/>
      <c r="C2" s="243"/>
      <c r="D2" s="244"/>
      <c r="E2" s="244"/>
      <c r="F2" s="244"/>
      <c r="G2" s="244"/>
    </row>
    <row r="3" spans="1:7" s="124" customFormat="1" ht="15.75" customHeight="1">
      <c r="A3" s="122"/>
      <c r="B3" s="123"/>
      <c r="C3" s="243"/>
      <c r="D3" s="244"/>
      <c r="E3" s="244"/>
      <c r="F3" s="315" t="s">
        <v>271</v>
      </c>
      <c r="G3" s="315"/>
    </row>
    <row r="4" spans="1:7" s="124" customFormat="1" ht="15.75" customHeight="1">
      <c r="A4" s="122"/>
      <c r="B4" s="123"/>
      <c r="C4" s="243"/>
      <c r="D4" s="244"/>
      <c r="E4" s="315" t="s">
        <v>273</v>
      </c>
      <c r="F4" s="315"/>
      <c r="G4" s="315"/>
    </row>
    <row r="5" spans="1:7" s="124" customFormat="1" ht="12.75" customHeight="1">
      <c r="A5" s="122"/>
      <c r="B5" s="123"/>
      <c r="C5" s="74"/>
      <c r="D5" s="74"/>
      <c r="E5" s="216"/>
      <c r="F5" s="319" t="s">
        <v>285</v>
      </c>
      <c r="G5" s="319"/>
    </row>
    <row r="6" spans="1:8" ht="16.5">
      <c r="A6" s="316" t="s">
        <v>0</v>
      </c>
      <c r="B6" s="316"/>
      <c r="C6" s="316"/>
      <c r="D6" s="316"/>
      <c r="E6" s="316"/>
      <c r="F6" s="316"/>
      <c r="G6" s="316"/>
      <c r="H6" s="127"/>
    </row>
    <row r="7" spans="1:8" ht="16.5">
      <c r="A7" s="316" t="s">
        <v>235</v>
      </c>
      <c r="B7" s="316"/>
      <c r="C7" s="316"/>
      <c r="D7" s="316"/>
      <c r="E7" s="316"/>
      <c r="F7" s="316"/>
      <c r="G7" s="316"/>
      <c r="H7" s="127"/>
    </row>
    <row r="8" spans="1:8" ht="16.5">
      <c r="A8" s="316" t="s">
        <v>279</v>
      </c>
      <c r="B8" s="316"/>
      <c r="C8" s="316"/>
      <c r="D8" s="316"/>
      <c r="E8" s="316"/>
      <c r="F8" s="316"/>
      <c r="G8" s="316"/>
      <c r="H8" s="126"/>
    </row>
    <row r="9" spans="2:8" ht="16.5">
      <c r="B9" s="130"/>
      <c r="C9" s="130"/>
      <c r="D9" s="130"/>
      <c r="E9" s="130"/>
      <c r="F9" s="130"/>
      <c r="G9" s="245" t="s">
        <v>84</v>
      </c>
      <c r="H9" s="130"/>
    </row>
    <row r="10" spans="1:8" s="136" customFormat="1" ht="16.5">
      <c r="A10" s="309" t="s">
        <v>4</v>
      </c>
      <c r="B10" s="311" t="s">
        <v>77</v>
      </c>
      <c r="C10" s="313" t="s">
        <v>5</v>
      </c>
      <c r="D10" s="309" t="s">
        <v>21</v>
      </c>
      <c r="E10" s="309" t="s">
        <v>59</v>
      </c>
      <c r="F10" s="309" t="s">
        <v>60</v>
      </c>
      <c r="G10" s="134" t="s">
        <v>22</v>
      </c>
      <c r="H10" s="135"/>
    </row>
    <row r="11" spans="1:8" s="136" customFormat="1" ht="16.5">
      <c r="A11" s="310"/>
      <c r="B11" s="312"/>
      <c r="C11" s="314"/>
      <c r="D11" s="310"/>
      <c r="E11" s="310"/>
      <c r="F11" s="310"/>
      <c r="G11" s="137" t="s">
        <v>278</v>
      </c>
      <c r="H11" s="135"/>
    </row>
    <row r="12" spans="1:8" s="136" customFormat="1" ht="24.75" customHeight="1">
      <c r="A12" s="131" t="s">
        <v>20</v>
      </c>
      <c r="B12" s="76"/>
      <c r="C12" s="77"/>
      <c r="D12" s="77"/>
      <c r="E12" s="78"/>
      <c r="F12" s="137"/>
      <c r="G12" s="138">
        <f>G13</f>
        <v>26707249</v>
      </c>
      <c r="H12" s="139"/>
    </row>
    <row r="13" spans="1:8" s="136" customFormat="1" ht="33" customHeight="1">
      <c r="A13" s="246" t="s">
        <v>255</v>
      </c>
      <c r="B13" s="76" t="s">
        <v>82</v>
      </c>
      <c r="C13" s="77"/>
      <c r="D13" s="77"/>
      <c r="E13" s="78"/>
      <c r="F13" s="137"/>
      <c r="G13" s="138">
        <f>G14+G111+G141+G163+G231+G240+G257</f>
        <v>26707249</v>
      </c>
      <c r="H13" s="139"/>
    </row>
    <row r="14" spans="1:8" s="130" customFormat="1" ht="20.25" customHeight="1">
      <c r="A14" s="247" t="s">
        <v>7</v>
      </c>
      <c r="B14" s="76" t="s">
        <v>82</v>
      </c>
      <c r="C14" s="80">
        <v>1</v>
      </c>
      <c r="D14" s="80"/>
      <c r="E14" s="80"/>
      <c r="F14" s="140"/>
      <c r="G14" s="141">
        <f>G25+G71+G19+G55+G61+G67</f>
        <v>14975676</v>
      </c>
      <c r="H14" s="142"/>
    </row>
    <row r="15" spans="1:8" s="136" customFormat="1" ht="49.5" hidden="1">
      <c r="A15" s="248" t="s">
        <v>30</v>
      </c>
      <c r="B15" s="76" t="s">
        <v>82</v>
      </c>
      <c r="C15" s="80">
        <v>1</v>
      </c>
      <c r="D15" s="80">
        <v>2</v>
      </c>
      <c r="E15" s="80"/>
      <c r="F15" s="143"/>
      <c r="G15" s="144">
        <f>G16</f>
        <v>0</v>
      </c>
      <c r="H15" s="145"/>
    </row>
    <row r="16" spans="1:8" s="136" customFormat="1" ht="66" hidden="1">
      <c r="A16" s="249" t="s">
        <v>31</v>
      </c>
      <c r="B16" s="76" t="s">
        <v>82</v>
      </c>
      <c r="C16" s="81">
        <v>1</v>
      </c>
      <c r="D16" s="81">
        <v>2</v>
      </c>
      <c r="E16" s="82" t="s">
        <v>32</v>
      </c>
      <c r="F16" s="146"/>
      <c r="G16" s="147">
        <f>G17</f>
        <v>0</v>
      </c>
      <c r="H16" s="148"/>
    </row>
    <row r="17" spans="1:8" s="136" customFormat="1" ht="16.5" hidden="1">
      <c r="A17" s="250" t="s">
        <v>23</v>
      </c>
      <c r="B17" s="76" t="s">
        <v>82</v>
      </c>
      <c r="C17" s="81">
        <v>1</v>
      </c>
      <c r="D17" s="81">
        <v>2</v>
      </c>
      <c r="E17" s="82" t="s">
        <v>33</v>
      </c>
      <c r="F17" s="149"/>
      <c r="G17" s="147">
        <f>G18</f>
        <v>0</v>
      </c>
      <c r="H17" s="148"/>
    </row>
    <row r="18" spans="1:8" s="136" customFormat="1" ht="28.5" customHeight="1" hidden="1">
      <c r="A18" s="250" t="s">
        <v>34</v>
      </c>
      <c r="B18" s="76" t="s">
        <v>82</v>
      </c>
      <c r="C18" s="81">
        <v>1</v>
      </c>
      <c r="D18" s="81">
        <v>2</v>
      </c>
      <c r="E18" s="82" t="s">
        <v>33</v>
      </c>
      <c r="F18" s="149">
        <v>500</v>
      </c>
      <c r="G18" s="147"/>
      <c r="H18" s="148"/>
    </row>
    <row r="19" spans="1:8" s="136" customFormat="1" ht="72.75" customHeight="1">
      <c r="A19" s="248" t="s">
        <v>87</v>
      </c>
      <c r="B19" s="76" t="s">
        <v>82</v>
      </c>
      <c r="C19" s="80">
        <v>1</v>
      </c>
      <c r="D19" s="80">
        <v>3</v>
      </c>
      <c r="E19" s="89"/>
      <c r="F19" s="150"/>
      <c r="G19" s="144">
        <f>G20</f>
        <v>32800</v>
      </c>
      <c r="H19" s="148"/>
    </row>
    <row r="20" spans="1:8" s="152" customFormat="1" ht="29.25" customHeight="1">
      <c r="A20" s="251" t="s">
        <v>161</v>
      </c>
      <c r="B20" s="76" t="s">
        <v>82</v>
      </c>
      <c r="C20" s="80">
        <v>1</v>
      </c>
      <c r="D20" s="80">
        <v>3</v>
      </c>
      <c r="E20" s="84" t="s">
        <v>198</v>
      </c>
      <c r="F20" s="150"/>
      <c r="G20" s="144">
        <f>G21</f>
        <v>32800</v>
      </c>
      <c r="H20" s="151"/>
    </row>
    <row r="21" spans="1:8" s="152" customFormat="1" ht="55.5" customHeight="1">
      <c r="A21" s="252" t="s">
        <v>147</v>
      </c>
      <c r="B21" s="76" t="s">
        <v>82</v>
      </c>
      <c r="C21" s="80">
        <v>1</v>
      </c>
      <c r="D21" s="80">
        <v>3</v>
      </c>
      <c r="E21" s="84" t="s">
        <v>199</v>
      </c>
      <c r="F21" s="137"/>
      <c r="G21" s="141">
        <f>G22+G23+G24</f>
        <v>32800</v>
      </c>
      <c r="H21" s="151"/>
    </row>
    <row r="22" spans="1:8" s="152" customFormat="1" ht="37.5" customHeight="1">
      <c r="A22" s="253" t="s">
        <v>155</v>
      </c>
      <c r="B22" s="76" t="s">
        <v>82</v>
      </c>
      <c r="C22" s="81">
        <v>1</v>
      </c>
      <c r="D22" s="81">
        <v>3</v>
      </c>
      <c r="E22" s="85" t="s">
        <v>199</v>
      </c>
      <c r="F22" s="149">
        <v>200</v>
      </c>
      <c r="G22" s="147">
        <v>32800</v>
      </c>
      <c r="H22" s="151"/>
    </row>
    <row r="23" spans="1:8" s="152" customFormat="1" ht="44.25" customHeight="1" hidden="1">
      <c r="A23" s="254" t="s">
        <v>153</v>
      </c>
      <c r="B23" s="76" t="s">
        <v>82</v>
      </c>
      <c r="C23" s="81">
        <v>1</v>
      </c>
      <c r="D23" s="81">
        <v>3</v>
      </c>
      <c r="E23" s="85" t="s">
        <v>136</v>
      </c>
      <c r="F23" s="149">
        <v>244</v>
      </c>
      <c r="G23" s="147"/>
      <c r="H23" s="151"/>
    </row>
    <row r="24" spans="1:8" s="152" customFormat="1" ht="31.5" customHeight="1" hidden="1">
      <c r="A24" s="254" t="s">
        <v>127</v>
      </c>
      <c r="B24" s="76" t="s">
        <v>82</v>
      </c>
      <c r="C24" s="81">
        <v>1</v>
      </c>
      <c r="D24" s="81">
        <v>3</v>
      </c>
      <c r="E24" s="82" t="s">
        <v>36</v>
      </c>
      <c r="F24" s="149">
        <v>831</v>
      </c>
      <c r="G24" s="147"/>
      <c r="H24" s="151"/>
    </row>
    <row r="25" spans="1:8" s="136" customFormat="1" ht="69" customHeight="1">
      <c r="A25" s="248" t="s">
        <v>35</v>
      </c>
      <c r="B25" s="76" t="s">
        <v>82</v>
      </c>
      <c r="C25" s="77">
        <v>1</v>
      </c>
      <c r="D25" s="77">
        <v>4</v>
      </c>
      <c r="E25" s="89"/>
      <c r="F25" s="150"/>
      <c r="G25" s="144">
        <f>G26</f>
        <v>13451637</v>
      </c>
      <c r="H25" s="145"/>
    </row>
    <row r="26" spans="1:8" s="136" customFormat="1" ht="30.75" customHeight="1">
      <c r="A26" s="251" t="s">
        <v>161</v>
      </c>
      <c r="B26" s="76" t="s">
        <v>82</v>
      </c>
      <c r="C26" s="77">
        <v>1</v>
      </c>
      <c r="D26" s="77">
        <v>4</v>
      </c>
      <c r="E26" s="84" t="s">
        <v>198</v>
      </c>
      <c r="F26" s="150"/>
      <c r="G26" s="144">
        <f>G27+G33+G53+G39+G47+G50+G42+G45</f>
        <v>13451637</v>
      </c>
      <c r="H26" s="153"/>
    </row>
    <row r="27" spans="1:8" s="136" customFormat="1" ht="54.75" customHeight="1">
      <c r="A27" s="252" t="s">
        <v>147</v>
      </c>
      <c r="B27" s="76" t="s">
        <v>82</v>
      </c>
      <c r="C27" s="77">
        <v>1</v>
      </c>
      <c r="D27" s="77">
        <v>4</v>
      </c>
      <c r="E27" s="84" t="s">
        <v>199</v>
      </c>
      <c r="F27" s="137"/>
      <c r="G27" s="141">
        <f>G30+G31+G32+G28+G29</f>
        <v>11435648</v>
      </c>
      <c r="H27" s="153"/>
    </row>
    <row r="28" spans="1:8" s="136" customFormat="1" ht="81.75" customHeight="1">
      <c r="A28" s="255" t="s">
        <v>156</v>
      </c>
      <c r="B28" s="73" t="s">
        <v>82</v>
      </c>
      <c r="C28" s="86">
        <v>1</v>
      </c>
      <c r="D28" s="86">
        <v>4</v>
      </c>
      <c r="E28" s="85" t="s">
        <v>199</v>
      </c>
      <c r="F28" s="149">
        <v>100</v>
      </c>
      <c r="G28" s="147">
        <v>9495169</v>
      </c>
      <c r="H28" s="153"/>
    </row>
    <row r="29" spans="1:8" s="136" customFormat="1" ht="36" customHeight="1">
      <c r="A29" s="253" t="s">
        <v>231</v>
      </c>
      <c r="B29" s="73" t="s">
        <v>82</v>
      </c>
      <c r="C29" s="86">
        <v>1</v>
      </c>
      <c r="D29" s="86">
        <v>4</v>
      </c>
      <c r="E29" s="85" t="s">
        <v>199</v>
      </c>
      <c r="F29" s="149">
        <v>200</v>
      </c>
      <c r="G29" s="147">
        <v>1902854</v>
      </c>
      <c r="H29" s="153"/>
    </row>
    <row r="30" spans="1:8" s="136" customFormat="1" ht="33" customHeight="1" hidden="1">
      <c r="A30" s="254" t="s">
        <v>123</v>
      </c>
      <c r="B30" s="73" t="s">
        <v>82</v>
      </c>
      <c r="C30" s="86">
        <v>1</v>
      </c>
      <c r="D30" s="86">
        <v>4</v>
      </c>
      <c r="E30" s="85" t="s">
        <v>136</v>
      </c>
      <c r="F30" s="149">
        <v>242</v>
      </c>
      <c r="G30" s="147"/>
      <c r="H30" s="153"/>
    </row>
    <row r="31" spans="1:8" s="136" customFormat="1" ht="33" hidden="1">
      <c r="A31" s="254" t="s">
        <v>153</v>
      </c>
      <c r="B31" s="73" t="s">
        <v>82</v>
      </c>
      <c r="C31" s="86">
        <v>1</v>
      </c>
      <c r="D31" s="86">
        <v>4</v>
      </c>
      <c r="E31" s="85" t="s">
        <v>136</v>
      </c>
      <c r="F31" s="149">
        <v>244</v>
      </c>
      <c r="G31" s="147"/>
      <c r="H31" s="153"/>
    </row>
    <row r="32" spans="1:8" s="136" customFormat="1" ht="36.75" customHeight="1">
      <c r="A32" s="253" t="s">
        <v>157</v>
      </c>
      <c r="B32" s="73" t="s">
        <v>82</v>
      </c>
      <c r="C32" s="86">
        <v>1</v>
      </c>
      <c r="D32" s="86">
        <v>4</v>
      </c>
      <c r="E32" s="85" t="s">
        <v>199</v>
      </c>
      <c r="F32" s="149">
        <v>800</v>
      </c>
      <c r="G32" s="147">
        <v>37625</v>
      </c>
      <c r="H32" s="153"/>
    </row>
    <row r="33" spans="1:8" s="136" customFormat="1" ht="52.5" customHeight="1">
      <c r="A33" s="252" t="s">
        <v>63</v>
      </c>
      <c r="B33" s="76" t="s">
        <v>82</v>
      </c>
      <c r="C33" s="77">
        <v>1</v>
      </c>
      <c r="D33" s="77">
        <v>4</v>
      </c>
      <c r="E33" s="84" t="s">
        <v>200</v>
      </c>
      <c r="F33" s="137"/>
      <c r="G33" s="141">
        <f>G35+G34</f>
        <v>1205500</v>
      </c>
      <c r="H33" s="153"/>
    </row>
    <row r="34" spans="1:8" s="136" customFormat="1" ht="82.5" customHeight="1">
      <c r="A34" s="255" t="s">
        <v>156</v>
      </c>
      <c r="B34" s="73" t="s">
        <v>82</v>
      </c>
      <c r="C34" s="86">
        <v>1</v>
      </c>
      <c r="D34" s="86">
        <v>4</v>
      </c>
      <c r="E34" s="85" t="s">
        <v>200</v>
      </c>
      <c r="F34" s="149">
        <v>100</v>
      </c>
      <c r="G34" s="147">
        <v>1205500</v>
      </c>
      <c r="H34" s="153"/>
    </row>
    <row r="35" spans="1:8" s="136" customFormat="1" ht="30.75" customHeight="1" hidden="1">
      <c r="A35" s="250" t="s">
        <v>154</v>
      </c>
      <c r="B35" s="73" t="s">
        <v>82</v>
      </c>
      <c r="C35" s="86">
        <v>1</v>
      </c>
      <c r="D35" s="86">
        <v>4</v>
      </c>
      <c r="E35" s="85" t="s">
        <v>137</v>
      </c>
      <c r="F35" s="149">
        <v>122</v>
      </c>
      <c r="G35" s="147"/>
      <c r="H35" s="153"/>
    </row>
    <row r="36" spans="1:8" s="136" customFormat="1" ht="33" hidden="1">
      <c r="A36" s="250" t="s">
        <v>38</v>
      </c>
      <c r="B36" s="76" t="s">
        <v>82</v>
      </c>
      <c r="C36" s="86">
        <v>1</v>
      </c>
      <c r="D36" s="86">
        <v>7</v>
      </c>
      <c r="E36" s="82" t="s">
        <v>37</v>
      </c>
      <c r="F36" s="149"/>
      <c r="G36" s="147">
        <f>G37</f>
        <v>0</v>
      </c>
      <c r="H36" s="145"/>
    </row>
    <row r="37" spans="1:8" s="136" customFormat="1" ht="15.75" customHeight="1" hidden="1">
      <c r="A37" s="250" t="s">
        <v>34</v>
      </c>
      <c r="B37" s="76" t="s">
        <v>82</v>
      </c>
      <c r="C37" s="86">
        <v>1</v>
      </c>
      <c r="D37" s="86">
        <v>7</v>
      </c>
      <c r="E37" s="82" t="s">
        <v>37</v>
      </c>
      <c r="F37" s="149">
        <v>500</v>
      </c>
      <c r="G37" s="147"/>
      <c r="H37" s="145"/>
    </row>
    <row r="38" spans="1:8" s="136" customFormat="1" ht="15.75" customHeight="1" hidden="1">
      <c r="A38" s="256" t="s">
        <v>6</v>
      </c>
      <c r="B38" s="93" t="s">
        <v>82</v>
      </c>
      <c r="C38" s="87">
        <v>1</v>
      </c>
      <c r="D38" s="87">
        <v>4</v>
      </c>
      <c r="E38" s="88">
        <v>5210000</v>
      </c>
      <c r="F38" s="157"/>
      <c r="G38" s="158">
        <f>G53</f>
        <v>9197</v>
      </c>
      <c r="H38" s="145"/>
    </row>
    <row r="39" spans="1:8" s="136" customFormat="1" ht="117" customHeight="1" hidden="1">
      <c r="A39" s="257" t="s">
        <v>192</v>
      </c>
      <c r="B39" s="76" t="s">
        <v>82</v>
      </c>
      <c r="C39" s="77">
        <v>1</v>
      </c>
      <c r="D39" s="77">
        <v>4</v>
      </c>
      <c r="E39" s="84" t="s">
        <v>179</v>
      </c>
      <c r="F39" s="137"/>
      <c r="G39" s="141">
        <f>G40+G41</f>
        <v>0</v>
      </c>
      <c r="H39" s="145"/>
    </row>
    <row r="40" spans="1:8" s="136" customFormat="1" ht="64.5" customHeight="1" hidden="1">
      <c r="A40" s="255" t="s">
        <v>156</v>
      </c>
      <c r="B40" s="73" t="s">
        <v>82</v>
      </c>
      <c r="C40" s="86">
        <v>1</v>
      </c>
      <c r="D40" s="86">
        <v>4</v>
      </c>
      <c r="E40" s="85" t="s">
        <v>179</v>
      </c>
      <c r="F40" s="149">
        <v>100</v>
      </c>
      <c r="G40" s="147"/>
      <c r="H40" s="145"/>
    </row>
    <row r="41" spans="1:8" s="136" customFormat="1" ht="36" customHeight="1" hidden="1">
      <c r="A41" s="253" t="s">
        <v>155</v>
      </c>
      <c r="B41" s="73" t="s">
        <v>82</v>
      </c>
      <c r="C41" s="86">
        <v>1</v>
      </c>
      <c r="D41" s="86">
        <v>4</v>
      </c>
      <c r="E41" s="85" t="s">
        <v>179</v>
      </c>
      <c r="F41" s="149">
        <v>200</v>
      </c>
      <c r="G41" s="147"/>
      <c r="H41" s="145"/>
    </row>
    <row r="42" spans="1:8" s="136" customFormat="1" ht="48.75" customHeight="1">
      <c r="A42" s="252" t="s">
        <v>281</v>
      </c>
      <c r="B42" s="76" t="s">
        <v>82</v>
      </c>
      <c r="C42" s="77">
        <v>1</v>
      </c>
      <c r="D42" s="77">
        <v>4</v>
      </c>
      <c r="E42" s="84" t="s">
        <v>217</v>
      </c>
      <c r="F42" s="137"/>
      <c r="G42" s="159">
        <f>G43+G44</f>
        <v>674200</v>
      </c>
      <c r="H42" s="153"/>
    </row>
    <row r="43" spans="1:8" s="136" customFormat="1" ht="87.75" customHeight="1">
      <c r="A43" s="255" t="s">
        <v>156</v>
      </c>
      <c r="B43" s="73" t="s">
        <v>82</v>
      </c>
      <c r="C43" s="86">
        <v>1</v>
      </c>
      <c r="D43" s="86">
        <v>4</v>
      </c>
      <c r="E43" s="85" t="s">
        <v>217</v>
      </c>
      <c r="F43" s="149">
        <v>100</v>
      </c>
      <c r="G43" s="160">
        <v>666130</v>
      </c>
      <c r="H43" s="153"/>
    </row>
    <row r="44" spans="1:8" s="136" customFormat="1" ht="45" customHeight="1">
      <c r="A44" s="253" t="s">
        <v>231</v>
      </c>
      <c r="B44" s="73" t="s">
        <v>82</v>
      </c>
      <c r="C44" s="86">
        <v>1</v>
      </c>
      <c r="D44" s="86">
        <v>4</v>
      </c>
      <c r="E44" s="85" t="s">
        <v>217</v>
      </c>
      <c r="F44" s="149">
        <v>200</v>
      </c>
      <c r="G44" s="147">
        <v>8070</v>
      </c>
      <c r="H44" s="153"/>
    </row>
    <row r="45" spans="1:8" s="162" customFormat="1" ht="71.25" customHeight="1">
      <c r="A45" s="257" t="s">
        <v>189</v>
      </c>
      <c r="B45" s="76" t="s">
        <v>82</v>
      </c>
      <c r="C45" s="77">
        <v>1</v>
      </c>
      <c r="D45" s="77">
        <v>4</v>
      </c>
      <c r="E45" s="84" t="s">
        <v>207</v>
      </c>
      <c r="F45" s="137"/>
      <c r="G45" s="141">
        <f>G46</f>
        <v>100200</v>
      </c>
      <c r="H45" s="161"/>
    </row>
    <row r="46" spans="1:8" s="162" customFormat="1" ht="90" customHeight="1">
      <c r="A46" s="255" t="s">
        <v>156</v>
      </c>
      <c r="B46" s="73" t="s">
        <v>82</v>
      </c>
      <c r="C46" s="86">
        <v>1</v>
      </c>
      <c r="D46" s="86">
        <v>4</v>
      </c>
      <c r="E46" s="85" t="s">
        <v>207</v>
      </c>
      <c r="F46" s="149">
        <v>100</v>
      </c>
      <c r="G46" s="147">
        <v>100200</v>
      </c>
      <c r="H46" s="163"/>
    </row>
    <row r="47" spans="1:8" s="136" customFormat="1" ht="145.5" customHeight="1">
      <c r="A47" s="258" t="s">
        <v>251</v>
      </c>
      <c r="B47" s="76" t="s">
        <v>82</v>
      </c>
      <c r="C47" s="77">
        <v>1</v>
      </c>
      <c r="D47" s="77">
        <v>4</v>
      </c>
      <c r="E47" s="76" t="s">
        <v>201</v>
      </c>
      <c r="F47" s="150"/>
      <c r="G47" s="144">
        <f>G48+G49</f>
        <v>26892</v>
      </c>
      <c r="H47" s="145"/>
    </row>
    <row r="48" spans="1:8" s="136" customFormat="1" ht="81.75" customHeight="1">
      <c r="A48" s="255" t="s">
        <v>156</v>
      </c>
      <c r="B48" s="73" t="s">
        <v>82</v>
      </c>
      <c r="C48" s="86">
        <v>1</v>
      </c>
      <c r="D48" s="86">
        <v>4</v>
      </c>
      <c r="E48" s="73" t="s">
        <v>201</v>
      </c>
      <c r="F48" s="149">
        <v>100</v>
      </c>
      <c r="G48" s="147">
        <v>25892</v>
      </c>
      <c r="H48" s="145"/>
    </row>
    <row r="49" spans="1:8" s="136" customFormat="1" ht="39.75" customHeight="1">
      <c r="A49" s="253" t="s">
        <v>155</v>
      </c>
      <c r="B49" s="73" t="s">
        <v>82</v>
      </c>
      <c r="C49" s="86">
        <v>1</v>
      </c>
      <c r="D49" s="86">
        <v>4</v>
      </c>
      <c r="E49" s="73" t="s">
        <v>201</v>
      </c>
      <c r="F49" s="149">
        <v>200</v>
      </c>
      <c r="G49" s="147">
        <v>1000</v>
      </c>
      <c r="H49" s="145"/>
    </row>
    <row r="50" spans="1:8" s="136" customFormat="1" ht="153" customHeight="1" hidden="1">
      <c r="A50" s="259" t="s">
        <v>193</v>
      </c>
      <c r="B50" s="76" t="s">
        <v>82</v>
      </c>
      <c r="C50" s="77">
        <v>1</v>
      </c>
      <c r="D50" s="77">
        <v>4</v>
      </c>
      <c r="E50" s="76" t="s">
        <v>202</v>
      </c>
      <c r="F50" s="150"/>
      <c r="G50" s="144">
        <f>G51+G52</f>
        <v>0</v>
      </c>
      <c r="H50" s="145"/>
    </row>
    <row r="51" spans="1:8" s="136" customFormat="1" ht="84.75" customHeight="1" hidden="1">
      <c r="A51" s="255" t="s">
        <v>156</v>
      </c>
      <c r="B51" s="73" t="s">
        <v>82</v>
      </c>
      <c r="C51" s="86">
        <v>1</v>
      </c>
      <c r="D51" s="86">
        <v>4</v>
      </c>
      <c r="E51" s="73" t="s">
        <v>202</v>
      </c>
      <c r="F51" s="149">
        <v>100</v>
      </c>
      <c r="G51" s="147">
        <v>0</v>
      </c>
      <c r="H51" s="145"/>
    </row>
    <row r="52" spans="1:8" s="136" customFormat="1" ht="36" customHeight="1" hidden="1">
      <c r="A52" s="253" t="s">
        <v>155</v>
      </c>
      <c r="B52" s="73" t="s">
        <v>82</v>
      </c>
      <c r="C52" s="86">
        <v>1</v>
      </c>
      <c r="D52" s="86">
        <v>4</v>
      </c>
      <c r="E52" s="73" t="s">
        <v>202</v>
      </c>
      <c r="F52" s="149">
        <v>200</v>
      </c>
      <c r="G52" s="147"/>
      <c r="H52" s="145"/>
    </row>
    <row r="53" spans="1:8" s="136" customFormat="1" ht="66" customHeight="1">
      <c r="A53" s="260" t="s">
        <v>162</v>
      </c>
      <c r="B53" s="76" t="s">
        <v>82</v>
      </c>
      <c r="C53" s="77">
        <v>1</v>
      </c>
      <c r="D53" s="77">
        <v>4</v>
      </c>
      <c r="E53" s="89" t="s">
        <v>203</v>
      </c>
      <c r="F53" s="150"/>
      <c r="G53" s="144">
        <f>G54</f>
        <v>9197</v>
      </c>
      <c r="H53" s="145"/>
    </row>
    <row r="54" spans="1:8" s="136" customFormat="1" ht="21" customHeight="1">
      <c r="A54" s="255" t="s">
        <v>6</v>
      </c>
      <c r="B54" s="73" t="s">
        <v>82</v>
      </c>
      <c r="C54" s="86">
        <v>1</v>
      </c>
      <c r="D54" s="86">
        <v>4</v>
      </c>
      <c r="E54" s="82" t="s">
        <v>203</v>
      </c>
      <c r="F54" s="149">
        <v>500</v>
      </c>
      <c r="G54" s="147">
        <v>9197</v>
      </c>
      <c r="H54" s="145"/>
    </row>
    <row r="55" spans="1:8" s="136" customFormat="1" ht="66.75" customHeight="1">
      <c r="A55" s="260" t="s">
        <v>100</v>
      </c>
      <c r="B55" s="76" t="s">
        <v>82</v>
      </c>
      <c r="C55" s="76" t="s">
        <v>98</v>
      </c>
      <c r="D55" s="76" t="s">
        <v>99</v>
      </c>
      <c r="E55" s="76"/>
      <c r="F55" s="165"/>
      <c r="G55" s="138">
        <f>G56</f>
        <v>56919</v>
      </c>
      <c r="H55" s="145"/>
    </row>
    <row r="56" spans="1:8" s="136" customFormat="1" ht="26.25" customHeight="1">
      <c r="A56" s="251" t="s">
        <v>161</v>
      </c>
      <c r="B56" s="76" t="s">
        <v>82</v>
      </c>
      <c r="C56" s="77">
        <v>1</v>
      </c>
      <c r="D56" s="77">
        <v>6</v>
      </c>
      <c r="E56" s="84" t="s">
        <v>198</v>
      </c>
      <c r="F56" s="166"/>
      <c r="G56" s="167">
        <f>G57+G59</f>
        <v>56919</v>
      </c>
      <c r="H56" s="145"/>
    </row>
    <row r="57" spans="1:8" s="136" customFormat="1" ht="72.75" customHeight="1">
      <c r="A57" s="260" t="s">
        <v>163</v>
      </c>
      <c r="B57" s="76" t="s">
        <v>82</v>
      </c>
      <c r="C57" s="76" t="s">
        <v>98</v>
      </c>
      <c r="D57" s="76" t="s">
        <v>99</v>
      </c>
      <c r="E57" s="76" t="s">
        <v>204</v>
      </c>
      <c r="F57" s="165"/>
      <c r="G57" s="138">
        <f>G58</f>
        <v>45985</v>
      </c>
      <c r="H57" s="145"/>
    </row>
    <row r="58" spans="1:8" s="136" customFormat="1" ht="22.5" customHeight="1">
      <c r="A58" s="255" t="s">
        <v>6</v>
      </c>
      <c r="B58" s="73" t="s">
        <v>82</v>
      </c>
      <c r="C58" s="73" t="s">
        <v>98</v>
      </c>
      <c r="D58" s="73" t="s">
        <v>99</v>
      </c>
      <c r="E58" s="73" t="s">
        <v>204</v>
      </c>
      <c r="F58" s="149">
        <v>500</v>
      </c>
      <c r="G58" s="167">
        <v>45985</v>
      </c>
      <c r="H58" s="145"/>
    </row>
    <row r="59" spans="1:8" s="136" customFormat="1" ht="68.25" customHeight="1">
      <c r="A59" s="257" t="s">
        <v>164</v>
      </c>
      <c r="B59" s="76" t="s">
        <v>82</v>
      </c>
      <c r="C59" s="76" t="s">
        <v>98</v>
      </c>
      <c r="D59" s="76" t="s">
        <v>99</v>
      </c>
      <c r="E59" s="76" t="s">
        <v>205</v>
      </c>
      <c r="F59" s="165"/>
      <c r="G59" s="138">
        <f>G60</f>
        <v>10934</v>
      </c>
      <c r="H59" s="145"/>
    </row>
    <row r="60" spans="1:8" s="136" customFormat="1" ht="22.5" customHeight="1">
      <c r="A60" s="255" t="s">
        <v>6</v>
      </c>
      <c r="B60" s="73" t="s">
        <v>82</v>
      </c>
      <c r="C60" s="73" t="s">
        <v>98</v>
      </c>
      <c r="D60" s="73" t="s">
        <v>99</v>
      </c>
      <c r="E60" s="73" t="s">
        <v>205</v>
      </c>
      <c r="F60" s="149">
        <v>500</v>
      </c>
      <c r="G60" s="167">
        <v>10934</v>
      </c>
      <c r="H60" s="145"/>
    </row>
    <row r="61" spans="1:8" s="212" customFormat="1" ht="22.5" customHeight="1" hidden="1">
      <c r="A61" s="248" t="s">
        <v>102</v>
      </c>
      <c r="B61" s="207" t="s">
        <v>82</v>
      </c>
      <c r="C61" s="207" t="s">
        <v>98</v>
      </c>
      <c r="D61" s="207" t="s">
        <v>104</v>
      </c>
      <c r="E61" s="208"/>
      <c r="F61" s="209"/>
      <c r="G61" s="210">
        <f>G62</f>
        <v>0</v>
      </c>
      <c r="H61" s="211"/>
    </row>
    <row r="62" spans="1:8" s="212" customFormat="1" ht="22.5" customHeight="1" hidden="1">
      <c r="A62" s="261" t="s">
        <v>161</v>
      </c>
      <c r="B62" s="208" t="s">
        <v>82</v>
      </c>
      <c r="C62" s="208" t="s">
        <v>98</v>
      </c>
      <c r="D62" s="208" t="s">
        <v>104</v>
      </c>
      <c r="E62" s="213" t="s">
        <v>198</v>
      </c>
      <c r="F62" s="209"/>
      <c r="G62" s="214">
        <f>G63</f>
        <v>0</v>
      </c>
      <c r="H62" s="211"/>
    </row>
    <row r="63" spans="1:8" s="212" customFormat="1" ht="36.75" customHeight="1" hidden="1">
      <c r="A63" s="250" t="s">
        <v>103</v>
      </c>
      <c r="B63" s="208" t="s">
        <v>82</v>
      </c>
      <c r="C63" s="208" t="s">
        <v>98</v>
      </c>
      <c r="D63" s="208" t="s">
        <v>104</v>
      </c>
      <c r="E63" s="208" t="s">
        <v>225</v>
      </c>
      <c r="F63" s="209"/>
      <c r="G63" s="214">
        <f>G64</f>
        <v>0</v>
      </c>
      <c r="H63" s="211"/>
    </row>
    <row r="64" spans="1:8" s="212" customFormat="1" ht="34.5" customHeight="1" hidden="1">
      <c r="A64" s="253" t="s">
        <v>155</v>
      </c>
      <c r="B64" s="208" t="s">
        <v>82</v>
      </c>
      <c r="C64" s="208" t="s">
        <v>98</v>
      </c>
      <c r="D64" s="208" t="s">
        <v>104</v>
      </c>
      <c r="E64" s="208" t="s">
        <v>225</v>
      </c>
      <c r="F64" s="209" t="s">
        <v>226</v>
      </c>
      <c r="G64" s="214">
        <v>0</v>
      </c>
      <c r="H64" s="211"/>
    </row>
    <row r="65" spans="1:8" s="136" customFormat="1" ht="68.25" customHeight="1" hidden="1">
      <c r="A65" s="257" t="s">
        <v>164</v>
      </c>
      <c r="B65" s="76" t="s">
        <v>82</v>
      </c>
      <c r="C65" s="76" t="s">
        <v>98</v>
      </c>
      <c r="D65" s="76" t="s">
        <v>99</v>
      </c>
      <c r="E65" s="76" t="s">
        <v>205</v>
      </c>
      <c r="F65" s="165"/>
      <c r="G65" s="138">
        <f>G66</f>
        <v>0</v>
      </c>
      <c r="H65" s="145"/>
    </row>
    <row r="66" spans="1:8" s="136" customFormat="1" ht="24" customHeight="1" hidden="1">
      <c r="A66" s="255" t="s">
        <v>6</v>
      </c>
      <c r="B66" s="73" t="s">
        <v>82</v>
      </c>
      <c r="C66" s="73" t="s">
        <v>98</v>
      </c>
      <c r="D66" s="73" t="s">
        <v>99</v>
      </c>
      <c r="E66" s="73" t="s">
        <v>205</v>
      </c>
      <c r="F66" s="149">
        <v>500</v>
      </c>
      <c r="G66" s="167"/>
      <c r="H66" s="145"/>
    </row>
    <row r="67" spans="1:8" s="136" customFormat="1" ht="23.25" customHeight="1">
      <c r="A67" s="260" t="s">
        <v>8</v>
      </c>
      <c r="B67" s="71" t="s">
        <v>82</v>
      </c>
      <c r="C67" s="285">
        <v>1</v>
      </c>
      <c r="D67" s="285">
        <v>11</v>
      </c>
      <c r="E67" s="284"/>
      <c r="F67" s="150"/>
      <c r="G67" s="144">
        <f>G68</f>
        <v>50000</v>
      </c>
      <c r="H67" s="153"/>
    </row>
    <row r="68" spans="1:8" s="136" customFormat="1" ht="23.25" customHeight="1">
      <c r="A68" s="251" t="s">
        <v>161</v>
      </c>
      <c r="B68" s="76" t="s">
        <v>82</v>
      </c>
      <c r="C68" s="77">
        <v>1</v>
      </c>
      <c r="D68" s="77">
        <v>11</v>
      </c>
      <c r="E68" s="84" t="s">
        <v>198</v>
      </c>
      <c r="F68" s="168"/>
      <c r="G68" s="169">
        <f>G69</f>
        <v>50000</v>
      </c>
      <c r="H68" s="153"/>
    </row>
    <row r="69" spans="1:8" s="136" customFormat="1" ht="51.75" customHeight="1">
      <c r="A69" s="262" t="s">
        <v>188</v>
      </c>
      <c r="B69" s="73" t="s">
        <v>82</v>
      </c>
      <c r="C69" s="86">
        <v>1</v>
      </c>
      <c r="D69" s="86">
        <v>11</v>
      </c>
      <c r="E69" s="82" t="s">
        <v>237</v>
      </c>
      <c r="F69" s="168"/>
      <c r="G69" s="169">
        <f>G70</f>
        <v>50000</v>
      </c>
      <c r="H69" s="153"/>
    </row>
    <row r="70" spans="1:8" s="136" customFormat="1" ht="24" customHeight="1">
      <c r="A70" s="253" t="s">
        <v>157</v>
      </c>
      <c r="B70" s="73" t="s">
        <v>82</v>
      </c>
      <c r="C70" s="86">
        <v>1</v>
      </c>
      <c r="D70" s="86">
        <v>11</v>
      </c>
      <c r="E70" s="82" t="s">
        <v>237</v>
      </c>
      <c r="F70" s="168">
        <v>800</v>
      </c>
      <c r="G70" s="169">
        <v>50000</v>
      </c>
      <c r="H70" s="153"/>
    </row>
    <row r="71" spans="1:8" s="126" customFormat="1" ht="24" customHeight="1">
      <c r="A71" s="260" t="s">
        <v>11</v>
      </c>
      <c r="B71" s="76" t="s">
        <v>82</v>
      </c>
      <c r="C71" s="77">
        <v>1</v>
      </c>
      <c r="D71" s="77">
        <v>13</v>
      </c>
      <c r="E71" s="89"/>
      <c r="F71" s="150"/>
      <c r="G71" s="144">
        <f>G72</f>
        <v>1384320</v>
      </c>
      <c r="H71" s="145"/>
    </row>
    <row r="72" spans="1:8" s="136" customFormat="1" ht="25.5" customHeight="1">
      <c r="A72" s="251" t="s">
        <v>161</v>
      </c>
      <c r="B72" s="76" t="s">
        <v>82</v>
      </c>
      <c r="C72" s="77">
        <v>1</v>
      </c>
      <c r="D72" s="77">
        <v>13</v>
      </c>
      <c r="E72" s="84" t="s">
        <v>198</v>
      </c>
      <c r="F72" s="150"/>
      <c r="G72" s="144">
        <f>G74+G79+G77+G84+G86+G89+G92+G109</f>
        <v>1384320</v>
      </c>
      <c r="H72" s="153"/>
    </row>
    <row r="73" spans="1:8" s="136" customFormat="1" ht="21" customHeight="1" hidden="1">
      <c r="A73" s="252" t="s">
        <v>146</v>
      </c>
      <c r="B73" s="76" t="s">
        <v>82</v>
      </c>
      <c r="C73" s="77">
        <v>1</v>
      </c>
      <c r="D73" s="77">
        <v>13</v>
      </c>
      <c r="E73" s="84" t="s">
        <v>138</v>
      </c>
      <c r="F73" s="150"/>
      <c r="G73" s="144">
        <f>G74</f>
        <v>24000</v>
      </c>
      <c r="H73" s="153"/>
    </row>
    <row r="74" spans="1:8" s="136" customFormat="1" ht="32.25" customHeight="1">
      <c r="A74" s="252" t="s">
        <v>148</v>
      </c>
      <c r="B74" s="76" t="s">
        <v>82</v>
      </c>
      <c r="C74" s="77">
        <v>1</v>
      </c>
      <c r="D74" s="77">
        <v>13</v>
      </c>
      <c r="E74" s="84" t="s">
        <v>238</v>
      </c>
      <c r="F74" s="137"/>
      <c r="G74" s="141">
        <f>G75+G76</f>
        <v>24000</v>
      </c>
      <c r="H74" s="153"/>
    </row>
    <row r="75" spans="1:8" s="136" customFormat="1" ht="36.75" customHeight="1">
      <c r="A75" s="253" t="s">
        <v>155</v>
      </c>
      <c r="B75" s="73" t="s">
        <v>82</v>
      </c>
      <c r="C75" s="86">
        <v>1</v>
      </c>
      <c r="D75" s="86">
        <v>13</v>
      </c>
      <c r="E75" s="85" t="s">
        <v>238</v>
      </c>
      <c r="F75" s="149">
        <v>200</v>
      </c>
      <c r="G75" s="147">
        <v>24000</v>
      </c>
      <c r="H75" s="153"/>
    </row>
    <row r="76" spans="1:8" s="136" customFormat="1" ht="1.5" customHeight="1" hidden="1">
      <c r="A76" s="253" t="s">
        <v>157</v>
      </c>
      <c r="B76" s="73" t="s">
        <v>82</v>
      </c>
      <c r="C76" s="86">
        <v>1</v>
      </c>
      <c r="D76" s="86">
        <v>13</v>
      </c>
      <c r="E76" s="85" t="s">
        <v>139</v>
      </c>
      <c r="F76" s="149">
        <v>800</v>
      </c>
      <c r="G76" s="147"/>
      <c r="H76" s="153"/>
    </row>
    <row r="77" spans="1:8" s="136" customFormat="1" ht="0.75" customHeight="1" hidden="1">
      <c r="A77" s="257" t="s">
        <v>170</v>
      </c>
      <c r="B77" s="76" t="s">
        <v>82</v>
      </c>
      <c r="C77" s="77">
        <v>1</v>
      </c>
      <c r="D77" s="77">
        <v>13</v>
      </c>
      <c r="E77" s="84" t="s">
        <v>169</v>
      </c>
      <c r="F77" s="149"/>
      <c r="G77" s="144">
        <f>G78</f>
        <v>0</v>
      </c>
      <c r="H77" s="153"/>
    </row>
    <row r="78" spans="1:8" s="136" customFormat="1" ht="31.5" customHeight="1" hidden="1">
      <c r="A78" s="253" t="s">
        <v>155</v>
      </c>
      <c r="B78" s="73" t="s">
        <v>82</v>
      </c>
      <c r="C78" s="86">
        <v>1</v>
      </c>
      <c r="D78" s="86">
        <v>13</v>
      </c>
      <c r="E78" s="85" t="s">
        <v>169</v>
      </c>
      <c r="F78" s="149">
        <v>200</v>
      </c>
      <c r="G78" s="147"/>
      <c r="H78" s="153"/>
    </row>
    <row r="79" spans="1:8" s="162" customFormat="1" ht="33" customHeight="1">
      <c r="A79" s="252" t="s">
        <v>91</v>
      </c>
      <c r="B79" s="76" t="s">
        <v>82</v>
      </c>
      <c r="C79" s="77">
        <v>1</v>
      </c>
      <c r="D79" s="77">
        <v>13</v>
      </c>
      <c r="E79" s="84" t="s">
        <v>206</v>
      </c>
      <c r="F79" s="150"/>
      <c r="G79" s="144">
        <f>G82+G81</f>
        <v>1360320</v>
      </c>
      <c r="H79" s="163"/>
    </row>
    <row r="80" spans="1:8" s="162" customFormat="1" ht="0.75" customHeight="1" hidden="1">
      <c r="A80" s="262" t="s">
        <v>91</v>
      </c>
      <c r="B80" s="73" t="s">
        <v>82</v>
      </c>
      <c r="C80" s="86">
        <v>1</v>
      </c>
      <c r="D80" s="86">
        <v>13</v>
      </c>
      <c r="E80" s="85" t="s">
        <v>140</v>
      </c>
      <c r="F80" s="149"/>
      <c r="G80" s="147"/>
      <c r="H80" s="163"/>
    </row>
    <row r="81" spans="1:8" s="162" customFormat="1" ht="33" customHeight="1">
      <c r="A81" s="253" t="s">
        <v>155</v>
      </c>
      <c r="B81" s="73" t="s">
        <v>82</v>
      </c>
      <c r="C81" s="86">
        <v>1</v>
      </c>
      <c r="D81" s="86">
        <v>13</v>
      </c>
      <c r="E81" s="85" t="s">
        <v>206</v>
      </c>
      <c r="F81" s="168">
        <v>200</v>
      </c>
      <c r="G81" s="147">
        <v>1340320</v>
      </c>
      <c r="H81" s="163"/>
    </row>
    <row r="82" spans="1:8" s="162" customFormat="1" ht="23.25" customHeight="1">
      <c r="A82" s="253" t="s">
        <v>157</v>
      </c>
      <c r="B82" s="73" t="s">
        <v>82</v>
      </c>
      <c r="C82" s="86">
        <v>1</v>
      </c>
      <c r="D82" s="86">
        <v>13</v>
      </c>
      <c r="E82" s="85" t="s">
        <v>206</v>
      </c>
      <c r="F82" s="168">
        <v>800</v>
      </c>
      <c r="G82" s="147">
        <v>20000</v>
      </c>
      <c r="H82" s="163"/>
    </row>
    <row r="83" spans="1:8" s="162" customFormat="1" ht="31.5" customHeight="1" hidden="1">
      <c r="A83" s="254" t="s">
        <v>127</v>
      </c>
      <c r="B83" s="73" t="s">
        <v>82</v>
      </c>
      <c r="C83" s="86">
        <v>1</v>
      </c>
      <c r="D83" s="86">
        <v>13</v>
      </c>
      <c r="E83" s="82">
        <v>920305</v>
      </c>
      <c r="F83" s="149">
        <v>831</v>
      </c>
      <c r="G83" s="147"/>
      <c r="H83" s="163"/>
    </row>
    <row r="84" spans="1:8" s="162" customFormat="1" ht="31.5" customHeight="1" hidden="1">
      <c r="A84" s="263" t="s">
        <v>189</v>
      </c>
      <c r="B84" s="73" t="s">
        <v>82</v>
      </c>
      <c r="C84" s="86">
        <v>1</v>
      </c>
      <c r="D84" s="86">
        <v>13</v>
      </c>
      <c r="E84" s="85" t="s">
        <v>165</v>
      </c>
      <c r="F84" s="149"/>
      <c r="G84" s="147">
        <f>G85</f>
        <v>0</v>
      </c>
      <c r="H84" s="163"/>
    </row>
    <row r="85" spans="1:8" s="162" customFormat="1" ht="31.5" customHeight="1" hidden="1">
      <c r="A85" s="255" t="s">
        <v>156</v>
      </c>
      <c r="B85" s="73" t="s">
        <v>82</v>
      </c>
      <c r="C85" s="86">
        <v>1</v>
      </c>
      <c r="D85" s="86">
        <v>13</v>
      </c>
      <c r="E85" s="85" t="s">
        <v>165</v>
      </c>
      <c r="F85" s="149">
        <v>100</v>
      </c>
      <c r="G85" s="147"/>
      <c r="H85" s="163"/>
    </row>
    <row r="86" spans="1:8" s="162" customFormat="1" ht="31.5" customHeight="1" hidden="1">
      <c r="A86" s="257" t="s">
        <v>180</v>
      </c>
      <c r="B86" s="76" t="s">
        <v>82</v>
      </c>
      <c r="C86" s="77">
        <v>1</v>
      </c>
      <c r="D86" s="77">
        <v>13</v>
      </c>
      <c r="E86" s="84" t="s">
        <v>179</v>
      </c>
      <c r="F86" s="137"/>
      <c r="G86" s="141">
        <f>G87+G88</f>
        <v>0</v>
      </c>
      <c r="H86" s="163"/>
    </row>
    <row r="87" spans="1:8" s="162" customFormat="1" ht="31.5" customHeight="1" hidden="1">
      <c r="A87" s="255" t="s">
        <v>156</v>
      </c>
      <c r="B87" s="73" t="s">
        <v>82</v>
      </c>
      <c r="C87" s="86">
        <v>1</v>
      </c>
      <c r="D87" s="86">
        <v>13</v>
      </c>
      <c r="E87" s="85" t="s">
        <v>179</v>
      </c>
      <c r="F87" s="149">
        <v>100</v>
      </c>
      <c r="G87" s="147"/>
      <c r="H87" s="163"/>
    </row>
    <row r="88" spans="1:8" s="162" customFormat="1" ht="31.5" customHeight="1" hidden="1">
      <c r="A88" s="253" t="s">
        <v>155</v>
      </c>
      <c r="B88" s="73" t="s">
        <v>82</v>
      </c>
      <c r="C88" s="86">
        <v>1</v>
      </c>
      <c r="D88" s="86">
        <v>13</v>
      </c>
      <c r="E88" s="85" t="s">
        <v>179</v>
      </c>
      <c r="F88" s="149">
        <v>200</v>
      </c>
      <c r="G88" s="147"/>
      <c r="H88" s="163"/>
    </row>
    <row r="89" spans="1:8" s="162" customFormat="1" ht="31.5" customHeight="1" hidden="1">
      <c r="A89" s="259" t="s">
        <v>183</v>
      </c>
      <c r="B89" s="76" t="s">
        <v>82</v>
      </c>
      <c r="C89" s="77">
        <v>1</v>
      </c>
      <c r="D89" s="77">
        <v>13</v>
      </c>
      <c r="E89" s="76" t="s">
        <v>186</v>
      </c>
      <c r="F89" s="150"/>
      <c r="G89" s="144">
        <f>G90+G91</f>
        <v>0</v>
      </c>
      <c r="H89" s="163"/>
    </row>
    <row r="90" spans="1:8" s="162" customFormat="1" ht="31.5" customHeight="1" hidden="1">
      <c r="A90" s="254" t="s">
        <v>184</v>
      </c>
      <c r="B90" s="73" t="s">
        <v>82</v>
      </c>
      <c r="C90" s="86">
        <v>1</v>
      </c>
      <c r="D90" s="86">
        <v>13</v>
      </c>
      <c r="E90" s="73" t="s">
        <v>186</v>
      </c>
      <c r="F90" s="149">
        <v>100</v>
      </c>
      <c r="G90" s="147"/>
      <c r="H90" s="163"/>
    </row>
    <row r="91" spans="1:8" s="162" customFormat="1" ht="31.5" customHeight="1" hidden="1">
      <c r="A91" s="254" t="s">
        <v>153</v>
      </c>
      <c r="B91" s="73" t="s">
        <v>82</v>
      </c>
      <c r="C91" s="86">
        <v>1</v>
      </c>
      <c r="D91" s="86">
        <v>13</v>
      </c>
      <c r="E91" s="73" t="s">
        <v>186</v>
      </c>
      <c r="F91" s="149">
        <v>200</v>
      </c>
      <c r="G91" s="147"/>
      <c r="H91" s="163"/>
    </row>
    <row r="92" spans="1:8" s="162" customFormat="1" ht="31.5" customHeight="1" hidden="1">
      <c r="A92" s="259" t="s">
        <v>185</v>
      </c>
      <c r="B92" s="76" t="s">
        <v>82</v>
      </c>
      <c r="C92" s="77">
        <v>1</v>
      </c>
      <c r="D92" s="77">
        <v>13</v>
      </c>
      <c r="E92" s="76" t="s">
        <v>187</v>
      </c>
      <c r="F92" s="150"/>
      <c r="G92" s="144">
        <f>G93+G94</f>
        <v>0</v>
      </c>
      <c r="H92" s="163"/>
    </row>
    <row r="93" spans="1:8" s="162" customFormat="1" ht="31.5" customHeight="1" hidden="1">
      <c r="A93" s="254" t="s">
        <v>184</v>
      </c>
      <c r="B93" s="73" t="s">
        <v>82</v>
      </c>
      <c r="C93" s="86">
        <v>1</v>
      </c>
      <c r="D93" s="86">
        <v>13</v>
      </c>
      <c r="E93" s="73" t="s">
        <v>187</v>
      </c>
      <c r="F93" s="149">
        <v>100</v>
      </c>
      <c r="G93" s="147"/>
      <c r="H93" s="163"/>
    </row>
    <row r="94" spans="1:8" s="162" customFormat="1" ht="31.5" customHeight="1" hidden="1">
      <c r="A94" s="254" t="s">
        <v>153</v>
      </c>
      <c r="B94" s="73" t="s">
        <v>82</v>
      </c>
      <c r="C94" s="86">
        <v>1</v>
      </c>
      <c r="D94" s="86">
        <v>13</v>
      </c>
      <c r="E94" s="73" t="s">
        <v>187</v>
      </c>
      <c r="F94" s="149">
        <v>200</v>
      </c>
      <c r="G94" s="147"/>
      <c r="H94" s="163"/>
    </row>
    <row r="95" spans="1:8" s="126" customFormat="1" ht="31.5" customHeight="1" hidden="1">
      <c r="A95" s="247" t="s">
        <v>24</v>
      </c>
      <c r="B95" s="76" t="s">
        <v>82</v>
      </c>
      <c r="C95" s="77">
        <v>2</v>
      </c>
      <c r="D95" s="77"/>
      <c r="E95" s="89"/>
      <c r="F95" s="137"/>
      <c r="G95" s="159">
        <f>G96</f>
        <v>0</v>
      </c>
      <c r="H95" s="145"/>
    </row>
    <row r="96" spans="1:8" s="136" customFormat="1" ht="31.5" customHeight="1" hidden="1">
      <c r="A96" s="248" t="s">
        <v>25</v>
      </c>
      <c r="B96" s="76" t="s">
        <v>82</v>
      </c>
      <c r="C96" s="77">
        <v>2</v>
      </c>
      <c r="D96" s="77">
        <v>3</v>
      </c>
      <c r="E96" s="89"/>
      <c r="F96" s="150"/>
      <c r="G96" s="170">
        <f>G97</f>
        <v>0</v>
      </c>
      <c r="H96" s="145"/>
    </row>
    <row r="97" spans="1:8" s="136" customFormat="1" ht="31.5" customHeight="1" hidden="1">
      <c r="A97" s="251" t="s">
        <v>161</v>
      </c>
      <c r="B97" s="76" t="s">
        <v>82</v>
      </c>
      <c r="C97" s="77">
        <v>2</v>
      </c>
      <c r="D97" s="77">
        <v>3</v>
      </c>
      <c r="E97" s="84" t="s">
        <v>160</v>
      </c>
      <c r="F97" s="150"/>
      <c r="G97" s="170">
        <f>G98</f>
        <v>0</v>
      </c>
      <c r="H97" s="153"/>
    </row>
    <row r="98" spans="1:8" s="136" customFormat="1" ht="31.5" customHeight="1" hidden="1">
      <c r="A98" s="252" t="s">
        <v>190</v>
      </c>
      <c r="B98" s="76" t="s">
        <v>82</v>
      </c>
      <c r="C98" s="77">
        <v>2</v>
      </c>
      <c r="D98" s="77">
        <v>3</v>
      </c>
      <c r="E98" s="84" t="s">
        <v>141</v>
      </c>
      <c r="F98" s="137"/>
      <c r="G98" s="159">
        <f>G99+G101+G102+G100</f>
        <v>0</v>
      </c>
      <c r="H98" s="153"/>
    </row>
    <row r="99" spans="1:8" s="136" customFormat="1" ht="31.5" customHeight="1" hidden="1">
      <c r="A99" s="255" t="s">
        <v>156</v>
      </c>
      <c r="B99" s="73" t="s">
        <v>82</v>
      </c>
      <c r="C99" s="86">
        <v>2</v>
      </c>
      <c r="D99" s="86">
        <v>3</v>
      </c>
      <c r="E99" s="85" t="s">
        <v>141</v>
      </c>
      <c r="F99" s="149">
        <v>100</v>
      </c>
      <c r="G99" s="160"/>
      <c r="H99" s="153"/>
    </row>
    <row r="100" spans="1:8" s="136" customFormat="1" ht="31.5" customHeight="1" hidden="1">
      <c r="A100" s="253" t="s">
        <v>155</v>
      </c>
      <c r="B100" s="73" t="s">
        <v>82</v>
      </c>
      <c r="C100" s="86">
        <v>2</v>
      </c>
      <c r="D100" s="86">
        <v>3</v>
      </c>
      <c r="E100" s="85" t="s">
        <v>141</v>
      </c>
      <c r="F100" s="149">
        <v>200</v>
      </c>
      <c r="G100" s="160"/>
      <c r="H100" s="153"/>
    </row>
    <row r="101" spans="1:8" s="136" customFormat="1" ht="31.5" customHeight="1" hidden="1">
      <c r="A101" s="254" t="s">
        <v>123</v>
      </c>
      <c r="B101" s="73" t="s">
        <v>82</v>
      </c>
      <c r="C101" s="86">
        <v>2</v>
      </c>
      <c r="D101" s="86">
        <v>3</v>
      </c>
      <c r="E101" s="85" t="s">
        <v>141</v>
      </c>
      <c r="F101" s="149">
        <v>242</v>
      </c>
      <c r="G101" s="160"/>
      <c r="H101" s="153"/>
    </row>
    <row r="102" spans="1:8" s="136" customFormat="1" ht="31.5" customHeight="1" hidden="1">
      <c r="A102" s="254" t="s">
        <v>153</v>
      </c>
      <c r="B102" s="73" t="s">
        <v>82</v>
      </c>
      <c r="C102" s="86">
        <v>2</v>
      </c>
      <c r="D102" s="86">
        <v>3</v>
      </c>
      <c r="E102" s="85" t="s">
        <v>141</v>
      </c>
      <c r="F102" s="149">
        <v>244</v>
      </c>
      <c r="G102" s="160"/>
      <c r="H102" s="153"/>
    </row>
    <row r="103" spans="1:8" s="136" customFormat="1" ht="31.5" customHeight="1" hidden="1">
      <c r="A103" s="247" t="s">
        <v>18</v>
      </c>
      <c r="B103" s="76" t="s">
        <v>82</v>
      </c>
      <c r="C103" s="77">
        <v>3</v>
      </c>
      <c r="D103" s="77"/>
      <c r="E103" s="89"/>
      <c r="F103" s="137"/>
      <c r="G103" s="159">
        <f>G104</f>
        <v>0</v>
      </c>
      <c r="H103" s="145"/>
    </row>
    <row r="104" spans="1:8" ht="31.5" customHeight="1" hidden="1">
      <c r="A104" s="248" t="s">
        <v>42</v>
      </c>
      <c r="B104" s="76" t="s">
        <v>82</v>
      </c>
      <c r="C104" s="77">
        <v>3</v>
      </c>
      <c r="D104" s="77">
        <v>9</v>
      </c>
      <c r="E104" s="89"/>
      <c r="F104" s="150"/>
      <c r="G104" s="170">
        <f>G105+G108</f>
        <v>0</v>
      </c>
      <c r="H104" s="145"/>
    </row>
    <row r="105" spans="1:8" ht="31.5" customHeight="1" hidden="1">
      <c r="A105" s="249" t="s">
        <v>44</v>
      </c>
      <c r="B105" s="76" t="s">
        <v>82</v>
      </c>
      <c r="C105" s="86">
        <v>3</v>
      </c>
      <c r="D105" s="86">
        <v>9</v>
      </c>
      <c r="E105" s="82" t="s">
        <v>43</v>
      </c>
      <c r="F105" s="149"/>
      <c r="G105" s="160">
        <f>G106</f>
        <v>0</v>
      </c>
      <c r="H105" s="145"/>
    </row>
    <row r="106" spans="1:8" ht="31.5" customHeight="1" hidden="1">
      <c r="A106" s="250" t="s">
        <v>27</v>
      </c>
      <c r="B106" s="76" t="s">
        <v>82</v>
      </c>
      <c r="C106" s="86">
        <v>3</v>
      </c>
      <c r="D106" s="86">
        <v>9</v>
      </c>
      <c r="E106" s="82">
        <v>2180100</v>
      </c>
      <c r="F106" s="149"/>
      <c r="G106" s="160">
        <f>G107</f>
        <v>0</v>
      </c>
      <c r="H106" s="145"/>
    </row>
    <row r="107" spans="1:8" ht="31.5" customHeight="1" hidden="1">
      <c r="A107" s="250" t="s">
        <v>45</v>
      </c>
      <c r="B107" s="76" t="s">
        <v>82</v>
      </c>
      <c r="C107" s="86">
        <v>3</v>
      </c>
      <c r="D107" s="86">
        <v>9</v>
      </c>
      <c r="E107" s="82" t="s">
        <v>46</v>
      </c>
      <c r="F107" s="149">
        <v>14</v>
      </c>
      <c r="G107" s="160"/>
      <c r="H107" s="145"/>
    </row>
    <row r="108" spans="1:8" ht="31.5" customHeight="1" hidden="1">
      <c r="A108" s="249" t="s">
        <v>68</v>
      </c>
      <c r="B108" s="76" t="s">
        <v>82</v>
      </c>
      <c r="C108" s="86">
        <v>3</v>
      </c>
      <c r="D108" s="86">
        <v>10</v>
      </c>
      <c r="E108" s="82" t="s">
        <v>43</v>
      </c>
      <c r="F108" s="149"/>
      <c r="G108" s="160">
        <f>G109</f>
        <v>0</v>
      </c>
      <c r="H108" s="145"/>
    </row>
    <row r="109" spans="1:8" ht="37.5" customHeight="1" hidden="1">
      <c r="A109" s="252" t="s">
        <v>275</v>
      </c>
      <c r="B109" s="76" t="s">
        <v>82</v>
      </c>
      <c r="C109" s="77">
        <v>1</v>
      </c>
      <c r="D109" s="77">
        <v>13</v>
      </c>
      <c r="E109" s="89" t="s">
        <v>274</v>
      </c>
      <c r="F109" s="149"/>
      <c r="G109" s="170">
        <f>G110</f>
        <v>0</v>
      </c>
      <c r="H109" s="145"/>
    </row>
    <row r="110" spans="1:8" ht="39" customHeight="1" hidden="1">
      <c r="A110" s="253" t="s">
        <v>155</v>
      </c>
      <c r="B110" s="76" t="s">
        <v>82</v>
      </c>
      <c r="C110" s="86">
        <v>1</v>
      </c>
      <c r="D110" s="86">
        <v>13</v>
      </c>
      <c r="E110" s="82" t="s">
        <v>274</v>
      </c>
      <c r="F110" s="149">
        <v>200</v>
      </c>
      <c r="G110" s="160">
        <v>0</v>
      </c>
      <c r="H110" s="145"/>
    </row>
    <row r="111" spans="1:8" ht="38.25" customHeight="1">
      <c r="A111" s="248" t="s">
        <v>18</v>
      </c>
      <c r="B111" s="76" t="s">
        <v>82</v>
      </c>
      <c r="C111" s="77">
        <v>3</v>
      </c>
      <c r="D111" s="86"/>
      <c r="E111" s="82"/>
      <c r="F111" s="149"/>
      <c r="G111" s="170">
        <f>G116+G123+G137+G133</f>
        <v>118800</v>
      </c>
      <c r="H111" s="145"/>
    </row>
    <row r="112" spans="1:8" ht="0.75" customHeight="1" hidden="1">
      <c r="A112" s="248" t="s">
        <v>107</v>
      </c>
      <c r="B112" s="76" t="s">
        <v>82</v>
      </c>
      <c r="C112" s="77">
        <v>3</v>
      </c>
      <c r="D112" s="77">
        <v>4</v>
      </c>
      <c r="E112" s="82"/>
      <c r="F112" s="149"/>
      <c r="G112" s="170">
        <f>G113</f>
        <v>0</v>
      </c>
      <c r="H112" s="145"/>
    </row>
    <row r="113" spans="1:8" ht="30" customHeight="1" hidden="1">
      <c r="A113" s="262" t="s">
        <v>12</v>
      </c>
      <c r="B113" s="73" t="s">
        <v>82</v>
      </c>
      <c r="C113" s="86">
        <v>3</v>
      </c>
      <c r="D113" s="86">
        <v>4</v>
      </c>
      <c r="E113" s="82" t="s">
        <v>39</v>
      </c>
      <c r="F113" s="149"/>
      <c r="G113" s="171">
        <f>G114</f>
        <v>0</v>
      </c>
      <c r="H113" s="145"/>
    </row>
    <row r="114" spans="1:8" ht="30" customHeight="1" hidden="1">
      <c r="A114" s="264" t="s">
        <v>26</v>
      </c>
      <c r="B114" s="73" t="s">
        <v>82</v>
      </c>
      <c r="C114" s="86">
        <v>3</v>
      </c>
      <c r="D114" s="86">
        <v>4</v>
      </c>
      <c r="E114" s="82" t="s">
        <v>40</v>
      </c>
      <c r="F114" s="149"/>
      <c r="G114" s="171">
        <f>G115</f>
        <v>0</v>
      </c>
      <c r="H114" s="145"/>
    </row>
    <row r="115" spans="1:8" ht="30" customHeight="1" hidden="1">
      <c r="A115" s="264" t="s">
        <v>34</v>
      </c>
      <c r="B115" s="73" t="s">
        <v>82</v>
      </c>
      <c r="C115" s="86">
        <v>3</v>
      </c>
      <c r="D115" s="86">
        <v>4</v>
      </c>
      <c r="E115" s="82" t="s">
        <v>40</v>
      </c>
      <c r="F115" s="149">
        <v>500</v>
      </c>
      <c r="G115" s="171"/>
      <c r="H115" s="145"/>
    </row>
    <row r="116" spans="1:8" ht="50.25" customHeight="1" hidden="1">
      <c r="A116" s="248" t="s">
        <v>90</v>
      </c>
      <c r="B116" s="76" t="s">
        <v>82</v>
      </c>
      <c r="C116" s="77">
        <v>3</v>
      </c>
      <c r="D116" s="77">
        <v>9</v>
      </c>
      <c r="E116" s="82"/>
      <c r="F116" s="149"/>
      <c r="G116" s="170">
        <f>G117</f>
        <v>0</v>
      </c>
      <c r="H116" s="145"/>
    </row>
    <row r="117" spans="1:8" ht="30" customHeight="1" hidden="1">
      <c r="A117" s="251" t="s">
        <v>161</v>
      </c>
      <c r="B117" s="76" t="s">
        <v>82</v>
      </c>
      <c r="C117" s="77">
        <v>3</v>
      </c>
      <c r="D117" s="77">
        <v>9</v>
      </c>
      <c r="E117" s="84" t="s">
        <v>198</v>
      </c>
      <c r="F117" s="149"/>
      <c r="G117" s="170">
        <f>G120+G132+G118</f>
        <v>0</v>
      </c>
      <c r="H117" s="145"/>
    </row>
    <row r="118" spans="1:8" ht="62.25" customHeight="1" hidden="1">
      <c r="A118" s="251" t="s">
        <v>27</v>
      </c>
      <c r="B118" s="76" t="s">
        <v>82</v>
      </c>
      <c r="C118" s="77">
        <v>3</v>
      </c>
      <c r="D118" s="77">
        <v>9</v>
      </c>
      <c r="E118" s="296" t="s">
        <v>227</v>
      </c>
      <c r="F118" s="149"/>
      <c r="G118" s="170">
        <f>G119</f>
        <v>0</v>
      </c>
      <c r="H118" s="145"/>
    </row>
    <row r="119" spans="1:8" ht="37.5" customHeight="1" hidden="1">
      <c r="A119" s="253" t="s">
        <v>155</v>
      </c>
      <c r="B119" s="72" t="s">
        <v>82</v>
      </c>
      <c r="C119" s="290">
        <v>3</v>
      </c>
      <c r="D119" s="290">
        <v>9</v>
      </c>
      <c r="E119" s="295" t="s">
        <v>227</v>
      </c>
      <c r="F119" s="168">
        <v>200</v>
      </c>
      <c r="G119" s="171">
        <v>0</v>
      </c>
      <c r="H119" s="145"/>
    </row>
    <row r="120" spans="1:8" ht="64.5" customHeight="1" hidden="1">
      <c r="A120" s="260" t="s">
        <v>194</v>
      </c>
      <c r="B120" s="76" t="s">
        <v>82</v>
      </c>
      <c r="C120" s="77">
        <v>3</v>
      </c>
      <c r="D120" s="77">
        <v>9</v>
      </c>
      <c r="E120" s="84" t="s">
        <v>218</v>
      </c>
      <c r="F120" s="137"/>
      <c r="G120" s="159">
        <f>G121</f>
        <v>0</v>
      </c>
      <c r="H120" s="145"/>
    </row>
    <row r="121" spans="1:8" ht="34.5" customHeight="1" hidden="1">
      <c r="A121" s="253" t="s">
        <v>231</v>
      </c>
      <c r="B121" s="73" t="s">
        <v>82</v>
      </c>
      <c r="C121" s="86">
        <v>3</v>
      </c>
      <c r="D121" s="86">
        <v>9</v>
      </c>
      <c r="E121" s="85" t="s">
        <v>218</v>
      </c>
      <c r="F121" s="149">
        <v>200</v>
      </c>
      <c r="G121" s="160">
        <v>0</v>
      </c>
      <c r="H121" s="145"/>
    </row>
    <row r="122" spans="1:8" ht="1.5" customHeight="1" hidden="1">
      <c r="A122" s="254" t="s">
        <v>133</v>
      </c>
      <c r="B122" s="73" t="s">
        <v>82</v>
      </c>
      <c r="C122" s="86">
        <v>3</v>
      </c>
      <c r="D122" s="86">
        <v>9</v>
      </c>
      <c r="E122" s="85" t="s">
        <v>142</v>
      </c>
      <c r="F122" s="149">
        <v>313</v>
      </c>
      <c r="G122" s="160"/>
      <c r="H122" s="145"/>
    </row>
    <row r="123" spans="1:8" ht="35.25" customHeight="1" hidden="1">
      <c r="A123" s="257" t="s">
        <v>172</v>
      </c>
      <c r="B123" s="76" t="s">
        <v>82</v>
      </c>
      <c r="C123" s="77">
        <v>3</v>
      </c>
      <c r="D123" s="77">
        <v>14</v>
      </c>
      <c r="E123" s="84"/>
      <c r="F123" s="150"/>
      <c r="G123" s="170">
        <f>G124</f>
        <v>0</v>
      </c>
      <c r="H123" s="145"/>
    </row>
    <row r="124" spans="1:8" ht="35.25" customHeight="1" hidden="1">
      <c r="A124" s="251" t="s">
        <v>161</v>
      </c>
      <c r="B124" s="76" t="s">
        <v>82</v>
      </c>
      <c r="C124" s="77">
        <v>3</v>
      </c>
      <c r="D124" s="77">
        <v>14</v>
      </c>
      <c r="E124" s="84" t="s">
        <v>160</v>
      </c>
      <c r="F124" s="150"/>
      <c r="G124" s="170">
        <f>G125</f>
        <v>0</v>
      </c>
      <c r="H124" s="145"/>
    </row>
    <row r="125" spans="1:8" ht="35.25" customHeight="1" hidden="1">
      <c r="A125" s="257" t="s">
        <v>173</v>
      </c>
      <c r="B125" s="76" t="s">
        <v>82</v>
      </c>
      <c r="C125" s="77">
        <v>3</v>
      </c>
      <c r="D125" s="77">
        <v>14</v>
      </c>
      <c r="E125" s="84" t="s">
        <v>171</v>
      </c>
      <c r="F125" s="150"/>
      <c r="G125" s="170">
        <f>G126+G127</f>
        <v>0</v>
      </c>
      <c r="H125" s="145"/>
    </row>
    <row r="126" spans="1:8" ht="35.25" customHeight="1" hidden="1">
      <c r="A126" s="253" t="s">
        <v>155</v>
      </c>
      <c r="B126" s="73" t="s">
        <v>82</v>
      </c>
      <c r="C126" s="86">
        <v>3</v>
      </c>
      <c r="D126" s="86">
        <v>14</v>
      </c>
      <c r="E126" s="85" t="s">
        <v>171</v>
      </c>
      <c r="F126" s="149">
        <v>200</v>
      </c>
      <c r="G126" s="160"/>
      <c r="H126" s="145"/>
    </row>
    <row r="127" spans="1:8" ht="35.25" customHeight="1" hidden="1">
      <c r="A127" s="255" t="s">
        <v>158</v>
      </c>
      <c r="B127" s="73" t="s">
        <v>82</v>
      </c>
      <c r="C127" s="86">
        <v>3</v>
      </c>
      <c r="D127" s="86">
        <v>14</v>
      </c>
      <c r="E127" s="85" t="s">
        <v>171</v>
      </c>
      <c r="F127" s="149">
        <v>600</v>
      </c>
      <c r="G127" s="160"/>
      <c r="H127" s="145"/>
    </row>
    <row r="128" spans="1:8" ht="0.75" customHeight="1" hidden="1">
      <c r="A128" s="265" t="s">
        <v>73</v>
      </c>
      <c r="B128" s="92" t="s">
        <v>82</v>
      </c>
      <c r="C128" s="90">
        <v>3</v>
      </c>
      <c r="D128" s="90">
        <v>9</v>
      </c>
      <c r="E128" s="91">
        <v>7950000</v>
      </c>
      <c r="F128" s="172"/>
      <c r="G128" s="173">
        <f>G129</f>
        <v>0</v>
      </c>
      <c r="H128" s="145"/>
    </row>
    <row r="129" spans="1:8" ht="30" customHeight="1" hidden="1">
      <c r="A129" s="265" t="s">
        <v>134</v>
      </c>
      <c r="B129" s="92" t="s">
        <v>82</v>
      </c>
      <c r="C129" s="90">
        <v>3</v>
      </c>
      <c r="D129" s="90">
        <v>9</v>
      </c>
      <c r="E129" s="91">
        <v>7952200</v>
      </c>
      <c r="F129" s="172"/>
      <c r="G129" s="173">
        <f>G130</f>
        <v>0</v>
      </c>
      <c r="H129" s="145"/>
    </row>
    <row r="130" spans="1:8" ht="36" customHeight="1" hidden="1">
      <c r="A130" s="266" t="s">
        <v>130</v>
      </c>
      <c r="B130" s="92" t="s">
        <v>82</v>
      </c>
      <c r="C130" s="90">
        <v>3</v>
      </c>
      <c r="D130" s="90">
        <v>9</v>
      </c>
      <c r="E130" s="91">
        <v>7952200</v>
      </c>
      <c r="F130" s="172">
        <v>244</v>
      </c>
      <c r="G130" s="173"/>
      <c r="H130" s="145"/>
    </row>
    <row r="131" spans="1:8" ht="65.25" customHeight="1" hidden="1">
      <c r="A131" s="260" t="s">
        <v>194</v>
      </c>
      <c r="B131" s="76" t="s">
        <v>82</v>
      </c>
      <c r="C131" s="77">
        <v>3</v>
      </c>
      <c r="D131" s="77">
        <v>9</v>
      </c>
      <c r="E131" s="84" t="s">
        <v>218</v>
      </c>
      <c r="F131" s="150"/>
      <c r="G131" s="170">
        <f>G132</f>
        <v>0</v>
      </c>
      <c r="H131" s="145"/>
    </row>
    <row r="132" spans="1:8" ht="23.25" customHeight="1" hidden="1">
      <c r="A132" s="253" t="s">
        <v>231</v>
      </c>
      <c r="B132" s="73" t="s">
        <v>82</v>
      </c>
      <c r="C132" s="86">
        <v>3</v>
      </c>
      <c r="D132" s="86">
        <v>9</v>
      </c>
      <c r="E132" s="85" t="s">
        <v>218</v>
      </c>
      <c r="F132" s="149">
        <v>200</v>
      </c>
      <c r="G132" s="160">
        <v>0</v>
      </c>
      <c r="H132" s="145"/>
    </row>
    <row r="133" spans="1:8" ht="27.75" customHeight="1">
      <c r="A133" s="248" t="s">
        <v>68</v>
      </c>
      <c r="B133" s="76" t="s">
        <v>82</v>
      </c>
      <c r="C133" s="77">
        <v>3</v>
      </c>
      <c r="D133" s="77">
        <v>10</v>
      </c>
      <c r="E133" s="82"/>
      <c r="F133" s="149"/>
      <c r="G133" s="170">
        <f>G134</f>
        <v>118800</v>
      </c>
      <c r="H133" s="145"/>
    </row>
    <row r="134" spans="1:8" ht="35.25" customHeight="1">
      <c r="A134" s="251" t="s">
        <v>161</v>
      </c>
      <c r="B134" s="76" t="s">
        <v>82</v>
      </c>
      <c r="C134" s="77">
        <v>3</v>
      </c>
      <c r="D134" s="77">
        <v>10</v>
      </c>
      <c r="E134" s="84" t="s">
        <v>198</v>
      </c>
      <c r="F134" s="149"/>
      <c r="G134" s="170">
        <f>G135</f>
        <v>118800</v>
      </c>
      <c r="H134" s="145"/>
    </row>
    <row r="135" spans="1:8" ht="71.25" customHeight="1">
      <c r="A135" s="260" t="s">
        <v>194</v>
      </c>
      <c r="B135" s="76" t="s">
        <v>82</v>
      </c>
      <c r="C135" s="77">
        <v>3</v>
      </c>
      <c r="D135" s="77">
        <v>10</v>
      </c>
      <c r="E135" s="84" t="s">
        <v>218</v>
      </c>
      <c r="F135" s="150"/>
      <c r="G135" s="170">
        <f>G136</f>
        <v>118800</v>
      </c>
      <c r="H135" s="145"/>
    </row>
    <row r="136" spans="1:8" ht="35.25" customHeight="1">
      <c r="A136" s="253" t="s">
        <v>231</v>
      </c>
      <c r="B136" s="73" t="s">
        <v>82</v>
      </c>
      <c r="C136" s="86">
        <v>3</v>
      </c>
      <c r="D136" s="86">
        <v>10</v>
      </c>
      <c r="E136" s="85" t="s">
        <v>218</v>
      </c>
      <c r="F136" s="149">
        <v>200</v>
      </c>
      <c r="G136" s="160">
        <v>118800</v>
      </c>
      <c r="H136" s="145"/>
    </row>
    <row r="137" spans="1:8" ht="0.75" customHeight="1">
      <c r="A137" s="260" t="s">
        <v>172</v>
      </c>
      <c r="B137" s="76" t="s">
        <v>82</v>
      </c>
      <c r="C137" s="77">
        <v>3</v>
      </c>
      <c r="D137" s="77">
        <v>14</v>
      </c>
      <c r="E137" s="89"/>
      <c r="F137" s="150"/>
      <c r="G137" s="170">
        <f>G138</f>
        <v>0</v>
      </c>
      <c r="H137" s="145"/>
    </row>
    <row r="138" spans="1:8" ht="33" customHeight="1" hidden="1">
      <c r="A138" s="251" t="s">
        <v>161</v>
      </c>
      <c r="B138" s="76" t="s">
        <v>82</v>
      </c>
      <c r="C138" s="77">
        <v>3</v>
      </c>
      <c r="D138" s="77">
        <v>14</v>
      </c>
      <c r="E138" s="84" t="s">
        <v>198</v>
      </c>
      <c r="F138" s="149"/>
      <c r="G138" s="170">
        <f>G140</f>
        <v>0</v>
      </c>
      <c r="H138" s="145"/>
    </row>
    <row r="139" spans="1:8" ht="55.5" customHeight="1" hidden="1">
      <c r="A139" s="251" t="s">
        <v>173</v>
      </c>
      <c r="B139" s="76" t="s">
        <v>82</v>
      </c>
      <c r="C139" s="77">
        <v>3</v>
      </c>
      <c r="D139" s="77">
        <v>14</v>
      </c>
      <c r="E139" s="84" t="s">
        <v>239</v>
      </c>
      <c r="F139" s="149"/>
      <c r="G139" s="170">
        <f>G140</f>
        <v>0</v>
      </c>
      <c r="H139" s="145"/>
    </row>
    <row r="140" spans="1:8" ht="33" customHeight="1" hidden="1">
      <c r="A140" s="253" t="s">
        <v>231</v>
      </c>
      <c r="B140" s="73" t="s">
        <v>82</v>
      </c>
      <c r="C140" s="86">
        <v>3</v>
      </c>
      <c r="D140" s="86">
        <v>14</v>
      </c>
      <c r="E140" s="85" t="s">
        <v>239</v>
      </c>
      <c r="F140" s="149">
        <v>200</v>
      </c>
      <c r="G140" s="160">
        <v>0</v>
      </c>
      <c r="H140" s="145"/>
    </row>
    <row r="141" spans="1:8" ht="23.25" customHeight="1">
      <c r="A141" s="248" t="s">
        <v>14</v>
      </c>
      <c r="B141" s="76" t="s">
        <v>82</v>
      </c>
      <c r="C141" s="77">
        <v>4</v>
      </c>
      <c r="D141" s="77"/>
      <c r="E141" s="82"/>
      <c r="F141" s="149"/>
      <c r="G141" s="170">
        <f>G158+G146+G142</f>
        <v>965695</v>
      </c>
      <c r="H141" s="145"/>
    </row>
    <row r="142" spans="1:8" ht="23.25" customHeight="1">
      <c r="A142" s="248" t="s">
        <v>17</v>
      </c>
      <c r="B142" s="76" t="s">
        <v>82</v>
      </c>
      <c r="C142" s="77">
        <v>4</v>
      </c>
      <c r="D142" s="77">
        <v>8</v>
      </c>
      <c r="E142" s="82"/>
      <c r="F142" s="149"/>
      <c r="G142" s="170">
        <f>G143</f>
        <v>204900</v>
      </c>
      <c r="H142" s="145"/>
    </row>
    <row r="143" spans="1:8" ht="23.25" customHeight="1">
      <c r="A143" s="251" t="s">
        <v>161</v>
      </c>
      <c r="B143" s="76" t="s">
        <v>82</v>
      </c>
      <c r="C143" s="77">
        <v>4</v>
      </c>
      <c r="D143" s="77">
        <v>8</v>
      </c>
      <c r="E143" s="84" t="s">
        <v>198</v>
      </c>
      <c r="F143" s="149"/>
      <c r="G143" s="170">
        <f>G144</f>
        <v>204900</v>
      </c>
      <c r="H143" s="145"/>
    </row>
    <row r="144" spans="1:8" ht="36.75" customHeight="1">
      <c r="A144" s="252" t="s">
        <v>241</v>
      </c>
      <c r="B144" s="76" t="s">
        <v>82</v>
      </c>
      <c r="C144" s="77">
        <v>4</v>
      </c>
      <c r="D144" s="77">
        <v>8</v>
      </c>
      <c r="E144" s="89" t="s">
        <v>240</v>
      </c>
      <c r="F144" s="137"/>
      <c r="G144" s="159">
        <f>G145</f>
        <v>204900</v>
      </c>
      <c r="H144" s="145"/>
    </row>
    <row r="145" spans="1:8" ht="32.25" customHeight="1">
      <c r="A145" s="264" t="s">
        <v>157</v>
      </c>
      <c r="B145" s="73" t="s">
        <v>82</v>
      </c>
      <c r="C145" s="86">
        <v>4</v>
      </c>
      <c r="D145" s="86">
        <v>8</v>
      </c>
      <c r="E145" s="82" t="s">
        <v>240</v>
      </c>
      <c r="F145" s="149">
        <v>800</v>
      </c>
      <c r="G145" s="160">
        <v>204900</v>
      </c>
      <c r="H145" s="145"/>
    </row>
    <row r="146" spans="1:8" ht="24" customHeight="1">
      <c r="A146" s="248" t="s">
        <v>121</v>
      </c>
      <c r="B146" s="76" t="s">
        <v>82</v>
      </c>
      <c r="C146" s="77">
        <v>4</v>
      </c>
      <c r="D146" s="77">
        <v>9</v>
      </c>
      <c r="E146" s="284"/>
      <c r="F146" s="149"/>
      <c r="G146" s="170">
        <f>G147</f>
        <v>760795</v>
      </c>
      <c r="H146" s="153"/>
    </row>
    <row r="147" spans="1:8" ht="27" customHeight="1">
      <c r="A147" s="251" t="s">
        <v>161</v>
      </c>
      <c r="B147" s="76" t="s">
        <v>82</v>
      </c>
      <c r="C147" s="77">
        <v>4</v>
      </c>
      <c r="D147" s="77">
        <v>9</v>
      </c>
      <c r="E147" s="84" t="s">
        <v>198</v>
      </c>
      <c r="F147" s="149"/>
      <c r="G147" s="170">
        <f>G148+G152+G150+G154+G156</f>
        <v>760795</v>
      </c>
      <c r="H147" s="153"/>
    </row>
    <row r="148" spans="1:8" ht="31.5" customHeight="1">
      <c r="A148" s="252" t="s">
        <v>149</v>
      </c>
      <c r="B148" s="76" t="s">
        <v>82</v>
      </c>
      <c r="C148" s="77">
        <v>4</v>
      </c>
      <c r="D148" s="77">
        <v>9</v>
      </c>
      <c r="E148" s="89" t="s">
        <v>219</v>
      </c>
      <c r="F148" s="137"/>
      <c r="G148" s="159">
        <f>G149</f>
        <v>658795</v>
      </c>
      <c r="H148" s="153"/>
    </row>
    <row r="149" spans="1:8" ht="34.5" customHeight="1">
      <c r="A149" s="253" t="s">
        <v>155</v>
      </c>
      <c r="B149" s="73" t="s">
        <v>82</v>
      </c>
      <c r="C149" s="86">
        <v>4</v>
      </c>
      <c r="D149" s="86">
        <v>9</v>
      </c>
      <c r="E149" s="82" t="s">
        <v>219</v>
      </c>
      <c r="F149" s="149">
        <v>200</v>
      </c>
      <c r="G149" s="160">
        <v>658795</v>
      </c>
      <c r="H149" s="153"/>
    </row>
    <row r="150" spans="1:8" ht="71.25" customHeight="1">
      <c r="A150" s="251" t="s">
        <v>282</v>
      </c>
      <c r="B150" s="76" t="s">
        <v>82</v>
      </c>
      <c r="C150" s="77">
        <v>4</v>
      </c>
      <c r="D150" s="77">
        <v>9</v>
      </c>
      <c r="E150" s="89" t="s">
        <v>264</v>
      </c>
      <c r="F150" s="150"/>
      <c r="G150" s="170">
        <f>G151</f>
        <v>102000</v>
      </c>
      <c r="H150" s="153"/>
    </row>
    <row r="151" spans="1:8" ht="34.5" customHeight="1">
      <c r="A151" s="253" t="s">
        <v>231</v>
      </c>
      <c r="B151" s="73" t="s">
        <v>82</v>
      </c>
      <c r="C151" s="86">
        <v>4</v>
      </c>
      <c r="D151" s="86">
        <v>9</v>
      </c>
      <c r="E151" s="89" t="s">
        <v>264</v>
      </c>
      <c r="F151" s="149">
        <v>200</v>
      </c>
      <c r="G151" s="160">
        <v>102000</v>
      </c>
      <c r="H151" s="153"/>
    </row>
    <row r="152" spans="1:8" ht="64.5" customHeight="1" hidden="1">
      <c r="A152" s="267" t="s">
        <v>191</v>
      </c>
      <c r="B152" s="76" t="s">
        <v>82</v>
      </c>
      <c r="C152" s="77">
        <v>4</v>
      </c>
      <c r="D152" s="77">
        <v>9</v>
      </c>
      <c r="E152" s="89" t="s">
        <v>228</v>
      </c>
      <c r="F152" s="137"/>
      <c r="G152" s="159">
        <f>G153</f>
        <v>0</v>
      </c>
      <c r="H152" s="153"/>
    </row>
    <row r="153" spans="1:8" ht="33" customHeight="1" hidden="1">
      <c r="A153" s="253" t="s">
        <v>231</v>
      </c>
      <c r="B153" s="73" t="s">
        <v>82</v>
      </c>
      <c r="C153" s="86">
        <v>4</v>
      </c>
      <c r="D153" s="86">
        <v>9</v>
      </c>
      <c r="E153" s="82" t="s">
        <v>228</v>
      </c>
      <c r="F153" s="149">
        <v>200</v>
      </c>
      <c r="G153" s="160">
        <v>0</v>
      </c>
      <c r="H153" s="153"/>
    </row>
    <row r="154" spans="1:8" ht="35.25" customHeight="1" hidden="1">
      <c r="A154" s="268" t="s">
        <v>268</v>
      </c>
      <c r="B154" s="79">
        <v>925</v>
      </c>
      <c r="C154" s="77">
        <v>4</v>
      </c>
      <c r="D154" s="77">
        <v>9</v>
      </c>
      <c r="E154" s="89" t="s">
        <v>269</v>
      </c>
      <c r="F154" s="150"/>
      <c r="G154" s="170">
        <f>G155</f>
        <v>0</v>
      </c>
      <c r="H154" s="153"/>
    </row>
    <row r="155" spans="1:8" ht="34.5" customHeight="1" hidden="1">
      <c r="A155" s="253" t="s">
        <v>155</v>
      </c>
      <c r="B155" s="83">
        <v>925</v>
      </c>
      <c r="C155" s="86">
        <v>4</v>
      </c>
      <c r="D155" s="86">
        <v>9</v>
      </c>
      <c r="E155" s="82" t="s">
        <v>269</v>
      </c>
      <c r="F155" s="149">
        <v>200</v>
      </c>
      <c r="G155" s="160">
        <v>0</v>
      </c>
      <c r="H155" s="153"/>
    </row>
    <row r="156" spans="1:8" ht="59.25" customHeight="1" hidden="1">
      <c r="A156" s="251" t="s">
        <v>270</v>
      </c>
      <c r="B156" s="79">
        <v>925</v>
      </c>
      <c r="C156" s="77">
        <v>4</v>
      </c>
      <c r="D156" s="77">
        <v>9</v>
      </c>
      <c r="E156" s="89" t="s">
        <v>220</v>
      </c>
      <c r="F156" s="150"/>
      <c r="G156" s="170">
        <f>G157</f>
        <v>0</v>
      </c>
      <c r="H156" s="153"/>
    </row>
    <row r="157" spans="1:8" ht="32.25" customHeight="1" hidden="1">
      <c r="A157" s="253" t="s">
        <v>155</v>
      </c>
      <c r="B157" s="83">
        <v>925</v>
      </c>
      <c r="C157" s="86">
        <v>4</v>
      </c>
      <c r="D157" s="86">
        <v>9</v>
      </c>
      <c r="E157" s="82" t="s">
        <v>220</v>
      </c>
      <c r="F157" s="149">
        <v>200</v>
      </c>
      <c r="G157" s="160">
        <f>300000-300000</f>
        <v>0</v>
      </c>
      <c r="H157" s="153"/>
    </row>
    <row r="158" spans="1:8" ht="34.5" customHeight="1" hidden="1">
      <c r="A158" s="252" t="s">
        <v>62</v>
      </c>
      <c r="B158" s="76" t="s">
        <v>82</v>
      </c>
      <c r="C158" s="77">
        <v>4</v>
      </c>
      <c r="D158" s="77">
        <v>12</v>
      </c>
      <c r="E158" s="89"/>
      <c r="F158" s="150"/>
      <c r="G158" s="170">
        <f>G160</f>
        <v>0</v>
      </c>
      <c r="H158" s="145"/>
    </row>
    <row r="159" spans="1:8" ht="28.5" customHeight="1" hidden="1">
      <c r="A159" s="251" t="s">
        <v>161</v>
      </c>
      <c r="B159" s="76" t="s">
        <v>82</v>
      </c>
      <c r="C159" s="77">
        <v>4</v>
      </c>
      <c r="D159" s="77">
        <v>12</v>
      </c>
      <c r="E159" s="84" t="s">
        <v>198</v>
      </c>
      <c r="F159" s="150"/>
      <c r="G159" s="174">
        <f>G160</f>
        <v>0</v>
      </c>
      <c r="H159" s="145"/>
    </row>
    <row r="160" spans="1:8" ht="31.5" customHeight="1" hidden="1">
      <c r="A160" s="252" t="s">
        <v>275</v>
      </c>
      <c r="B160" s="76" t="s">
        <v>82</v>
      </c>
      <c r="C160" s="77">
        <v>4</v>
      </c>
      <c r="D160" s="77">
        <v>12</v>
      </c>
      <c r="E160" s="89" t="s">
        <v>274</v>
      </c>
      <c r="F160" s="137"/>
      <c r="G160" s="159">
        <f>G161</f>
        <v>0</v>
      </c>
      <c r="H160" s="153"/>
    </row>
    <row r="161" spans="1:8" ht="30" customHeight="1" hidden="1">
      <c r="A161" s="250" t="s">
        <v>62</v>
      </c>
      <c r="B161" s="73" t="s">
        <v>82</v>
      </c>
      <c r="C161" s="86">
        <v>4</v>
      </c>
      <c r="D161" s="86">
        <v>12</v>
      </c>
      <c r="E161" s="82" t="s">
        <v>61</v>
      </c>
      <c r="F161" s="149"/>
      <c r="G161" s="160">
        <f>G162</f>
        <v>0</v>
      </c>
      <c r="H161" s="153"/>
    </row>
    <row r="162" spans="1:8" ht="32.25" customHeight="1" hidden="1">
      <c r="A162" s="253" t="s">
        <v>155</v>
      </c>
      <c r="B162" s="73" t="s">
        <v>82</v>
      </c>
      <c r="C162" s="86">
        <v>4</v>
      </c>
      <c r="D162" s="86">
        <v>12</v>
      </c>
      <c r="E162" s="82" t="s">
        <v>274</v>
      </c>
      <c r="F162" s="149">
        <v>200</v>
      </c>
      <c r="G162" s="160">
        <v>0</v>
      </c>
      <c r="H162" s="153"/>
    </row>
    <row r="163" spans="1:8" ht="24" customHeight="1">
      <c r="A163" s="247" t="s">
        <v>19</v>
      </c>
      <c r="B163" s="76" t="s">
        <v>82</v>
      </c>
      <c r="C163" s="77">
        <v>5</v>
      </c>
      <c r="D163" s="77" t="s">
        <v>9</v>
      </c>
      <c r="E163" s="89" t="s">
        <v>9</v>
      </c>
      <c r="F163" s="137" t="s">
        <v>9</v>
      </c>
      <c r="G163" s="159">
        <f>G168+G196+G192+G227</f>
        <v>2969760</v>
      </c>
      <c r="H163" s="145"/>
    </row>
    <row r="164" spans="1:8" ht="16.5" hidden="1">
      <c r="A164" s="247" t="s">
        <v>1</v>
      </c>
      <c r="B164" s="76" t="s">
        <v>82</v>
      </c>
      <c r="C164" s="77">
        <v>5</v>
      </c>
      <c r="D164" s="77">
        <v>2</v>
      </c>
      <c r="E164" s="89"/>
      <c r="F164" s="150"/>
      <c r="G164" s="170">
        <f>G165</f>
        <v>0</v>
      </c>
      <c r="H164" s="145"/>
    </row>
    <row r="165" spans="1:8" ht="16.5" hidden="1">
      <c r="A165" s="250" t="s">
        <v>209</v>
      </c>
      <c r="B165" s="76" t="s">
        <v>82</v>
      </c>
      <c r="C165" s="86">
        <v>5</v>
      </c>
      <c r="D165" s="86">
        <v>2</v>
      </c>
      <c r="E165" s="82" t="s">
        <v>29</v>
      </c>
      <c r="F165" s="149"/>
      <c r="G165" s="160">
        <f>G166</f>
        <v>0</v>
      </c>
      <c r="H165" s="145"/>
    </row>
    <row r="166" spans="1:8" ht="66" hidden="1">
      <c r="A166" s="250" t="s">
        <v>58</v>
      </c>
      <c r="B166" s="76" t="s">
        <v>82</v>
      </c>
      <c r="C166" s="86">
        <v>5</v>
      </c>
      <c r="D166" s="86">
        <v>2</v>
      </c>
      <c r="E166" s="82" t="s">
        <v>47</v>
      </c>
      <c r="F166" s="149"/>
      <c r="G166" s="160">
        <f>G167</f>
        <v>0</v>
      </c>
      <c r="H166" s="145"/>
    </row>
    <row r="167" spans="1:8" ht="22.5" customHeight="1" hidden="1">
      <c r="A167" s="250" t="s">
        <v>48</v>
      </c>
      <c r="B167" s="76" t="s">
        <v>82</v>
      </c>
      <c r="C167" s="86">
        <v>5</v>
      </c>
      <c r="D167" s="86">
        <v>2</v>
      </c>
      <c r="E167" s="82" t="s">
        <v>49</v>
      </c>
      <c r="F167" s="149">
        <v>6</v>
      </c>
      <c r="G167" s="160"/>
      <c r="H167" s="145"/>
    </row>
    <row r="168" spans="1:8" ht="24" customHeight="1">
      <c r="A168" s="248" t="s">
        <v>3</v>
      </c>
      <c r="B168" s="76" t="s">
        <v>82</v>
      </c>
      <c r="C168" s="77">
        <v>5</v>
      </c>
      <c r="D168" s="77">
        <v>1</v>
      </c>
      <c r="E168" s="82"/>
      <c r="F168" s="149"/>
      <c r="G168" s="170">
        <f>G180</f>
        <v>485075</v>
      </c>
      <c r="H168" s="145"/>
    </row>
    <row r="169" spans="1:8" ht="37.5" customHeight="1" hidden="1">
      <c r="A169" s="254" t="s">
        <v>83</v>
      </c>
      <c r="B169" s="73" t="s">
        <v>82</v>
      </c>
      <c r="C169" s="86">
        <v>5</v>
      </c>
      <c r="D169" s="86">
        <v>1</v>
      </c>
      <c r="E169" s="82">
        <v>980000</v>
      </c>
      <c r="F169" s="149"/>
      <c r="G169" s="171">
        <f>G173+G170</f>
        <v>0</v>
      </c>
      <c r="H169" s="145"/>
    </row>
    <row r="170" spans="1:8" ht="56.25" customHeight="1" hidden="1">
      <c r="A170" s="254" t="s">
        <v>115</v>
      </c>
      <c r="B170" s="73" t="s">
        <v>82</v>
      </c>
      <c r="C170" s="86">
        <v>5</v>
      </c>
      <c r="D170" s="86">
        <v>1</v>
      </c>
      <c r="E170" s="82" t="s">
        <v>88</v>
      </c>
      <c r="F170" s="149"/>
      <c r="G170" s="171">
        <f>G171</f>
        <v>0</v>
      </c>
      <c r="H170" s="145"/>
    </row>
    <row r="171" spans="1:8" ht="41.25" customHeight="1" hidden="1">
      <c r="A171" s="254" t="s">
        <v>116</v>
      </c>
      <c r="B171" s="73" t="s">
        <v>82</v>
      </c>
      <c r="C171" s="86">
        <v>5</v>
      </c>
      <c r="D171" s="86">
        <v>1</v>
      </c>
      <c r="E171" s="82" t="s">
        <v>89</v>
      </c>
      <c r="F171" s="149"/>
      <c r="G171" s="171">
        <f>G172</f>
        <v>0</v>
      </c>
      <c r="H171" s="145"/>
    </row>
    <row r="172" spans="1:8" ht="23.25" customHeight="1" hidden="1">
      <c r="A172" s="262" t="s">
        <v>79</v>
      </c>
      <c r="B172" s="73" t="s">
        <v>82</v>
      </c>
      <c r="C172" s="86">
        <v>5</v>
      </c>
      <c r="D172" s="86">
        <v>1</v>
      </c>
      <c r="E172" s="82" t="s">
        <v>89</v>
      </c>
      <c r="F172" s="149">
        <v>17</v>
      </c>
      <c r="G172" s="171"/>
      <c r="H172" s="145"/>
    </row>
    <row r="173" spans="1:8" ht="48" customHeight="1" hidden="1">
      <c r="A173" s="262" t="s">
        <v>113</v>
      </c>
      <c r="B173" s="73" t="s">
        <v>82</v>
      </c>
      <c r="C173" s="86">
        <v>5</v>
      </c>
      <c r="D173" s="86">
        <v>1</v>
      </c>
      <c r="E173" s="82">
        <v>980200</v>
      </c>
      <c r="F173" s="149"/>
      <c r="G173" s="171">
        <f>G174</f>
        <v>0</v>
      </c>
      <c r="H173" s="145"/>
    </row>
    <row r="174" spans="1:8" ht="36" customHeight="1" hidden="1">
      <c r="A174" s="262" t="s">
        <v>114</v>
      </c>
      <c r="B174" s="73" t="s">
        <v>82</v>
      </c>
      <c r="C174" s="86">
        <v>5</v>
      </c>
      <c r="D174" s="86">
        <v>1</v>
      </c>
      <c r="E174" s="82">
        <v>980201</v>
      </c>
      <c r="F174" s="149"/>
      <c r="G174" s="171">
        <f>G175</f>
        <v>0</v>
      </c>
      <c r="H174" s="145"/>
    </row>
    <row r="175" spans="1:8" ht="26.25" customHeight="1" hidden="1">
      <c r="A175" s="262" t="s">
        <v>79</v>
      </c>
      <c r="B175" s="73" t="s">
        <v>82</v>
      </c>
      <c r="C175" s="86">
        <v>5</v>
      </c>
      <c r="D175" s="86">
        <v>1</v>
      </c>
      <c r="E175" s="82">
        <v>980201</v>
      </c>
      <c r="F175" s="149">
        <v>17</v>
      </c>
      <c r="G175" s="171"/>
      <c r="H175" s="145"/>
    </row>
    <row r="176" spans="1:8" ht="29.25" customHeight="1" hidden="1">
      <c r="A176" s="250" t="s">
        <v>105</v>
      </c>
      <c r="B176" s="73" t="s">
        <v>82</v>
      </c>
      <c r="C176" s="86">
        <v>5</v>
      </c>
      <c r="D176" s="86">
        <v>1</v>
      </c>
      <c r="E176" s="82"/>
      <c r="F176" s="149"/>
      <c r="G176" s="171"/>
      <c r="H176" s="145"/>
    </row>
    <row r="177" spans="1:8" ht="0.75" customHeight="1" hidden="1">
      <c r="A177" s="250" t="s">
        <v>131</v>
      </c>
      <c r="B177" s="73" t="s">
        <v>82</v>
      </c>
      <c r="C177" s="86">
        <v>5</v>
      </c>
      <c r="D177" s="86">
        <v>1</v>
      </c>
      <c r="E177" s="82">
        <v>7950000</v>
      </c>
      <c r="F177" s="149"/>
      <c r="G177" s="171">
        <f>G178</f>
        <v>0</v>
      </c>
      <c r="H177" s="145"/>
    </row>
    <row r="178" spans="1:8" ht="46.5" customHeight="1" hidden="1">
      <c r="A178" s="262" t="s">
        <v>129</v>
      </c>
      <c r="B178" s="73" t="s">
        <v>82</v>
      </c>
      <c r="C178" s="86">
        <v>5</v>
      </c>
      <c r="D178" s="86">
        <v>1</v>
      </c>
      <c r="E178" s="82">
        <v>7952000</v>
      </c>
      <c r="F178" s="149"/>
      <c r="G178" s="171">
        <f>G179</f>
        <v>0</v>
      </c>
      <c r="H178" s="145"/>
    </row>
    <row r="179" spans="1:8" ht="39.75" customHeight="1" hidden="1">
      <c r="A179" s="254" t="s">
        <v>128</v>
      </c>
      <c r="B179" s="73" t="s">
        <v>82</v>
      </c>
      <c r="C179" s="86">
        <v>5</v>
      </c>
      <c r="D179" s="86">
        <v>1</v>
      </c>
      <c r="E179" s="82">
        <v>7952000</v>
      </c>
      <c r="F179" s="149">
        <v>243</v>
      </c>
      <c r="G179" s="171"/>
      <c r="H179" s="145"/>
    </row>
    <row r="180" spans="1:8" ht="27.75" customHeight="1">
      <c r="A180" s="251" t="s">
        <v>161</v>
      </c>
      <c r="B180" s="76" t="s">
        <v>82</v>
      </c>
      <c r="C180" s="77">
        <v>5</v>
      </c>
      <c r="D180" s="77">
        <v>1</v>
      </c>
      <c r="E180" s="84" t="s">
        <v>198</v>
      </c>
      <c r="F180" s="150"/>
      <c r="G180" s="170">
        <f>G181+G188+G190+G185</f>
        <v>485075</v>
      </c>
      <c r="H180" s="153"/>
    </row>
    <row r="181" spans="1:8" ht="48" customHeight="1" hidden="1">
      <c r="A181" s="252" t="s">
        <v>78</v>
      </c>
      <c r="B181" s="76" t="s">
        <v>82</v>
      </c>
      <c r="C181" s="77">
        <v>5</v>
      </c>
      <c r="D181" s="77">
        <v>1</v>
      </c>
      <c r="E181" s="89" t="s">
        <v>143</v>
      </c>
      <c r="F181" s="150"/>
      <c r="G181" s="170">
        <f>G184</f>
        <v>0</v>
      </c>
      <c r="H181" s="153"/>
    </row>
    <row r="182" spans="1:8" ht="33" customHeight="1" hidden="1">
      <c r="A182" s="254" t="s">
        <v>76</v>
      </c>
      <c r="B182" s="73" t="s">
        <v>82</v>
      </c>
      <c r="C182" s="86">
        <v>5</v>
      </c>
      <c r="D182" s="86">
        <v>1</v>
      </c>
      <c r="E182" s="82" t="s">
        <v>75</v>
      </c>
      <c r="F182" s="149"/>
      <c r="G182" s="160"/>
      <c r="H182" s="153"/>
    </row>
    <row r="183" spans="1:8" ht="16.5" customHeight="1" hidden="1">
      <c r="A183" s="250" t="s">
        <v>48</v>
      </c>
      <c r="B183" s="73" t="s">
        <v>82</v>
      </c>
      <c r="C183" s="86">
        <v>5</v>
      </c>
      <c r="D183" s="86">
        <v>1</v>
      </c>
      <c r="E183" s="82">
        <v>3500200</v>
      </c>
      <c r="F183" s="149">
        <v>6</v>
      </c>
      <c r="G183" s="160"/>
      <c r="H183" s="153"/>
    </row>
    <row r="184" spans="1:8" ht="31.5" customHeight="1" hidden="1">
      <c r="A184" s="253" t="s">
        <v>155</v>
      </c>
      <c r="B184" s="73" t="s">
        <v>82</v>
      </c>
      <c r="C184" s="86">
        <v>5</v>
      </c>
      <c r="D184" s="86">
        <v>1</v>
      </c>
      <c r="E184" s="82" t="s">
        <v>143</v>
      </c>
      <c r="F184" s="149">
        <v>200</v>
      </c>
      <c r="G184" s="160"/>
      <c r="H184" s="153"/>
    </row>
    <row r="185" spans="1:8" ht="36" customHeight="1">
      <c r="A185" s="269" t="s">
        <v>229</v>
      </c>
      <c r="B185" s="76" t="s">
        <v>82</v>
      </c>
      <c r="C185" s="77">
        <v>5</v>
      </c>
      <c r="D185" s="77">
        <v>1</v>
      </c>
      <c r="E185" s="89" t="s">
        <v>222</v>
      </c>
      <c r="F185" s="150"/>
      <c r="G185" s="170">
        <f>G186+G187</f>
        <v>281790</v>
      </c>
      <c r="H185" s="153"/>
    </row>
    <row r="186" spans="1:8" ht="34.5" customHeight="1">
      <c r="A186" s="253" t="s">
        <v>231</v>
      </c>
      <c r="B186" s="73" t="s">
        <v>82</v>
      </c>
      <c r="C186" s="86">
        <v>5</v>
      </c>
      <c r="D186" s="86">
        <v>1</v>
      </c>
      <c r="E186" s="82" t="s">
        <v>222</v>
      </c>
      <c r="F186" s="149">
        <v>200</v>
      </c>
      <c r="G186" s="160">
        <v>281790</v>
      </c>
      <c r="H186" s="153"/>
    </row>
    <row r="187" spans="1:8" ht="35.25" customHeight="1" hidden="1">
      <c r="A187" s="264" t="s">
        <v>157</v>
      </c>
      <c r="B187" s="73" t="s">
        <v>82</v>
      </c>
      <c r="C187" s="86">
        <v>5</v>
      </c>
      <c r="D187" s="86">
        <v>1</v>
      </c>
      <c r="E187" s="82" t="s">
        <v>222</v>
      </c>
      <c r="F187" s="149">
        <v>800</v>
      </c>
      <c r="G187" s="160">
        <v>0</v>
      </c>
      <c r="H187" s="153"/>
    </row>
    <row r="188" spans="1:8" ht="23.25" customHeight="1">
      <c r="A188" s="248" t="s">
        <v>93</v>
      </c>
      <c r="B188" s="76" t="s">
        <v>82</v>
      </c>
      <c r="C188" s="77">
        <v>5</v>
      </c>
      <c r="D188" s="77">
        <v>1</v>
      </c>
      <c r="E188" s="89" t="s">
        <v>223</v>
      </c>
      <c r="F188" s="150"/>
      <c r="G188" s="170">
        <f>G189</f>
        <v>203285</v>
      </c>
      <c r="H188" s="153"/>
    </row>
    <row r="189" spans="1:8" ht="33" customHeight="1">
      <c r="A189" s="253" t="s">
        <v>231</v>
      </c>
      <c r="B189" s="73" t="s">
        <v>82</v>
      </c>
      <c r="C189" s="86">
        <v>5</v>
      </c>
      <c r="D189" s="86">
        <v>1</v>
      </c>
      <c r="E189" s="82" t="s">
        <v>223</v>
      </c>
      <c r="F189" s="149">
        <v>200</v>
      </c>
      <c r="G189" s="160">
        <v>203285</v>
      </c>
      <c r="H189" s="153"/>
    </row>
    <row r="190" spans="1:8" ht="36.75" customHeight="1" hidden="1">
      <c r="A190" s="257" t="s">
        <v>174</v>
      </c>
      <c r="B190" s="79">
        <v>925</v>
      </c>
      <c r="C190" s="77">
        <v>5</v>
      </c>
      <c r="D190" s="77">
        <v>1</v>
      </c>
      <c r="E190" s="89" t="s">
        <v>242</v>
      </c>
      <c r="F190" s="137"/>
      <c r="G190" s="159">
        <f>G191</f>
        <v>0</v>
      </c>
      <c r="H190" s="128"/>
    </row>
    <row r="191" spans="1:8" ht="33.75" customHeight="1" hidden="1">
      <c r="A191" s="270" t="s">
        <v>79</v>
      </c>
      <c r="B191" s="83">
        <v>925</v>
      </c>
      <c r="C191" s="86">
        <v>5</v>
      </c>
      <c r="D191" s="86">
        <v>1</v>
      </c>
      <c r="E191" s="82" t="s">
        <v>242</v>
      </c>
      <c r="F191" s="149">
        <v>500</v>
      </c>
      <c r="G191" s="160">
        <v>0</v>
      </c>
      <c r="H191" s="128"/>
    </row>
    <row r="192" spans="1:8" ht="25.5" customHeight="1">
      <c r="A192" s="248" t="s">
        <v>1</v>
      </c>
      <c r="B192" s="76" t="s">
        <v>82</v>
      </c>
      <c r="C192" s="77">
        <v>5</v>
      </c>
      <c r="D192" s="77">
        <v>2</v>
      </c>
      <c r="E192" s="82"/>
      <c r="F192" s="149"/>
      <c r="G192" s="170">
        <f>G193</f>
        <v>36800</v>
      </c>
      <c r="H192" s="145"/>
    </row>
    <row r="193" spans="1:8" ht="24.75" customHeight="1">
      <c r="A193" s="251" t="s">
        <v>161</v>
      </c>
      <c r="B193" s="76" t="s">
        <v>82</v>
      </c>
      <c r="C193" s="77">
        <v>5</v>
      </c>
      <c r="D193" s="77">
        <v>2</v>
      </c>
      <c r="E193" s="84" t="s">
        <v>198</v>
      </c>
      <c r="F193" s="149"/>
      <c r="G193" s="170">
        <f>G194</f>
        <v>36800</v>
      </c>
      <c r="H193" s="153"/>
    </row>
    <row r="194" spans="1:8" ht="28.5" customHeight="1">
      <c r="A194" s="248" t="s">
        <v>74</v>
      </c>
      <c r="B194" s="76" t="s">
        <v>82</v>
      </c>
      <c r="C194" s="77">
        <v>5</v>
      </c>
      <c r="D194" s="77">
        <v>2</v>
      </c>
      <c r="E194" s="89" t="s">
        <v>224</v>
      </c>
      <c r="F194" s="150"/>
      <c r="G194" s="170">
        <f>G195</f>
        <v>36800</v>
      </c>
      <c r="H194" s="153"/>
    </row>
    <row r="195" spans="1:8" ht="35.25" customHeight="1">
      <c r="A195" s="253" t="s">
        <v>231</v>
      </c>
      <c r="B195" s="73" t="s">
        <v>82</v>
      </c>
      <c r="C195" s="86">
        <v>5</v>
      </c>
      <c r="D195" s="86">
        <v>2</v>
      </c>
      <c r="E195" s="82" t="s">
        <v>224</v>
      </c>
      <c r="F195" s="149">
        <v>200</v>
      </c>
      <c r="G195" s="160">
        <v>36800</v>
      </c>
      <c r="H195" s="153"/>
    </row>
    <row r="196" spans="1:8" ht="21.75" customHeight="1">
      <c r="A196" s="248" t="s">
        <v>28</v>
      </c>
      <c r="B196" s="76" t="s">
        <v>82</v>
      </c>
      <c r="C196" s="77">
        <v>5</v>
      </c>
      <c r="D196" s="77">
        <v>3</v>
      </c>
      <c r="E196" s="89"/>
      <c r="F196" s="150"/>
      <c r="G196" s="170">
        <f>G201</f>
        <v>2447885</v>
      </c>
      <c r="H196" s="145"/>
    </row>
    <row r="197" spans="1:8" ht="16.5" hidden="1">
      <c r="A197" s="266" t="s">
        <v>105</v>
      </c>
      <c r="B197" s="92" t="s">
        <v>82</v>
      </c>
      <c r="C197" s="90">
        <v>5</v>
      </c>
      <c r="D197" s="90">
        <v>3</v>
      </c>
      <c r="E197" s="91">
        <v>3150000</v>
      </c>
      <c r="F197" s="175"/>
      <c r="G197" s="176">
        <f>G198</f>
        <v>0</v>
      </c>
      <c r="H197" s="145"/>
    </row>
    <row r="198" spans="1:8" ht="16.5" hidden="1">
      <c r="A198" s="266" t="s">
        <v>106</v>
      </c>
      <c r="B198" s="92" t="s">
        <v>82</v>
      </c>
      <c r="C198" s="90">
        <v>5</v>
      </c>
      <c r="D198" s="90">
        <v>3</v>
      </c>
      <c r="E198" s="91">
        <v>3150100</v>
      </c>
      <c r="F198" s="175"/>
      <c r="G198" s="176">
        <f>G199</f>
        <v>0</v>
      </c>
      <c r="H198" s="145"/>
    </row>
    <row r="199" spans="1:8" ht="33" hidden="1">
      <c r="A199" s="266" t="s">
        <v>108</v>
      </c>
      <c r="B199" s="92" t="s">
        <v>82</v>
      </c>
      <c r="C199" s="90">
        <v>5</v>
      </c>
      <c r="D199" s="90">
        <v>3</v>
      </c>
      <c r="E199" s="91">
        <v>3150125</v>
      </c>
      <c r="F199" s="175"/>
      <c r="G199" s="176"/>
      <c r="H199" s="145"/>
    </row>
    <row r="200" spans="1:8" ht="33" hidden="1">
      <c r="A200" s="250" t="s">
        <v>34</v>
      </c>
      <c r="B200" s="73" t="s">
        <v>82</v>
      </c>
      <c r="C200" s="86">
        <v>5</v>
      </c>
      <c r="D200" s="86">
        <v>3</v>
      </c>
      <c r="E200" s="82">
        <v>3150125</v>
      </c>
      <c r="F200" s="168">
        <v>500</v>
      </c>
      <c r="G200" s="171"/>
      <c r="H200" s="145"/>
    </row>
    <row r="201" spans="1:8" ht="22.5" customHeight="1">
      <c r="A201" s="251" t="s">
        <v>161</v>
      </c>
      <c r="B201" s="76" t="s">
        <v>82</v>
      </c>
      <c r="C201" s="77">
        <v>5</v>
      </c>
      <c r="D201" s="77">
        <v>3</v>
      </c>
      <c r="E201" s="84" t="s">
        <v>198</v>
      </c>
      <c r="F201" s="149"/>
      <c r="G201" s="170">
        <f>G202+G210+G212+G214+G218+G216+G221+G223+G225</f>
        <v>2447885</v>
      </c>
      <c r="H201" s="153"/>
    </row>
    <row r="202" spans="1:8" ht="24" customHeight="1">
      <c r="A202" s="248" t="s">
        <v>50</v>
      </c>
      <c r="B202" s="76" t="s">
        <v>82</v>
      </c>
      <c r="C202" s="77">
        <v>5</v>
      </c>
      <c r="D202" s="77">
        <v>3</v>
      </c>
      <c r="E202" s="89" t="s">
        <v>216</v>
      </c>
      <c r="F202" s="150"/>
      <c r="G202" s="170">
        <f>G203</f>
        <v>846075</v>
      </c>
      <c r="H202" s="153"/>
    </row>
    <row r="203" spans="1:8" ht="32.25" customHeight="1">
      <c r="A203" s="253" t="s">
        <v>231</v>
      </c>
      <c r="B203" s="73" t="s">
        <v>82</v>
      </c>
      <c r="C203" s="86">
        <v>5</v>
      </c>
      <c r="D203" s="86">
        <v>3</v>
      </c>
      <c r="E203" s="82" t="s">
        <v>216</v>
      </c>
      <c r="F203" s="149">
        <v>200</v>
      </c>
      <c r="G203" s="160">
        <v>846075</v>
      </c>
      <c r="H203" s="153"/>
    </row>
    <row r="204" spans="1:8" ht="16.5" hidden="1">
      <c r="A204" s="250" t="s">
        <v>50</v>
      </c>
      <c r="B204" s="73" t="s">
        <v>82</v>
      </c>
      <c r="C204" s="86">
        <v>5</v>
      </c>
      <c r="D204" s="86">
        <v>3</v>
      </c>
      <c r="E204" s="82" t="s">
        <v>51</v>
      </c>
      <c r="F204" s="149"/>
      <c r="G204" s="160">
        <f>G205</f>
        <v>0</v>
      </c>
      <c r="H204" s="153"/>
    </row>
    <row r="205" spans="1:8" ht="33" hidden="1">
      <c r="A205" s="250" t="s">
        <v>52</v>
      </c>
      <c r="B205" s="73" t="s">
        <v>82</v>
      </c>
      <c r="C205" s="86">
        <v>5</v>
      </c>
      <c r="D205" s="86">
        <v>3</v>
      </c>
      <c r="E205" s="73" t="s">
        <v>51</v>
      </c>
      <c r="F205" s="149">
        <v>500</v>
      </c>
      <c r="G205" s="160"/>
      <c r="H205" s="153"/>
    </row>
    <row r="206" spans="1:8" ht="49.5" hidden="1">
      <c r="A206" s="250" t="s">
        <v>54</v>
      </c>
      <c r="B206" s="73" t="s">
        <v>82</v>
      </c>
      <c r="C206" s="86">
        <v>5</v>
      </c>
      <c r="D206" s="86">
        <v>3</v>
      </c>
      <c r="E206" s="73" t="s">
        <v>53</v>
      </c>
      <c r="F206" s="177"/>
      <c r="G206" s="160">
        <f>G207</f>
        <v>0</v>
      </c>
      <c r="H206" s="153"/>
    </row>
    <row r="207" spans="1:8" ht="14.25" customHeight="1" hidden="1">
      <c r="A207" s="250" t="s">
        <v>34</v>
      </c>
      <c r="B207" s="73" t="s">
        <v>82</v>
      </c>
      <c r="C207" s="86">
        <v>5</v>
      </c>
      <c r="D207" s="86">
        <v>3</v>
      </c>
      <c r="E207" s="73" t="s">
        <v>53</v>
      </c>
      <c r="F207" s="149">
        <v>500</v>
      </c>
      <c r="G207" s="160"/>
      <c r="H207" s="153"/>
    </row>
    <row r="208" spans="1:8" ht="33" hidden="1">
      <c r="A208" s="265" t="s">
        <v>119</v>
      </c>
      <c r="B208" s="92" t="s">
        <v>82</v>
      </c>
      <c r="C208" s="90">
        <v>5</v>
      </c>
      <c r="D208" s="90">
        <v>3</v>
      </c>
      <c r="E208" s="92" t="s">
        <v>120</v>
      </c>
      <c r="F208" s="172"/>
      <c r="G208" s="173"/>
      <c r="H208" s="153"/>
    </row>
    <row r="209" spans="1:8" ht="22.5" customHeight="1" hidden="1">
      <c r="A209" s="265" t="s">
        <v>34</v>
      </c>
      <c r="B209" s="92" t="s">
        <v>82</v>
      </c>
      <c r="C209" s="90">
        <v>5</v>
      </c>
      <c r="D209" s="90">
        <v>3</v>
      </c>
      <c r="E209" s="92" t="s">
        <v>120</v>
      </c>
      <c r="F209" s="172">
        <v>500</v>
      </c>
      <c r="G209" s="173"/>
      <c r="H209" s="153"/>
    </row>
    <row r="210" spans="1:8" ht="17.25" customHeight="1" hidden="1">
      <c r="A210" s="248" t="s">
        <v>55</v>
      </c>
      <c r="B210" s="76" t="s">
        <v>82</v>
      </c>
      <c r="C210" s="77">
        <v>5</v>
      </c>
      <c r="D210" s="77">
        <v>3</v>
      </c>
      <c r="E210" s="89" t="s">
        <v>144</v>
      </c>
      <c r="F210" s="178"/>
      <c r="G210" s="170">
        <f>G211</f>
        <v>0</v>
      </c>
      <c r="H210" s="153"/>
    </row>
    <row r="211" spans="1:8" ht="29.25" customHeight="1" hidden="1">
      <c r="A211" s="253" t="s">
        <v>155</v>
      </c>
      <c r="B211" s="73" t="s">
        <v>82</v>
      </c>
      <c r="C211" s="86">
        <v>5</v>
      </c>
      <c r="D211" s="86">
        <v>3</v>
      </c>
      <c r="E211" s="82" t="s">
        <v>144</v>
      </c>
      <c r="F211" s="149">
        <v>200</v>
      </c>
      <c r="G211" s="160"/>
      <c r="H211" s="153"/>
    </row>
    <row r="212" spans="1:8" ht="27.75" customHeight="1" hidden="1">
      <c r="A212" s="248" t="s">
        <v>56</v>
      </c>
      <c r="B212" s="76" t="s">
        <v>82</v>
      </c>
      <c r="C212" s="77">
        <v>5</v>
      </c>
      <c r="D212" s="77">
        <v>3</v>
      </c>
      <c r="E212" s="89" t="s">
        <v>215</v>
      </c>
      <c r="F212" s="178"/>
      <c r="G212" s="170">
        <f>G213</f>
        <v>0</v>
      </c>
      <c r="H212" s="153"/>
    </row>
    <row r="213" spans="1:8" ht="33" hidden="1">
      <c r="A213" s="253" t="s">
        <v>231</v>
      </c>
      <c r="B213" s="73" t="s">
        <v>82</v>
      </c>
      <c r="C213" s="86">
        <v>5</v>
      </c>
      <c r="D213" s="86">
        <v>3</v>
      </c>
      <c r="E213" s="82" t="s">
        <v>215</v>
      </c>
      <c r="F213" s="149">
        <v>200</v>
      </c>
      <c r="G213" s="160">
        <v>0</v>
      </c>
      <c r="H213" s="153"/>
    </row>
    <row r="214" spans="1:8" ht="23.25" customHeight="1">
      <c r="A214" s="248" t="s">
        <v>166</v>
      </c>
      <c r="B214" s="76" t="s">
        <v>82</v>
      </c>
      <c r="C214" s="77">
        <v>5</v>
      </c>
      <c r="D214" s="77">
        <v>3</v>
      </c>
      <c r="E214" s="89" t="s">
        <v>214</v>
      </c>
      <c r="F214" s="150"/>
      <c r="G214" s="170">
        <f>G215+G217</f>
        <v>313380</v>
      </c>
      <c r="H214" s="153"/>
    </row>
    <row r="215" spans="1:8" ht="33.75" customHeight="1">
      <c r="A215" s="253" t="s">
        <v>231</v>
      </c>
      <c r="B215" s="73" t="s">
        <v>82</v>
      </c>
      <c r="C215" s="86">
        <v>5</v>
      </c>
      <c r="D215" s="86">
        <v>3</v>
      </c>
      <c r="E215" s="82" t="s">
        <v>214</v>
      </c>
      <c r="F215" s="149">
        <v>200</v>
      </c>
      <c r="G215" s="160">
        <v>313380</v>
      </c>
      <c r="H215" s="153"/>
    </row>
    <row r="216" spans="1:8" ht="35.25" customHeight="1" hidden="1">
      <c r="A216" s="248" t="s">
        <v>191</v>
      </c>
      <c r="B216" s="76" t="s">
        <v>82</v>
      </c>
      <c r="C216" s="77">
        <v>5</v>
      </c>
      <c r="D216" s="77">
        <v>3</v>
      </c>
      <c r="E216" s="82" t="s">
        <v>260</v>
      </c>
      <c r="F216" s="150"/>
      <c r="G216" s="170">
        <v>0</v>
      </c>
      <c r="H216" s="153"/>
    </row>
    <row r="217" spans="1:8" ht="32.25" customHeight="1" hidden="1">
      <c r="A217" s="264" t="s">
        <v>157</v>
      </c>
      <c r="B217" s="73" t="s">
        <v>82</v>
      </c>
      <c r="C217" s="86">
        <v>5</v>
      </c>
      <c r="D217" s="86">
        <v>3</v>
      </c>
      <c r="E217" s="82" t="s">
        <v>214</v>
      </c>
      <c r="F217" s="149">
        <v>800</v>
      </c>
      <c r="G217" s="160">
        <v>0</v>
      </c>
      <c r="H217" s="153"/>
    </row>
    <row r="218" spans="1:8" ht="33.75" customHeight="1">
      <c r="A218" s="268" t="s">
        <v>254</v>
      </c>
      <c r="B218" s="79">
        <v>925</v>
      </c>
      <c r="C218" s="77">
        <v>5</v>
      </c>
      <c r="D218" s="77">
        <v>3</v>
      </c>
      <c r="E218" s="76" t="s">
        <v>243</v>
      </c>
      <c r="F218" s="137"/>
      <c r="G218" s="159">
        <f>G219+G220</f>
        <v>1254430</v>
      </c>
      <c r="H218" s="288"/>
    </row>
    <row r="219" spans="1:8" ht="36" customHeight="1">
      <c r="A219" s="253" t="s">
        <v>155</v>
      </c>
      <c r="B219" s="83">
        <v>925</v>
      </c>
      <c r="C219" s="86">
        <v>5</v>
      </c>
      <c r="D219" s="86">
        <v>3</v>
      </c>
      <c r="E219" s="73" t="s">
        <v>243</v>
      </c>
      <c r="F219" s="149">
        <v>200</v>
      </c>
      <c r="G219" s="160">
        <v>1254430</v>
      </c>
      <c r="H219" s="289"/>
    </row>
    <row r="220" spans="1:8" ht="32.25" customHeight="1" hidden="1">
      <c r="A220" s="253" t="s">
        <v>157</v>
      </c>
      <c r="B220" s="83">
        <v>925</v>
      </c>
      <c r="C220" s="86">
        <v>5</v>
      </c>
      <c r="D220" s="86">
        <v>3</v>
      </c>
      <c r="E220" s="73" t="s">
        <v>243</v>
      </c>
      <c r="F220" s="149">
        <v>800</v>
      </c>
      <c r="G220" s="160">
        <v>0</v>
      </c>
      <c r="H220" s="291"/>
    </row>
    <row r="221" spans="1:8" ht="48.75" customHeight="1" hidden="1">
      <c r="A221" s="251" t="s">
        <v>262</v>
      </c>
      <c r="B221" s="79">
        <v>925</v>
      </c>
      <c r="C221" s="77">
        <v>5</v>
      </c>
      <c r="D221" s="77">
        <v>3</v>
      </c>
      <c r="E221" s="76" t="s">
        <v>261</v>
      </c>
      <c r="F221" s="137"/>
      <c r="G221" s="159">
        <f>G222</f>
        <v>0</v>
      </c>
      <c r="H221" s="291"/>
    </row>
    <row r="222" spans="1:8" ht="32.25" customHeight="1" hidden="1">
      <c r="A222" s="253" t="s">
        <v>155</v>
      </c>
      <c r="B222" s="83">
        <v>925</v>
      </c>
      <c r="C222" s="86">
        <v>5</v>
      </c>
      <c r="D222" s="86">
        <v>3</v>
      </c>
      <c r="E222" s="73" t="s">
        <v>261</v>
      </c>
      <c r="F222" s="149">
        <v>200</v>
      </c>
      <c r="G222" s="160">
        <v>0</v>
      </c>
      <c r="H222" s="291"/>
    </row>
    <row r="223" spans="1:8" ht="72.75" customHeight="1">
      <c r="A223" s="251" t="s">
        <v>283</v>
      </c>
      <c r="B223" s="294">
        <v>925</v>
      </c>
      <c r="C223" s="285">
        <v>5</v>
      </c>
      <c r="D223" s="285">
        <v>3</v>
      </c>
      <c r="E223" s="71" t="s">
        <v>265</v>
      </c>
      <c r="F223" s="150"/>
      <c r="G223" s="170">
        <f>G224</f>
        <v>34000</v>
      </c>
      <c r="H223" s="291"/>
    </row>
    <row r="224" spans="1:8" ht="47.25" customHeight="1">
      <c r="A224" s="253" t="s">
        <v>155</v>
      </c>
      <c r="B224" s="83">
        <v>925</v>
      </c>
      <c r="C224" s="86">
        <v>5</v>
      </c>
      <c r="D224" s="86">
        <v>3</v>
      </c>
      <c r="E224" s="73" t="s">
        <v>265</v>
      </c>
      <c r="F224" s="149">
        <v>200</v>
      </c>
      <c r="G224" s="160">
        <v>34000</v>
      </c>
      <c r="H224" s="291"/>
    </row>
    <row r="225" spans="1:8" ht="37.5" customHeight="1" hidden="1">
      <c r="A225" s="251" t="s">
        <v>267</v>
      </c>
      <c r="B225" s="294">
        <v>925</v>
      </c>
      <c r="C225" s="285">
        <v>5</v>
      </c>
      <c r="D225" s="285">
        <v>3</v>
      </c>
      <c r="E225" s="71" t="s">
        <v>266</v>
      </c>
      <c r="F225" s="150"/>
      <c r="G225" s="170">
        <f>G226</f>
        <v>0</v>
      </c>
      <c r="H225" s="291"/>
    </row>
    <row r="226" spans="1:8" ht="32.25" customHeight="1" hidden="1">
      <c r="A226" s="253" t="s">
        <v>155</v>
      </c>
      <c r="B226" s="83">
        <v>925</v>
      </c>
      <c r="C226" s="86">
        <v>5</v>
      </c>
      <c r="D226" s="86">
        <v>3</v>
      </c>
      <c r="E226" s="73" t="s">
        <v>266</v>
      </c>
      <c r="F226" s="149">
        <v>200</v>
      </c>
      <c r="G226" s="160">
        <v>0</v>
      </c>
      <c r="H226" s="291"/>
    </row>
    <row r="227" spans="1:8" ht="34.5" customHeight="1" hidden="1">
      <c r="A227" s="257" t="s">
        <v>181</v>
      </c>
      <c r="B227" s="76" t="s">
        <v>82</v>
      </c>
      <c r="C227" s="77">
        <v>5</v>
      </c>
      <c r="D227" s="77">
        <v>5</v>
      </c>
      <c r="E227" s="82"/>
      <c r="F227" s="149"/>
      <c r="G227" s="170">
        <f>G228</f>
        <v>0</v>
      </c>
      <c r="H227" s="153"/>
    </row>
    <row r="228" spans="1:8" ht="22.5" customHeight="1" hidden="1">
      <c r="A228" s="251" t="s">
        <v>161</v>
      </c>
      <c r="B228" s="76" t="s">
        <v>82</v>
      </c>
      <c r="C228" s="77">
        <v>5</v>
      </c>
      <c r="D228" s="77">
        <v>5</v>
      </c>
      <c r="E228" s="84" t="s">
        <v>198</v>
      </c>
      <c r="F228" s="149"/>
      <c r="G228" s="170">
        <f>G229</f>
        <v>0</v>
      </c>
      <c r="H228" s="153"/>
    </row>
    <row r="229" spans="1:8" ht="48.75" customHeight="1" hidden="1">
      <c r="A229" s="263" t="s">
        <v>182</v>
      </c>
      <c r="B229" s="73" t="s">
        <v>82</v>
      </c>
      <c r="C229" s="86">
        <v>5</v>
      </c>
      <c r="D229" s="86">
        <v>5</v>
      </c>
      <c r="E229" s="82" t="s">
        <v>213</v>
      </c>
      <c r="F229" s="149"/>
      <c r="G229" s="160">
        <f>G230</f>
        <v>0</v>
      </c>
      <c r="H229" s="153"/>
    </row>
    <row r="230" spans="1:8" ht="26.25" customHeight="1" hidden="1">
      <c r="A230" s="255" t="s">
        <v>6</v>
      </c>
      <c r="B230" s="73" t="s">
        <v>82</v>
      </c>
      <c r="C230" s="86">
        <v>5</v>
      </c>
      <c r="D230" s="86">
        <v>5</v>
      </c>
      <c r="E230" s="82" t="s">
        <v>213</v>
      </c>
      <c r="F230" s="149">
        <v>500</v>
      </c>
      <c r="G230" s="160">
        <v>0</v>
      </c>
      <c r="H230" s="153"/>
    </row>
    <row r="231" spans="1:8" ht="22.5" customHeight="1" hidden="1">
      <c r="A231" s="260" t="s">
        <v>10</v>
      </c>
      <c r="B231" s="76" t="s">
        <v>82</v>
      </c>
      <c r="C231" s="77">
        <v>7</v>
      </c>
      <c r="D231" s="77"/>
      <c r="E231" s="89"/>
      <c r="F231" s="150"/>
      <c r="G231" s="170">
        <f>G232</f>
        <v>0</v>
      </c>
      <c r="H231" s="145"/>
    </row>
    <row r="232" spans="1:8" ht="21" customHeight="1" hidden="1">
      <c r="A232" s="260" t="s">
        <v>16</v>
      </c>
      <c r="B232" s="76" t="s">
        <v>82</v>
      </c>
      <c r="C232" s="77">
        <v>7</v>
      </c>
      <c r="D232" s="77">
        <v>7</v>
      </c>
      <c r="E232" s="89"/>
      <c r="F232" s="150"/>
      <c r="G232" s="170">
        <f>G233</f>
        <v>0</v>
      </c>
      <c r="H232" s="145"/>
    </row>
    <row r="233" spans="1:8" ht="33.75" customHeight="1" hidden="1">
      <c r="A233" s="260" t="s">
        <v>109</v>
      </c>
      <c r="B233" s="76" t="s">
        <v>82</v>
      </c>
      <c r="C233" s="77">
        <v>7</v>
      </c>
      <c r="D233" s="77">
        <v>7</v>
      </c>
      <c r="E233" s="84" t="s">
        <v>198</v>
      </c>
      <c r="F233" s="150"/>
      <c r="G233" s="170">
        <f>G234</f>
        <v>0</v>
      </c>
      <c r="H233" s="153"/>
    </row>
    <row r="234" spans="1:8" ht="36" customHeight="1" hidden="1">
      <c r="A234" s="271" t="s">
        <v>197</v>
      </c>
      <c r="B234" s="76" t="s">
        <v>82</v>
      </c>
      <c r="C234" s="77">
        <v>7</v>
      </c>
      <c r="D234" s="77">
        <v>7</v>
      </c>
      <c r="E234" s="89" t="s">
        <v>212</v>
      </c>
      <c r="F234" s="150"/>
      <c r="G234" s="170">
        <f>G235</f>
        <v>0</v>
      </c>
      <c r="H234" s="153"/>
    </row>
    <row r="235" spans="1:8" ht="36.75" customHeight="1" hidden="1">
      <c r="A235" s="253" t="s">
        <v>231</v>
      </c>
      <c r="B235" s="73" t="s">
        <v>82</v>
      </c>
      <c r="C235" s="86">
        <v>7</v>
      </c>
      <c r="D235" s="86">
        <v>7</v>
      </c>
      <c r="E235" s="82" t="s">
        <v>212</v>
      </c>
      <c r="F235" s="149">
        <v>200</v>
      </c>
      <c r="G235" s="160">
        <v>0</v>
      </c>
      <c r="H235" s="153"/>
    </row>
    <row r="236" spans="1:8" ht="16.5" hidden="1">
      <c r="A236" s="265" t="s">
        <v>73</v>
      </c>
      <c r="B236" s="92" t="s">
        <v>82</v>
      </c>
      <c r="C236" s="90">
        <v>7</v>
      </c>
      <c r="D236" s="90">
        <v>7</v>
      </c>
      <c r="E236" s="91">
        <v>7950000</v>
      </c>
      <c r="F236" s="172"/>
      <c r="G236" s="173">
        <f>G237</f>
        <v>0</v>
      </c>
      <c r="H236" s="153"/>
    </row>
    <row r="237" spans="1:8" ht="49.5" hidden="1">
      <c r="A237" s="265" t="s">
        <v>132</v>
      </c>
      <c r="B237" s="92" t="s">
        <v>82</v>
      </c>
      <c r="C237" s="90">
        <v>7</v>
      </c>
      <c r="D237" s="90">
        <v>7</v>
      </c>
      <c r="E237" s="91">
        <v>7951000</v>
      </c>
      <c r="F237" s="172"/>
      <c r="G237" s="173">
        <f>G238</f>
        <v>0</v>
      </c>
      <c r="H237" s="153"/>
    </row>
    <row r="238" spans="1:8" ht="33" hidden="1">
      <c r="A238" s="266" t="s">
        <v>130</v>
      </c>
      <c r="B238" s="92" t="s">
        <v>82</v>
      </c>
      <c r="C238" s="90">
        <v>7</v>
      </c>
      <c r="D238" s="90">
        <v>7</v>
      </c>
      <c r="E238" s="91">
        <v>7951000</v>
      </c>
      <c r="F238" s="172">
        <v>244</v>
      </c>
      <c r="G238" s="173"/>
      <c r="H238" s="153"/>
    </row>
    <row r="239" spans="1:8" ht="26.25" customHeight="1" hidden="1">
      <c r="A239" s="250" t="s">
        <v>112</v>
      </c>
      <c r="B239" s="73" t="s">
        <v>82</v>
      </c>
      <c r="C239" s="86">
        <v>7</v>
      </c>
      <c r="D239" s="86">
        <v>7</v>
      </c>
      <c r="E239" s="82" t="s">
        <v>110</v>
      </c>
      <c r="F239" s="149">
        <v>447</v>
      </c>
      <c r="G239" s="160"/>
      <c r="H239" s="153"/>
    </row>
    <row r="240" spans="1:8" ht="21.75" customHeight="1">
      <c r="A240" s="260" t="s">
        <v>111</v>
      </c>
      <c r="B240" s="76" t="s">
        <v>82</v>
      </c>
      <c r="C240" s="77">
        <v>8</v>
      </c>
      <c r="D240" s="86"/>
      <c r="E240" s="73"/>
      <c r="F240" s="149"/>
      <c r="G240" s="170">
        <f>G241</f>
        <v>7134200</v>
      </c>
      <c r="H240" s="145"/>
    </row>
    <row r="241" spans="1:8" ht="19.5" customHeight="1">
      <c r="A241" s="260" t="s">
        <v>64</v>
      </c>
      <c r="B241" s="76" t="s">
        <v>82</v>
      </c>
      <c r="C241" s="77">
        <v>8</v>
      </c>
      <c r="D241" s="77">
        <v>1</v>
      </c>
      <c r="E241" s="76"/>
      <c r="F241" s="150"/>
      <c r="G241" s="170">
        <f>G248</f>
        <v>7134200</v>
      </c>
      <c r="H241" s="145"/>
    </row>
    <row r="242" spans="1:8" ht="0.75" customHeight="1" hidden="1">
      <c r="A242" s="262" t="s">
        <v>65</v>
      </c>
      <c r="B242" s="76" t="s">
        <v>82</v>
      </c>
      <c r="C242" s="86">
        <v>8</v>
      </c>
      <c r="D242" s="86">
        <v>1</v>
      </c>
      <c r="E242" s="73" t="s">
        <v>69</v>
      </c>
      <c r="F242" s="149"/>
      <c r="G242" s="160">
        <f>G243</f>
        <v>0</v>
      </c>
      <c r="H242" s="145"/>
    </row>
    <row r="243" spans="1:8" ht="24" customHeight="1" hidden="1">
      <c r="A243" s="264" t="s">
        <v>72</v>
      </c>
      <c r="B243" s="76" t="s">
        <v>82</v>
      </c>
      <c r="C243" s="86">
        <v>8</v>
      </c>
      <c r="D243" s="86">
        <v>1</v>
      </c>
      <c r="E243" s="73" t="s">
        <v>70</v>
      </c>
      <c r="F243" s="149"/>
      <c r="G243" s="160">
        <f>G244</f>
        <v>0</v>
      </c>
      <c r="H243" s="145"/>
    </row>
    <row r="244" spans="1:8" ht="18" customHeight="1" hidden="1">
      <c r="A244" s="264" t="s">
        <v>41</v>
      </c>
      <c r="B244" s="76" t="s">
        <v>82</v>
      </c>
      <c r="C244" s="86">
        <v>8</v>
      </c>
      <c r="D244" s="86">
        <v>1</v>
      </c>
      <c r="E244" s="73" t="s">
        <v>70</v>
      </c>
      <c r="F244" s="149">
        <v>1</v>
      </c>
      <c r="G244" s="160"/>
      <c r="H244" s="145"/>
    </row>
    <row r="245" spans="1:8" s="181" customFormat="1" ht="1.5" customHeight="1" hidden="1">
      <c r="A245" s="272" t="s">
        <v>66</v>
      </c>
      <c r="B245" s="76" t="s">
        <v>82</v>
      </c>
      <c r="C245" s="206">
        <v>8</v>
      </c>
      <c r="D245" s="206">
        <v>1</v>
      </c>
      <c r="E245" s="73" t="s">
        <v>57</v>
      </c>
      <c r="F245" s="179">
        <v>500</v>
      </c>
      <c r="G245" s="180">
        <f>G246</f>
        <v>0</v>
      </c>
      <c r="H245" s="145"/>
    </row>
    <row r="246" spans="1:8" ht="24" customHeight="1" hidden="1">
      <c r="A246" s="264" t="s">
        <v>34</v>
      </c>
      <c r="B246" s="76" t="s">
        <v>82</v>
      </c>
      <c r="C246" s="86">
        <v>8</v>
      </c>
      <c r="D246" s="86">
        <v>1</v>
      </c>
      <c r="E246" s="73" t="s">
        <v>57</v>
      </c>
      <c r="F246" s="149">
        <v>327</v>
      </c>
      <c r="G246" s="160"/>
      <c r="H246" s="145"/>
    </row>
    <row r="247" spans="1:8" ht="3" customHeight="1" hidden="1">
      <c r="A247" s="264"/>
      <c r="B247" s="76" t="s">
        <v>82</v>
      </c>
      <c r="C247" s="86">
        <v>8</v>
      </c>
      <c r="D247" s="86">
        <v>1</v>
      </c>
      <c r="E247" s="73" t="s">
        <v>70</v>
      </c>
      <c r="F247" s="149">
        <v>1</v>
      </c>
      <c r="G247" s="160"/>
      <c r="H247" s="145"/>
    </row>
    <row r="248" spans="1:8" ht="24.75" customHeight="1">
      <c r="A248" s="251" t="s">
        <v>161</v>
      </c>
      <c r="B248" s="76" t="s">
        <v>82</v>
      </c>
      <c r="C248" s="77">
        <v>8</v>
      </c>
      <c r="D248" s="77">
        <v>1</v>
      </c>
      <c r="E248" s="84" t="s">
        <v>198</v>
      </c>
      <c r="F248" s="150"/>
      <c r="G248" s="170">
        <f>G249+G251+G255</f>
        <v>7134200</v>
      </c>
      <c r="H248" s="145"/>
    </row>
    <row r="249" spans="1:8" ht="48" customHeight="1">
      <c r="A249" s="260" t="s">
        <v>244</v>
      </c>
      <c r="B249" s="76" t="s">
        <v>82</v>
      </c>
      <c r="C249" s="77">
        <v>8</v>
      </c>
      <c r="D249" s="77">
        <v>1</v>
      </c>
      <c r="E249" s="76" t="s">
        <v>245</v>
      </c>
      <c r="F249" s="150"/>
      <c r="G249" s="170">
        <f>G250</f>
        <v>7134200</v>
      </c>
      <c r="H249" s="145"/>
    </row>
    <row r="250" spans="1:8" ht="32.25" customHeight="1">
      <c r="A250" s="253" t="s">
        <v>158</v>
      </c>
      <c r="B250" s="73" t="s">
        <v>82</v>
      </c>
      <c r="C250" s="86">
        <v>8</v>
      </c>
      <c r="D250" s="86">
        <v>1</v>
      </c>
      <c r="E250" s="73" t="s">
        <v>245</v>
      </c>
      <c r="F250" s="149">
        <v>600</v>
      </c>
      <c r="G250" s="171">
        <v>7134200</v>
      </c>
      <c r="H250" s="145"/>
    </row>
    <row r="251" spans="1:8" ht="72.75" customHeight="1" hidden="1">
      <c r="A251" s="270" t="s">
        <v>196</v>
      </c>
      <c r="B251" s="76" t="s">
        <v>82</v>
      </c>
      <c r="C251" s="77">
        <v>8</v>
      </c>
      <c r="D251" s="77">
        <v>1</v>
      </c>
      <c r="E251" s="89" t="s">
        <v>211</v>
      </c>
      <c r="F251" s="137"/>
      <c r="G251" s="159">
        <v>0</v>
      </c>
      <c r="H251" s="145"/>
    </row>
    <row r="252" spans="1:8" ht="25.5" customHeight="1" hidden="1">
      <c r="A252" s="255" t="s">
        <v>6</v>
      </c>
      <c r="B252" s="73" t="s">
        <v>82</v>
      </c>
      <c r="C252" s="86">
        <v>8</v>
      </c>
      <c r="D252" s="86">
        <v>1</v>
      </c>
      <c r="E252" s="82" t="s">
        <v>211</v>
      </c>
      <c r="F252" s="149">
        <v>500</v>
      </c>
      <c r="G252" s="160">
        <v>0</v>
      </c>
      <c r="H252" s="145"/>
    </row>
    <row r="253" spans="1:8" ht="33" customHeight="1" hidden="1">
      <c r="A253" s="256" t="s">
        <v>67</v>
      </c>
      <c r="B253" s="93" t="s">
        <v>82</v>
      </c>
      <c r="C253" s="87">
        <v>8</v>
      </c>
      <c r="D253" s="87">
        <v>1</v>
      </c>
      <c r="E253" s="93" t="s">
        <v>71</v>
      </c>
      <c r="F253" s="157"/>
      <c r="G253" s="182" t="e">
        <f>#REF!</f>
        <v>#REF!</v>
      </c>
      <c r="H253" s="153"/>
    </row>
    <row r="254" spans="1:8" ht="36.75" customHeight="1" hidden="1">
      <c r="A254" s="255" t="s">
        <v>158</v>
      </c>
      <c r="B254" s="73" t="s">
        <v>82</v>
      </c>
      <c r="C254" s="86">
        <v>8</v>
      </c>
      <c r="D254" s="86">
        <v>1</v>
      </c>
      <c r="E254" s="73" t="s">
        <v>152</v>
      </c>
      <c r="F254" s="149">
        <v>600</v>
      </c>
      <c r="G254" s="160"/>
      <c r="H254" s="153"/>
    </row>
    <row r="255" spans="1:8" ht="51.75" customHeight="1" hidden="1">
      <c r="A255" s="260" t="s">
        <v>277</v>
      </c>
      <c r="B255" s="76" t="s">
        <v>82</v>
      </c>
      <c r="C255" s="77">
        <v>8</v>
      </c>
      <c r="D255" s="77">
        <v>1</v>
      </c>
      <c r="E255" s="76" t="s">
        <v>276</v>
      </c>
      <c r="F255" s="150"/>
      <c r="G255" s="170">
        <f>G256</f>
        <v>0</v>
      </c>
      <c r="H255" s="153"/>
    </row>
    <row r="256" spans="1:8" ht="36.75" customHeight="1" hidden="1">
      <c r="A256" s="253" t="s">
        <v>158</v>
      </c>
      <c r="B256" s="73" t="s">
        <v>82</v>
      </c>
      <c r="C256" s="86">
        <v>8</v>
      </c>
      <c r="D256" s="86">
        <v>1</v>
      </c>
      <c r="E256" s="73" t="s">
        <v>276</v>
      </c>
      <c r="F256" s="149">
        <v>600</v>
      </c>
      <c r="G256" s="171">
        <v>0</v>
      </c>
      <c r="H256" s="153"/>
    </row>
    <row r="257" spans="1:8" s="127" customFormat="1" ht="17.25" customHeight="1">
      <c r="A257" s="260" t="s">
        <v>13</v>
      </c>
      <c r="B257" s="76" t="s">
        <v>82</v>
      </c>
      <c r="C257" s="77">
        <v>10</v>
      </c>
      <c r="D257" s="77"/>
      <c r="E257" s="76"/>
      <c r="F257" s="150"/>
      <c r="G257" s="170">
        <f>G263+G277+G258</f>
        <v>543118</v>
      </c>
      <c r="H257" s="145"/>
    </row>
    <row r="258" spans="1:8" s="127" customFormat="1" ht="18.75" customHeight="1">
      <c r="A258" s="260" t="s">
        <v>135</v>
      </c>
      <c r="B258" s="76" t="s">
        <v>82</v>
      </c>
      <c r="C258" s="77">
        <v>10</v>
      </c>
      <c r="D258" s="77">
        <v>1</v>
      </c>
      <c r="E258" s="76"/>
      <c r="F258" s="150"/>
      <c r="G258" s="170">
        <f>G259</f>
        <v>354790</v>
      </c>
      <c r="H258" s="145"/>
    </row>
    <row r="259" spans="1:8" s="127" customFormat="1" ht="22.5" customHeight="1">
      <c r="A259" s="251" t="s">
        <v>161</v>
      </c>
      <c r="B259" s="76" t="s">
        <v>82</v>
      </c>
      <c r="C259" s="77">
        <v>10</v>
      </c>
      <c r="D259" s="77">
        <v>1</v>
      </c>
      <c r="E259" s="84" t="s">
        <v>198</v>
      </c>
      <c r="F259" s="150"/>
      <c r="G259" s="170">
        <f>G260</f>
        <v>354790</v>
      </c>
      <c r="H259" s="145"/>
    </row>
    <row r="260" spans="1:8" s="127" customFormat="1" ht="88.5" customHeight="1">
      <c r="A260" s="252" t="s">
        <v>150</v>
      </c>
      <c r="B260" s="76" t="s">
        <v>82</v>
      </c>
      <c r="C260" s="77">
        <v>10</v>
      </c>
      <c r="D260" s="77">
        <v>1</v>
      </c>
      <c r="E260" s="71" t="s">
        <v>210</v>
      </c>
      <c r="F260" s="150"/>
      <c r="G260" s="170">
        <f>G261</f>
        <v>354790</v>
      </c>
      <c r="H260" s="145"/>
    </row>
    <row r="261" spans="1:8" s="127" customFormat="1" ht="23.25" customHeight="1">
      <c r="A261" s="255" t="s">
        <v>159</v>
      </c>
      <c r="B261" s="73" t="s">
        <v>82</v>
      </c>
      <c r="C261" s="86">
        <v>10</v>
      </c>
      <c r="D261" s="86">
        <v>1</v>
      </c>
      <c r="E261" s="73" t="s">
        <v>210</v>
      </c>
      <c r="F261" s="168">
        <v>300</v>
      </c>
      <c r="G261" s="171">
        <v>354790</v>
      </c>
      <c r="H261" s="145"/>
    </row>
    <row r="262" spans="1:8" s="127" customFormat="1" ht="0.75" customHeight="1" hidden="1">
      <c r="A262" s="260"/>
      <c r="B262" s="76"/>
      <c r="C262" s="77"/>
      <c r="D262" s="77"/>
      <c r="E262" s="76"/>
      <c r="F262" s="150"/>
      <c r="G262" s="170"/>
      <c r="H262" s="145"/>
    </row>
    <row r="263" spans="1:8" s="127" customFormat="1" ht="20.25" customHeight="1">
      <c r="A263" s="260" t="s">
        <v>2</v>
      </c>
      <c r="B263" s="76" t="s">
        <v>82</v>
      </c>
      <c r="C263" s="77">
        <v>10</v>
      </c>
      <c r="D263" s="77">
        <v>3</v>
      </c>
      <c r="E263" s="76"/>
      <c r="F263" s="150"/>
      <c r="G263" s="170">
        <f>G264</f>
        <v>188328</v>
      </c>
      <c r="H263" s="145"/>
    </row>
    <row r="264" spans="1:8" ht="23.25" customHeight="1">
      <c r="A264" s="251" t="s">
        <v>161</v>
      </c>
      <c r="B264" s="76" t="s">
        <v>82</v>
      </c>
      <c r="C264" s="77">
        <v>10</v>
      </c>
      <c r="D264" s="77">
        <v>3</v>
      </c>
      <c r="E264" s="84" t="s">
        <v>198</v>
      </c>
      <c r="F264" s="150"/>
      <c r="G264" s="170">
        <f>G271+G273+G275+G267+G265</f>
        <v>188328</v>
      </c>
      <c r="H264" s="153"/>
    </row>
    <row r="265" spans="1:8" ht="60" customHeight="1" hidden="1">
      <c r="A265" s="257" t="s">
        <v>175</v>
      </c>
      <c r="B265" s="76" t="s">
        <v>82</v>
      </c>
      <c r="C265" s="77">
        <v>10</v>
      </c>
      <c r="D265" s="77">
        <v>3</v>
      </c>
      <c r="E265" s="76" t="s">
        <v>258</v>
      </c>
      <c r="F265" s="150"/>
      <c r="G265" s="170">
        <f>G266</f>
        <v>0</v>
      </c>
      <c r="H265" s="153"/>
    </row>
    <row r="266" spans="1:8" ht="30.75" customHeight="1" hidden="1">
      <c r="A266" s="253" t="s">
        <v>259</v>
      </c>
      <c r="B266" s="73" t="s">
        <v>82</v>
      </c>
      <c r="C266" s="86">
        <v>10</v>
      </c>
      <c r="D266" s="86">
        <v>3</v>
      </c>
      <c r="E266" s="73" t="s">
        <v>257</v>
      </c>
      <c r="F266" s="149">
        <v>300</v>
      </c>
      <c r="G266" s="160">
        <v>0</v>
      </c>
      <c r="H266" s="153"/>
    </row>
    <row r="267" spans="1:8" ht="68.25" customHeight="1">
      <c r="A267" s="257" t="s">
        <v>246</v>
      </c>
      <c r="B267" s="76" t="s">
        <v>82</v>
      </c>
      <c r="C267" s="77">
        <v>10</v>
      </c>
      <c r="D267" s="77">
        <v>3</v>
      </c>
      <c r="E267" s="76" t="s">
        <v>256</v>
      </c>
      <c r="F267" s="150"/>
      <c r="G267" s="170">
        <f>G269+G268</f>
        <v>143328</v>
      </c>
      <c r="H267" s="153"/>
    </row>
    <row r="268" spans="1:8" ht="34.5" customHeight="1">
      <c r="A268" s="255" t="s">
        <v>159</v>
      </c>
      <c r="B268" s="73" t="s">
        <v>82</v>
      </c>
      <c r="C268" s="86">
        <v>10</v>
      </c>
      <c r="D268" s="86">
        <v>3</v>
      </c>
      <c r="E268" s="73" t="s">
        <v>247</v>
      </c>
      <c r="F268" s="168">
        <v>300</v>
      </c>
      <c r="G268" s="171">
        <v>143328</v>
      </c>
      <c r="H268" s="153"/>
    </row>
    <row r="269" spans="1:8" ht="33" customHeight="1" hidden="1">
      <c r="A269" s="253" t="s">
        <v>158</v>
      </c>
      <c r="B269" s="73" t="s">
        <v>82</v>
      </c>
      <c r="C269" s="86">
        <v>10</v>
      </c>
      <c r="D269" s="86">
        <v>3</v>
      </c>
      <c r="E269" s="73" t="s">
        <v>247</v>
      </c>
      <c r="F269" s="149">
        <v>600</v>
      </c>
      <c r="G269" s="160">
        <v>0</v>
      </c>
      <c r="H269" s="153"/>
    </row>
    <row r="270" spans="1:8" ht="34.5" customHeight="1" hidden="1">
      <c r="A270" s="264" t="s">
        <v>94</v>
      </c>
      <c r="B270" s="73" t="s">
        <v>82</v>
      </c>
      <c r="C270" s="86">
        <v>10</v>
      </c>
      <c r="D270" s="86">
        <v>3</v>
      </c>
      <c r="E270" s="73" t="s">
        <v>95</v>
      </c>
      <c r="F270" s="149">
        <v>5</v>
      </c>
      <c r="G270" s="160"/>
      <c r="H270" s="153"/>
    </row>
    <row r="271" spans="1:8" ht="48" customHeight="1">
      <c r="A271" s="270" t="s">
        <v>250</v>
      </c>
      <c r="B271" s="76" t="s">
        <v>82</v>
      </c>
      <c r="C271" s="77">
        <v>10</v>
      </c>
      <c r="D271" s="77">
        <v>3</v>
      </c>
      <c r="E271" s="71" t="s">
        <v>248</v>
      </c>
      <c r="F271" s="137"/>
      <c r="G271" s="170">
        <f>G272</f>
        <v>45000</v>
      </c>
      <c r="H271" s="153"/>
    </row>
    <row r="272" spans="1:8" ht="36.75" customHeight="1">
      <c r="A272" s="255" t="s">
        <v>249</v>
      </c>
      <c r="B272" s="73" t="s">
        <v>82</v>
      </c>
      <c r="C272" s="86">
        <v>10</v>
      </c>
      <c r="D272" s="86">
        <v>3</v>
      </c>
      <c r="E272" s="72" t="s">
        <v>248</v>
      </c>
      <c r="F272" s="149">
        <v>300</v>
      </c>
      <c r="G272" s="160">
        <v>45000</v>
      </c>
      <c r="H272" s="153"/>
    </row>
    <row r="273" spans="1:8" ht="39" customHeight="1" hidden="1">
      <c r="A273" s="183" t="s">
        <v>151</v>
      </c>
      <c r="B273" s="184" t="s">
        <v>82</v>
      </c>
      <c r="C273" s="185">
        <v>10</v>
      </c>
      <c r="D273" s="186">
        <v>3</v>
      </c>
      <c r="E273" s="184" t="s">
        <v>145</v>
      </c>
      <c r="F273" s="187"/>
      <c r="G273" s="188">
        <f>G274</f>
        <v>0</v>
      </c>
      <c r="H273" s="153"/>
    </row>
    <row r="274" spans="1:8" ht="29.25" customHeight="1" hidden="1">
      <c r="A274" s="154" t="s">
        <v>159</v>
      </c>
      <c r="B274" s="166" t="s">
        <v>82</v>
      </c>
      <c r="C274" s="189">
        <v>10</v>
      </c>
      <c r="D274" s="156">
        <v>3</v>
      </c>
      <c r="E274" s="166" t="s">
        <v>145</v>
      </c>
      <c r="F274" s="168">
        <v>300</v>
      </c>
      <c r="G274" s="160"/>
      <c r="H274" s="153"/>
    </row>
    <row r="275" spans="1:8" ht="64.5" customHeight="1" hidden="1">
      <c r="A275" s="190" t="s">
        <v>168</v>
      </c>
      <c r="B275" s="165" t="s">
        <v>82</v>
      </c>
      <c r="C275" s="191">
        <v>10</v>
      </c>
      <c r="D275" s="133">
        <v>3</v>
      </c>
      <c r="E275" s="165" t="s">
        <v>167</v>
      </c>
      <c r="F275" s="150"/>
      <c r="G275" s="159">
        <f>G276</f>
        <v>0</v>
      </c>
      <c r="H275" s="153"/>
    </row>
    <row r="276" spans="1:8" ht="63" customHeight="1" hidden="1">
      <c r="A276" s="192" t="s">
        <v>156</v>
      </c>
      <c r="B276" s="166" t="s">
        <v>82</v>
      </c>
      <c r="C276" s="189">
        <v>10</v>
      </c>
      <c r="D276" s="156">
        <v>3</v>
      </c>
      <c r="E276" s="166" t="s">
        <v>167</v>
      </c>
      <c r="F276" s="168">
        <v>100</v>
      </c>
      <c r="G276" s="160">
        <v>0</v>
      </c>
      <c r="H276" s="153"/>
    </row>
    <row r="277" spans="1:8" ht="31.5" customHeight="1" hidden="1">
      <c r="A277" s="164" t="s">
        <v>92</v>
      </c>
      <c r="B277" s="165" t="s">
        <v>82</v>
      </c>
      <c r="C277" s="191">
        <v>10</v>
      </c>
      <c r="D277" s="191">
        <v>6</v>
      </c>
      <c r="E277" s="165"/>
      <c r="F277" s="150"/>
      <c r="G277" s="170">
        <f>G278</f>
        <v>0</v>
      </c>
      <c r="H277" s="153"/>
    </row>
    <row r="278" spans="1:8" ht="30.75" customHeight="1" hidden="1">
      <c r="A278" s="193" t="s">
        <v>161</v>
      </c>
      <c r="B278" s="165" t="s">
        <v>82</v>
      </c>
      <c r="C278" s="191">
        <v>10</v>
      </c>
      <c r="D278" s="191">
        <v>6</v>
      </c>
      <c r="E278" s="165" t="s">
        <v>176</v>
      </c>
      <c r="F278" s="150"/>
      <c r="G278" s="170">
        <f>G279+G282</f>
        <v>0</v>
      </c>
      <c r="H278" s="153"/>
    </row>
    <row r="279" spans="1:8" ht="32.25" customHeight="1" hidden="1">
      <c r="A279" s="190" t="s">
        <v>178</v>
      </c>
      <c r="B279" s="165" t="s">
        <v>82</v>
      </c>
      <c r="C279" s="191">
        <v>10</v>
      </c>
      <c r="D279" s="191">
        <v>6</v>
      </c>
      <c r="E279" s="165" t="s">
        <v>177</v>
      </c>
      <c r="F279" s="150"/>
      <c r="G279" s="170">
        <f>G281+G280</f>
        <v>0</v>
      </c>
      <c r="H279" s="153"/>
    </row>
    <row r="280" spans="1:8" ht="32.25" customHeight="1" hidden="1">
      <c r="A280" s="194" t="s">
        <v>155</v>
      </c>
      <c r="B280" s="166" t="s">
        <v>82</v>
      </c>
      <c r="C280" s="189">
        <v>10</v>
      </c>
      <c r="D280" s="156">
        <v>6</v>
      </c>
      <c r="E280" s="155" t="s">
        <v>177</v>
      </c>
      <c r="F280" s="149">
        <v>200</v>
      </c>
      <c r="G280" s="171">
        <v>0</v>
      </c>
      <c r="H280" s="153"/>
    </row>
    <row r="281" spans="1:8" ht="31.5" customHeight="1" hidden="1">
      <c r="A281" s="192" t="s">
        <v>158</v>
      </c>
      <c r="B281" s="166" t="s">
        <v>82</v>
      </c>
      <c r="C281" s="189">
        <v>10</v>
      </c>
      <c r="D281" s="156">
        <v>6</v>
      </c>
      <c r="E281" s="155" t="s">
        <v>177</v>
      </c>
      <c r="F281" s="149">
        <v>600</v>
      </c>
      <c r="G281" s="160">
        <v>0</v>
      </c>
      <c r="H281" s="153"/>
    </row>
    <row r="282" spans="1:8" ht="36" customHeight="1" hidden="1">
      <c r="A282" s="195" t="s">
        <v>122</v>
      </c>
      <c r="B282" s="166" t="s">
        <v>82</v>
      </c>
      <c r="C282" s="189">
        <v>10</v>
      </c>
      <c r="D282" s="156">
        <v>6</v>
      </c>
      <c r="E282" s="155" t="s">
        <v>117</v>
      </c>
      <c r="F282" s="149"/>
      <c r="G282" s="196">
        <f>G283</f>
        <v>0</v>
      </c>
      <c r="H282" s="153"/>
    </row>
    <row r="283" spans="1:8" ht="34.5" customHeight="1" hidden="1">
      <c r="A283" s="195" t="s">
        <v>118</v>
      </c>
      <c r="B283" s="166" t="s">
        <v>82</v>
      </c>
      <c r="C283" s="189">
        <v>10</v>
      </c>
      <c r="D283" s="156">
        <v>6</v>
      </c>
      <c r="E283" s="155" t="s">
        <v>117</v>
      </c>
      <c r="F283" s="149">
        <v>19</v>
      </c>
      <c r="G283" s="196">
        <v>0</v>
      </c>
      <c r="H283" s="153"/>
    </row>
    <row r="284" spans="1:7" ht="51" customHeight="1" hidden="1">
      <c r="A284" s="197" t="s">
        <v>6</v>
      </c>
      <c r="B284" s="132" t="s">
        <v>82</v>
      </c>
      <c r="C284" s="178">
        <v>14</v>
      </c>
      <c r="D284" s="178"/>
      <c r="E284" s="178"/>
      <c r="F284" s="198"/>
      <c r="G284" s="198"/>
    </row>
    <row r="285" spans="1:7" ht="1.5" customHeight="1" hidden="1">
      <c r="A285" s="197" t="s">
        <v>96</v>
      </c>
      <c r="B285" s="132" t="s">
        <v>82</v>
      </c>
      <c r="C285" s="178">
        <v>14</v>
      </c>
      <c r="D285" s="191">
        <v>3</v>
      </c>
      <c r="E285" s="178"/>
      <c r="F285" s="198"/>
      <c r="G285" s="198"/>
    </row>
    <row r="286" spans="1:7" ht="32.25" customHeight="1" hidden="1">
      <c r="A286" s="200" t="s">
        <v>6</v>
      </c>
      <c r="B286" s="166" t="s">
        <v>82</v>
      </c>
      <c r="C286" s="177">
        <v>14</v>
      </c>
      <c r="D286" s="156">
        <v>3</v>
      </c>
      <c r="E286" s="177" t="s">
        <v>80</v>
      </c>
      <c r="F286" s="201"/>
      <c r="G286" s="201"/>
    </row>
    <row r="287" spans="1:7" ht="38.25" customHeight="1" hidden="1">
      <c r="A287" s="195" t="s">
        <v>97</v>
      </c>
      <c r="B287" s="166" t="s">
        <v>82</v>
      </c>
      <c r="C287" s="177">
        <v>14</v>
      </c>
      <c r="D287" s="156">
        <v>3</v>
      </c>
      <c r="E287" s="177" t="s">
        <v>81</v>
      </c>
      <c r="F287" s="201"/>
      <c r="G287" s="201"/>
    </row>
    <row r="288" spans="1:7" ht="33" customHeight="1" hidden="1">
      <c r="A288" s="200" t="s">
        <v>79</v>
      </c>
      <c r="B288" s="166" t="s">
        <v>82</v>
      </c>
      <c r="C288" s="202">
        <v>14</v>
      </c>
      <c r="D288" s="189">
        <v>3</v>
      </c>
      <c r="E288" s="202" t="s">
        <v>81</v>
      </c>
      <c r="F288" s="168">
        <v>17</v>
      </c>
      <c r="G288" s="168"/>
    </row>
    <row r="289" spans="1:7" ht="30" customHeight="1" hidden="1">
      <c r="A289" s="200"/>
      <c r="B289" s="166"/>
      <c r="C289" s="202"/>
      <c r="D289" s="189"/>
      <c r="E289" s="202"/>
      <c r="F289" s="168"/>
      <c r="G289" s="168"/>
    </row>
    <row r="290" spans="1:7" ht="45.75" customHeight="1" hidden="1">
      <c r="A290" s="200" t="s">
        <v>124</v>
      </c>
      <c r="B290" s="166" t="s">
        <v>82</v>
      </c>
      <c r="C290" s="202">
        <v>99</v>
      </c>
      <c r="D290" s="189"/>
      <c r="E290" s="202"/>
      <c r="F290" s="168"/>
      <c r="G290" s="203">
        <f>G291</f>
        <v>0</v>
      </c>
    </row>
    <row r="291" spans="1:7" ht="22.5" customHeight="1" hidden="1">
      <c r="A291" s="200" t="s">
        <v>124</v>
      </c>
      <c r="B291" s="166" t="s">
        <v>82</v>
      </c>
      <c r="C291" s="202">
        <v>99</v>
      </c>
      <c r="D291" s="189">
        <v>99</v>
      </c>
      <c r="E291" s="202"/>
      <c r="F291" s="168"/>
      <c r="G291" s="203">
        <f>G292</f>
        <v>0</v>
      </c>
    </row>
    <row r="292" spans="1:7" ht="28.5" customHeight="1" hidden="1">
      <c r="A292" s="200" t="s">
        <v>124</v>
      </c>
      <c r="B292" s="166" t="s">
        <v>82</v>
      </c>
      <c r="C292" s="202">
        <v>99</v>
      </c>
      <c r="D292" s="189">
        <v>99</v>
      </c>
      <c r="E292" s="202" t="s">
        <v>126</v>
      </c>
      <c r="F292" s="168"/>
      <c r="G292" s="203">
        <f>G293</f>
        <v>0</v>
      </c>
    </row>
    <row r="293" spans="1:7" ht="3.75" customHeight="1" hidden="1">
      <c r="A293" s="200" t="s">
        <v>125</v>
      </c>
      <c r="B293" s="166" t="s">
        <v>82</v>
      </c>
      <c r="C293" s="202">
        <v>99</v>
      </c>
      <c r="D293" s="189">
        <v>99</v>
      </c>
      <c r="E293" s="202" t="s">
        <v>126</v>
      </c>
      <c r="F293" s="168">
        <v>880</v>
      </c>
      <c r="G293" s="203">
        <v>0</v>
      </c>
    </row>
  </sheetData>
  <sheetProtection/>
  <mergeCells count="12">
    <mergeCell ref="A7:G7"/>
    <mergeCell ref="A8:G8"/>
    <mergeCell ref="A10:A11"/>
    <mergeCell ref="B10:B11"/>
    <mergeCell ref="C10:C11"/>
    <mergeCell ref="D10:D11"/>
    <mergeCell ref="F3:G3"/>
    <mergeCell ref="F5:G5"/>
    <mergeCell ref="E4:G4"/>
    <mergeCell ref="E10:E11"/>
    <mergeCell ref="F10:F11"/>
    <mergeCell ref="A6:G6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I285"/>
  <sheetViews>
    <sheetView zoomScalePageLayoutView="0" workbookViewId="0" topLeftCell="A249">
      <selection activeCell="G262" sqref="G262"/>
    </sheetView>
  </sheetViews>
  <sheetFormatPr defaultColWidth="9.33203125" defaultRowHeight="12.75"/>
  <cols>
    <col min="1" max="1" width="67.5" style="129" customWidth="1"/>
    <col min="2" max="2" width="10.16015625" style="204" customWidth="1"/>
    <col min="3" max="3" width="8.16015625" style="128" customWidth="1"/>
    <col min="4" max="4" width="7.66015625" style="128" customWidth="1"/>
    <col min="5" max="5" width="19.16015625" style="128" customWidth="1"/>
    <col min="6" max="6" width="9.83203125" style="205" customWidth="1"/>
    <col min="7" max="7" width="25.33203125" style="205" customWidth="1"/>
    <col min="8" max="8" width="22" style="274" customWidth="1"/>
    <col min="9" max="9" width="23" style="274" customWidth="1"/>
    <col min="10" max="16384" width="9.33203125" style="128" customWidth="1"/>
  </cols>
  <sheetData>
    <row r="1" spans="1:9" s="124" customFormat="1" ht="12.75" customHeight="1">
      <c r="A1" s="122"/>
      <c r="B1" s="123"/>
      <c r="C1" s="74"/>
      <c r="D1" s="74"/>
      <c r="E1" s="74"/>
      <c r="F1" s="74"/>
      <c r="G1" s="74"/>
      <c r="H1" s="280"/>
      <c r="I1" s="280"/>
    </row>
    <row r="2" spans="1:8" ht="16.5">
      <c r="A2" s="316" t="s">
        <v>0</v>
      </c>
      <c r="B2" s="316"/>
      <c r="C2" s="316"/>
      <c r="D2" s="316"/>
      <c r="E2" s="316"/>
      <c r="F2" s="316"/>
      <c r="G2" s="316"/>
      <c r="H2" s="273"/>
    </row>
    <row r="3" spans="1:8" ht="16.5">
      <c r="A3" s="316" t="s">
        <v>235</v>
      </c>
      <c r="B3" s="316"/>
      <c r="C3" s="316"/>
      <c r="D3" s="316"/>
      <c r="E3" s="316"/>
      <c r="F3" s="316"/>
      <c r="G3" s="316"/>
      <c r="H3" s="273"/>
    </row>
    <row r="4" spans="1:8" ht="16.5">
      <c r="A4" s="316" t="s">
        <v>279</v>
      </c>
      <c r="B4" s="316"/>
      <c r="C4" s="316"/>
      <c r="D4" s="316"/>
      <c r="E4" s="316"/>
      <c r="F4" s="316"/>
      <c r="G4" s="316"/>
      <c r="H4" s="273"/>
    </row>
    <row r="5" spans="2:9" ht="16.5">
      <c r="B5" s="130"/>
      <c r="C5" s="130"/>
      <c r="D5" s="130"/>
      <c r="E5" s="130"/>
      <c r="F5" s="130"/>
      <c r="I5" s="245" t="s">
        <v>84</v>
      </c>
    </row>
    <row r="6" spans="1:9" s="136" customFormat="1" ht="16.5">
      <c r="A6" s="309" t="s">
        <v>4</v>
      </c>
      <c r="B6" s="311" t="s">
        <v>77</v>
      </c>
      <c r="C6" s="313" t="s">
        <v>5</v>
      </c>
      <c r="D6" s="309" t="s">
        <v>21</v>
      </c>
      <c r="E6" s="309" t="s">
        <v>59</v>
      </c>
      <c r="F6" s="309" t="s">
        <v>60</v>
      </c>
      <c r="G6" s="134" t="s">
        <v>22</v>
      </c>
      <c r="H6" s="317" t="s">
        <v>233</v>
      </c>
      <c r="I6" s="317" t="s">
        <v>234</v>
      </c>
    </row>
    <row r="7" spans="1:9" s="136" customFormat="1" ht="16.5">
      <c r="A7" s="310"/>
      <c r="B7" s="312"/>
      <c r="C7" s="314"/>
      <c r="D7" s="310"/>
      <c r="E7" s="310"/>
      <c r="F7" s="310"/>
      <c r="G7" s="137" t="s">
        <v>278</v>
      </c>
      <c r="H7" s="318"/>
      <c r="I7" s="318"/>
    </row>
    <row r="8" spans="1:9" s="136" customFormat="1" ht="24.75" customHeight="1">
      <c r="A8" s="131" t="s">
        <v>20</v>
      </c>
      <c r="B8" s="76"/>
      <c r="C8" s="77"/>
      <c r="D8" s="77"/>
      <c r="E8" s="78"/>
      <c r="F8" s="137"/>
      <c r="G8" s="138">
        <f>G9</f>
        <v>26707249</v>
      </c>
      <c r="H8" s="138">
        <f>H9</f>
        <v>0</v>
      </c>
      <c r="I8" s="138">
        <f>I9</f>
        <v>26707249</v>
      </c>
    </row>
    <row r="9" spans="1:9" s="136" customFormat="1" ht="32.25" customHeight="1">
      <c r="A9" s="246" t="s">
        <v>236</v>
      </c>
      <c r="B9" s="76" t="s">
        <v>82</v>
      </c>
      <c r="C9" s="77"/>
      <c r="D9" s="77"/>
      <c r="E9" s="78"/>
      <c r="F9" s="137"/>
      <c r="G9" s="138">
        <f>G10+G107+G134+G157+G225+G234+G251</f>
        <v>26707249</v>
      </c>
      <c r="H9" s="138">
        <f>H10+H107+H134+H157+H225+H234+H251</f>
        <v>0</v>
      </c>
      <c r="I9" s="138">
        <f>I10+I107+I134+I157+I225+I234+I251</f>
        <v>26707249</v>
      </c>
    </row>
    <row r="10" spans="1:9" s="130" customFormat="1" ht="20.25" customHeight="1">
      <c r="A10" s="247" t="s">
        <v>7</v>
      </c>
      <c r="B10" s="76" t="s">
        <v>82</v>
      </c>
      <c r="C10" s="80">
        <v>1</v>
      </c>
      <c r="D10" s="80"/>
      <c r="E10" s="80"/>
      <c r="F10" s="140"/>
      <c r="G10" s="141">
        <f>G21+G67+G15+G51+G57+G63</f>
        <v>14975676</v>
      </c>
      <c r="H10" s="141">
        <f>H21+H67+H15+H51+H57</f>
        <v>0</v>
      </c>
      <c r="I10" s="141">
        <f>I21+I67+I15+I51+I57+I63</f>
        <v>14975676</v>
      </c>
    </row>
    <row r="11" spans="1:9" s="136" customFormat="1" ht="49.5" hidden="1">
      <c r="A11" s="248" t="s">
        <v>30</v>
      </c>
      <c r="B11" s="76" t="s">
        <v>82</v>
      </c>
      <c r="C11" s="80">
        <v>1</v>
      </c>
      <c r="D11" s="80">
        <v>2</v>
      </c>
      <c r="E11" s="80"/>
      <c r="F11" s="143"/>
      <c r="G11" s="144">
        <f>G12</f>
        <v>0</v>
      </c>
      <c r="H11" s="144"/>
      <c r="I11" s="275"/>
    </row>
    <row r="12" spans="1:9" s="136" customFormat="1" ht="66" hidden="1">
      <c r="A12" s="249" t="s">
        <v>31</v>
      </c>
      <c r="B12" s="76" t="s">
        <v>82</v>
      </c>
      <c r="C12" s="81">
        <v>1</v>
      </c>
      <c r="D12" s="81">
        <v>2</v>
      </c>
      <c r="E12" s="82" t="s">
        <v>32</v>
      </c>
      <c r="F12" s="146"/>
      <c r="G12" s="147">
        <f>G13</f>
        <v>0</v>
      </c>
      <c r="H12" s="147"/>
      <c r="I12" s="275"/>
    </row>
    <row r="13" spans="1:9" s="136" customFormat="1" ht="16.5" hidden="1">
      <c r="A13" s="250" t="s">
        <v>23</v>
      </c>
      <c r="B13" s="76" t="s">
        <v>82</v>
      </c>
      <c r="C13" s="81">
        <v>1</v>
      </c>
      <c r="D13" s="81">
        <v>2</v>
      </c>
      <c r="E13" s="82" t="s">
        <v>33</v>
      </c>
      <c r="F13" s="149"/>
      <c r="G13" s="147">
        <f>G14</f>
        <v>0</v>
      </c>
      <c r="H13" s="147"/>
      <c r="I13" s="275"/>
    </row>
    <row r="14" spans="1:9" s="136" customFormat="1" ht="28.5" customHeight="1" hidden="1">
      <c r="A14" s="250" t="s">
        <v>34</v>
      </c>
      <c r="B14" s="76" t="s">
        <v>82</v>
      </c>
      <c r="C14" s="81">
        <v>1</v>
      </c>
      <c r="D14" s="81">
        <v>2</v>
      </c>
      <c r="E14" s="82" t="s">
        <v>33</v>
      </c>
      <c r="F14" s="149">
        <v>500</v>
      </c>
      <c r="G14" s="147"/>
      <c r="H14" s="147"/>
      <c r="I14" s="275"/>
    </row>
    <row r="15" spans="1:9" s="136" customFormat="1" ht="64.5" customHeight="1">
      <c r="A15" s="248" t="s">
        <v>87</v>
      </c>
      <c r="B15" s="76" t="s">
        <v>82</v>
      </c>
      <c r="C15" s="80">
        <v>1</v>
      </c>
      <c r="D15" s="80">
        <v>3</v>
      </c>
      <c r="E15" s="89"/>
      <c r="F15" s="150"/>
      <c r="G15" s="144">
        <f aca="true" t="shared" si="0" ref="G15:I16">G16</f>
        <v>32800</v>
      </c>
      <c r="H15" s="144">
        <f t="shared" si="0"/>
        <v>0</v>
      </c>
      <c r="I15" s="144">
        <f t="shared" si="0"/>
        <v>32800</v>
      </c>
    </row>
    <row r="16" spans="1:9" s="152" customFormat="1" ht="33" customHeight="1">
      <c r="A16" s="251" t="s">
        <v>161</v>
      </c>
      <c r="B16" s="76" t="s">
        <v>82</v>
      </c>
      <c r="C16" s="80">
        <v>1</v>
      </c>
      <c r="D16" s="80">
        <v>3</v>
      </c>
      <c r="E16" s="84" t="s">
        <v>198</v>
      </c>
      <c r="F16" s="150"/>
      <c r="G16" s="144">
        <f t="shared" si="0"/>
        <v>32800</v>
      </c>
      <c r="H16" s="144">
        <f t="shared" si="0"/>
        <v>0</v>
      </c>
      <c r="I16" s="144">
        <f t="shared" si="0"/>
        <v>32800</v>
      </c>
    </row>
    <row r="17" spans="1:9" s="152" customFormat="1" ht="51.75" customHeight="1">
      <c r="A17" s="252" t="s">
        <v>147</v>
      </c>
      <c r="B17" s="76" t="s">
        <v>82</v>
      </c>
      <c r="C17" s="80">
        <v>1</v>
      </c>
      <c r="D17" s="80">
        <v>3</v>
      </c>
      <c r="E17" s="84" t="s">
        <v>199</v>
      </c>
      <c r="F17" s="137"/>
      <c r="G17" s="141">
        <f>G18+G19+G20</f>
        <v>32800</v>
      </c>
      <c r="H17" s="141">
        <f>H18+H19+H20</f>
        <v>0</v>
      </c>
      <c r="I17" s="141">
        <f>I18+I19+I20</f>
        <v>32800</v>
      </c>
    </row>
    <row r="18" spans="1:9" s="152" customFormat="1" ht="36" customHeight="1">
      <c r="A18" s="253" t="s">
        <v>155</v>
      </c>
      <c r="B18" s="76" t="s">
        <v>82</v>
      </c>
      <c r="C18" s="81">
        <v>1</v>
      </c>
      <c r="D18" s="81">
        <v>3</v>
      </c>
      <c r="E18" s="85" t="s">
        <v>199</v>
      </c>
      <c r="F18" s="149">
        <v>200</v>
      </c>
      <c r="G18" s="147">
        <v>32800</v>
      </c>
      <c r="H18" s="169">
        <f>I18-G18</f>
        <v>0</v>
      </c>
      <c r="I18" s="167">
        <f>'прил 4 2018'!G22</f>
        <v>32800</v>
      </c>
    </row>
    <row r="19" spans="1:9" s="152" customFormat="1" ht="0.75" customHeight="1">
      <c r="A19" s="254" t="s">
        <v>153</v>
      </c>
      <c r="B19" s="76" t="s">
        <v>82</v>
      </c>
      <c r="C19" s="81">
        <v>1</v>
      </c>
      <c r="D19" s="81">
        <v>3</v>
      </c>
      <c r="E19" s="85" t="s">
        <v>136</v>
      </c>
      <c r="F19" s="149">
        <v>244</v>
      </c>
      <c r="G19" s="147"/>
      <c r="H19" s="281"/>
      <c r="I19" s="277"/>
    </row>
    <row r="20" spans="1:9" s="152" customFormat="1" ht="33" customHeight="1" hidden="1">
      <c r="A20" s="254" t="s">
        <v>127</v>
      </c>
      <c r="B20" s="76" t="s">
        <v>82</v>
      </c>
      <c r="C20" s="81">
        <v>1</v>
      </c>
      <c r="D20" s="81">
        <v>3</v>
      </c>
      <c r="E20" s="82" t="s">
        <v>36</v>
      </c>
      <c r="F20" s="149">
        <v>831</v>
      </c>
      <c r="G20" s="147"/>
      <c r="H20" s="281"/>
      <c r="I20" s="277"/>
    </row>
    <row r="21" spans="1:9" s="136" customFormat="1" ht="69" customHeight="1">
      <c r="A21" s="248" t="s">
        <v>35</v>
      </c>
      <c r="B21" s="76" t="s">
        <v>82</v>
      </c>
      <c r="C21" s="77">
        <v>1</v>
      </c>
      <c r="D21" s="77">
        <v>4</v>
      </c>
      <c r="E21" s="89"/>
      <c r="F21" s="150"/>
      <c r="G21" s="144">
        <f>G22</f>
        <v>13451637</v>
      </c>
      <c r="H21" s="144">
        <f>H22</f>
        <v>0</v>
      </c>
      <c r="I21" s="144">
        <f>I22</f>
        <v>13451637</v>
      </c>
    </row>
    <row r="22" spans="1:9" s="136" customFormat="1" ht="30.75" customHeight="1">
      <c r="A22" s="251" t="s">
        <v>161</v>
      </c>
      <c r="B22" s="76" t="s">
        <v>82</v>
      </c>
      <c r="C22" s="77">
        <v>1</v>
      </c>
      <c r="D22" s="77">
        <v>4</v>
      </c>
      <c r="E22" s="84" t="s">
        <v>198</v>
      </c>
      <c r="F22" s="150"/>
      <c r="G22" s="144">
        <f>G23+G29+G49+G35+G43+G46+G38+G41</f>
        <v>13451637</v>
      </c>
      <c r="H22" s="144">
        <f>H23+H29+H49+H35+H43+H46+H38+H41</f>
        <v>0</v>
      </c>
      <c r="I22" s="144">
        <f>I23+I29+I49+I35+I43+I46+I38+I41</f>
        <v>13451637</v>
      </c>
    </row>
    <row r="23" spans="1:9" s="136" customFormat="1" ht="54.75" customHeight="1">
      <c r="A23" s="252" t="s">
        <v>147</v>
      </c>
      <c r="B23" s="76" t="s">
        <v>82</v>
      </c>
      <c r="C23" s="77">
        <v>1</v>
      </c>
      <c r="D23" s="77">
        <v>4</v>
      </c>
      <c r="E23" s="84" t="s">
        <v>199</v>
      </c>
      <c r="F23" s="137"/>
      <c r="G23" s="141">
        <f>G26+G27+G28+G24+G25</f>
        <v>11435648</v>
      </c>
      <c r="H23" s="141">
        <f>H26+H27+H28+H24+H25</f>
        <v>0</v>
      </c>
      <c r="I23" s="141">
        <f>I26+I27+I28+I24+I25</f>
        <v>11435648</v>
      </c>
    </row>
    <row r="24" spans="1:9" s="136" customFormat="1" ht="81.75" customHeight="1">
      <c r="A24" s="255" t="s">
        <v>156</v>
      </c>
      <c r="B24" s="73" t="s">
        <v>82</v>
      </c>
      <c r="C24" s="86">
        <v>1</v>
      </c>
      <c r="D24" s="86">
        <v>4</v>
      </c>
      <c r="E24" s="85" t="s">
        <v>199</v>
      </c>
      <c r="F24" s="149">
        <v>100</v>
      </c>
      <c r="G24" s="147">
        <v>9495169</v>
      </c>
      <c r="H24" s="169">
        <f>I24-G24</f>
        <v>0</v>
      </c>
      <c r="I24" s="167">
        <f>'прил 4 2018'!G28</f>
        <v>9495169</v>
      </c>
    </row>
    <row r="25" spans="1:9" s="136" customFormat="1" ht="36" customHeight="1">
      <c r="A25" s="253" t="s">
        <v>231</v>
      </c>
      <c r="B25" s="73" t="s">
        <v>82</v>
      </c>
      <c r="C25" s="86">
        <v>1</v>
      </c>
      <c r="D25" s="86">
        <v>4</v>
      </c>
      <c r="E25" s="85" t="s">
        <v>199</v>
      </c>
      <c r="F25" s="149">
        <v>200</v>
      </c>
      <c r="G25" s="147">
        <v>1902854</v>
      </c>
      <c r="H25" s="169">
        <f>I25-G25</f>
        <v>0</v>
      </c>
      <c r="I25" s="167">
        <f>'прил 4 2018'!G29</f>
        <v>1902854</v>
      </c>
    </row>
    <row r="26" spans="1:9" s="136" customFormat="1" ht="33" customHeight="1" hidden="1">
      <c r="A26" s="254" t="s">
        <v>123</v>
      </c>
      <c r="B26" s="73" t="s">
        <v>82</v>
      </c>
      <c r="C26" s="86">
        <v>1</v>
      </c>
      <c r="D26" s="86">
        <v>4</v>
      </c>
      <c r="E26" s="85" t="s">
        <v>136</v>
      </c>
      <c r="F26" s="149">
        <v>242</v>
      </c>
      <c r="G26" s="147"/>
      <c r="H26" s="169"/>
      <c r="I26" s="275"/>
    </row>
    <row r="27" spans="1:9" s="136" customFormat="1" ht="33" hidden="1">
      <c r="A27" s="254" t="s">
        <v>153</v>
      </c>
      <c r="B27" s="73" t="s">
        <v>82</v>
      </c>
      <c r="C27" s="86">
        <v>1</v>
      </c>
      <c r="D27" s="86">
        <v>4</v>
      </c>
      <c r="E27" s="85" t="s">
        <v>136</v>
      </c>
      <c r="F27" s="149">
        <v>244</v>
      </c>
      <c r="G27" s="147"/>
      <c r="H27" s="169"/>
      <c r="I27" s="275"/>
    </row>
    <row r="28" spans="1:9" s="136" customFormat="1" ht="31.5" customHeight="1">
      <c r="A28" s="253" t="s">
        <v>157</v>
      </c>
      <c r="B28" s="73" t="s">
        <v>82</v>
      </c>
      <c r="C28" s="86">
        <v>1</v>
      </c>
      <c r="D28" s="86">
        <v>4</v>
      </c>
      <c r="E28" s="85" t="s">
        <v>199</v>
      </c>
      <c r="F28" s="149">
        <v>800</v>
      </c>
      <c r="G28" s="147">
        <v>37625</v>
      </c>
      <c r="H28" s="169">
        <f>I28-G28</f>
        <v>0</v>
      </c>
      <c r="I28" s="167">
        <f>'прил 4 2018'!G32</f>
        <v>37625</v>
      </c>
    </row>
    <row r="29" spans="1:9" s="136" customFormat="1" ht="52.5" customHeight="1">
      <c r="A29" s="252" t="s">
        <v>63</v>
      </c>
      <c r="B29" s="76" t="s">
        <v>82</v>
      </c>
      <c r="C29" s="77">
        <v>1</v>
      </c>
      <c r="D29" s="77">
        <v>4</v>
      </c>
      <c r="E29" s="84" t="s">
        <v>200</v>
      </c>
      <c r="F29" s="137"/>
      <c r="G29" s="141">
        <f>G31+G30</f>
        <v>1205500</v>
      </c>
      <c r="H29" s="141">
        <f>H31+H30</f>
        <v>0</v>
      </c>
      <c r="I29" s="141">
        <f>I31+I30</f>
        <v>1205500</v>
      </c>
    </row>
    <row r="30" spans="1:9" s="136" customFormat="1" ht="82.5" customHeight="1">
      <c r="A30" s="255" t="s">
        <v>156</v>
      </c>
      <c r="B30" s="73" t="s">
        <v>82</v>
      </c>
      <c r="C30" s="86">
        <v>1</v>
      </c>
      <c r="D30" s="86">
        <v>4</v>
      </c>
      <c r="E30" s="85" t="s">
        <v>200</v>
      </c>
      <c r="F30" s="149">
        <v>100</v>
      </c>
      <c r="G30" s="147">
        <v>1205500</v>
      </c>
      <c r="H30" s="169">
        <f>I30-G30</f>
        <v>0</v>
      </c>
      <c r="I30" s="167">
        <f>'прил 4 2018'!G34</f>
        <v>1205500</v>
      </c>
    </row>
    <row r="31" spans="1:9" s="136" customFormat="1" ht="30.75" customHeight="1" hidden="1">
      <c r="A31" s="250" t="s">
        <v>154</v>
      </c>
      <c r="B31" s="73" t="s">
        <v>82</v>
      </c>
      <c r="C31" s="86">
        <v>1</v>
      </c>
      <c r="D31" s="86">
        <v>4</v>
      </c>
      <c r="E31" s="85" t="s">
        <v>137</v>
      </c>
      <c r="F31" s="149">
        <v>122</v>
      </c>
      <c r="G31" s="147"/>
      <c r="H31" s="169"/>
      <c r="I31" s="167"/>
    </row>
    <row r="32" spans="1:9" s="136" customFormat="1" ht="33" hidden="1">
      <c r="A32" s="250" t="s">
        <v>38</v>
      </c>
      <c r="B32" s="76" t="s">
        <v>82</v>
      </c>
      <c r="C32" s="86">
        <v>1</v>
      </c>
      <c r="D32" s="86">
        <v>7</v>
      </c>
      <c r="E32" s="82" t="s">
        <v>37</v>
      </c>
      <c r="F32" s="149"/>
      <c r="G32" s="147">
        <f>G33</f>
        <v>0</v>
      </c>
      <c r="H32" s="144"/>
      <c r="I32" s="167"/>
    </row>
    <row r="33" spans="1:9" s="136" customFormat="1" ht="15.75" customHeight="1" hidden="1">
      <c r="A33" s="250" t="s">
        <v>34</v>
      </c>
      <c r="B33" s="76" t="s">
        <v>82</v>
      </c>
      <c r="C33" s="86">
        <v>1</v>
      </c>
      <c r="D33" s="86">
        <v>7</v>
      </c>
      <c r="E33" s="82" t="s">
        <v>37</v>
      </c>
      <c r="F33" s="149">
        <v>500</v>
      </c>
      <c r="G33" s="147"/>
      <c r="H33" s="144"/>
      <c r="I33" s="167"/>
    </row>
    <row r="34" spans="1:9" s="136" customFormat="1" ht="15.75" customHeight="1" hidden="1">
      <c r="A34" s="256" t="s">
        <v>6</v>
      </c>
      <c r="B34" s="93" t="s">
        <v>82</v>
      </c>
      <c r="C34" s="87">
        <v>1</v>
      </c>
      <c r="D34" s="87">
        <v>4</v>
      </c>
      <c r="E34" s="88">
        <v>5210000</v>
      </c>
      <c r="F34" s="157"/>
      <c r="G34" s="158">
        <f>G49</f>
        <v>9197</v>
      </c>
      <c r="H34" s="144"/>
      <c r="I34" s="167"/>
    </row>
    <row r="35" spans="1:9" s="136" customFormat="1" ht="117" customHeight="1" hidden="1">
      <c r="A35" s="257" t="s">
        <v>192</v>
      </c>
      <c r="B35" s="76" t="s">
        <v>82</v>
      </c>
      <c r="C35" s="77">
        <v>1</v>
      </c>
      <c r="D35" s="77">
        <v>4</v>
      </c>
      <c r="E35" s="84" t="s">
        <v>179</v>
      </c>
      <c r="F35" s="137"/>
      <c r="G35" s="141">
        <f>G36+G37</f>
        <v>0</v>
      </c>
      <c r="H35" s="144"/>
      <c r="I35" s="167"/>
    </row>
    <row r="36" spans="1:9" s="136" customFormat="1" ht="64.5" customHeight="1" hidden="1">
      <c r="A36" s="255" t="s">
        <v>156</v>
      </c>
      <c r="B36" s="73" t="s">
        <v>82</v>
      </c>
      <c r="C36" s="86">
        <v>1</v>
      </c>
      <c r="D36" s="86">
        <v>4</v>
      </c>
      <c r="E36" s="85" t="s">
        <v>179</v>
      </c>
      <c r="F36" s="149">
        <v>100</v>
      </c>
      <c r="G36" s="147"/>
      <c r="H36" s="144"/>
      <c r="I36" s="167"/>
    </row>
    <row r="37" spans="1:9" s="136" customFormat="1" ht="36" customHeight="1" hidden="1">
      <c r="A37" s="253" t="s">
        <v>155</v>
      </c>
      <c r="B37" s="73" t="s">
        <v>82</v>
      </c>
      <c r="C37" s="86">
        <v>1</v>
      </c>
      <c r="D37" s="86">
        <v>4</v>
      </c>
      <c r="E37" s="85" t="s">
        <v>179</v>
      </c>
      <c r="F37" s="149">
        <v>200</v>
      </c>
      <c r="G37" s="147"/>
      <c r="H37" s="144"/>
      <c r="I37" s="167"/>
    </row>
    <row r="38" spans="1:9" s="136" customFormat="1" ht="48.75" customHeight="1">
      <c r="A38" s="252" t="s">
        <v>190</v>
      </c>
      <c r="B38" s="76" t="s">
        <v>82</v>
      </c>
      <c r="C38" s="77">
        <v>1</v>
      </c>
      <c r="D38" s="77">
        <v>4</v>
      </c>
      <c r="E38" s="84" t="s">
        <v>217</v>
      </c>
      <c r="F38" s="137"/>
      <c r="G38" s="159">
        <f>G39+G40</f>
        <v>674200</v>
      </c>
      <c r="H38" s="159">
        <f>H39</f>
        <v>0</v>
      </c>
      <c r="I38" s="159">
        <f>I39+I40</f>
        <v>674200</v>
      </c>
    </row>
    <row r="39" spans="1:9" s="136" customFormat="1" ht="87.75" customHeight="1">
      <c r="A39" s="255" t="s">
        <v>156</v>
      </c>
      <c r="B39" s="73" t="s">
        <v>82</v>
      </c>
      <c r="C39" s="86">
        <v>1</v>
      </c>
      <c r="D39" s="86">
        <v>4</v>
      </c>
      <c r="E39" s="85" t="s">
        <v>217</v>
      </c>
      <c r="F39" s="149">
        <v>100</v>
      </c>
      <c r="G39" s="160">
        <v>666130</v>
      </c>
      <c r="H39" s="169">
        <f>I39-G39</f>
        <v>0</v>
      </c>
      <c r="I39" s="167">
        <f>'прил 4 2018'!G43</f>
        <v>666130</v>
      </c>
    </row>
    <row r="40" spans="1:9" s="136" customFormat="1" ht="58.5" customHeight="1">
      <c r="A40" s="253" t="s">
        <v>231</v>
      </c>
      <c r="B40" s="73" t="s">
        <v>82</v>
      </c>
      <c r="C40" s="86">
        <v>1</v>
      </c>
      <c r="D40" s="86">
        <v>4</v>
      </c>
      <c r="E40" s="85" t="s">
        <v>199</v>
      </c>
      <c r="F40" s="149">
        <v>200</v>
      </c>
      <c r="G40" s="147">
        <v>8070</v>
      </c>
      <c r="H40" s="169">
        <f>I40-G40</f>
        <v>0</v>
      </c>
      <c r="I40" s="167">
        <f>'прил 4 2018'!G44</f>
        <v>8070</v>
      </c>
    </row>
    <row r="41" spans="1:9" s="162" customFormat="1" ht="71.25" customHeight="1">
      <c r="A41" s="257" t="s">
        <v>189</v>
      </c>
      <c r="B41" s="76" t="s">
        <v>82</v>
      </c>
      <c r="C41" s="77">
        <v>1</v>
      </c>
      <c r="D41" s="77">
        <v>4</v>
      </c>
      <c r="E41" s="84" t="s">
        <v>207</v>
      </c>
      <c r="F41" s="137"/>
      <c r="G41" s="141">
        <f>G42</f>
        <v>100200</v>
      </c>
      <c r="H41" s="141">
        <f>H42</f>
        <v>0</v>
      </c>
      <c r="I41" s="141">
        <f>I42</f>
        <v>100200</v>
      </c>
    </row>
    <row r="42" spans="1:9" s="162" customFormat="1" ht="90" customHeight="1">
      <c r="A42" s="255" t="s">
        <v>156</v>
      </c>
      <c r="B42" s="73" t="s">
        <v>82</v>
      </c>
      <c r="C42" s="86">
        <v>1</v>
      </c>
      <c r="D42" s="86">
        <v>4</v>
      </c>
      <c r="E42" s="85" t="s">
        <v>207</v>
      </c>
      <c r="F42" s="149">
        <v>100</v>
      </c>
      <c r="G42" s="147">
        <v>100200</v>
      </c>
      <c r="H42" s="147">
        <f>I42-G42</f>
        <v>0</v>
      </c>
      <c r="I42" s="276">
        <f>'прил 4 2018'!G46</f>
        <v>100200</v>
      </c>
    </row>
    <row r="43" spans="1:9" s="136" customFormat="1" ht="171" customHeight="1">
      <c r="A43" s="258" t="s">
        <v>230</v>
      </c>
      <c r="B43" s="76" t="s">
        <v>82</v>
      </c>
      <c r="C43" s="77">
        <v>1</v>
      </c>
      <c r="D43" s="77">
        <v>4</v>
      </c>
      <c r="E43" s="76" t="s">
        <v>201</v>
      </c>
      <c r="F43" s="150"/>
      <c r="G43" s="144">
        <f>G44+G45</f>
        <v>26892</v>
      </c>
      <c r="H43" s="144">
        <f>H44+H45</f>
        <v>0</v>
      </c>
      <c r="I43" s="144">
        <f>I44+I45</f>
        <v>26892</v>
      </c>
    </row>
    <row r="44" spans="1:9" s="136" customFormat="1" ht="81.75" customHeight="1">
      <c r="A44" s="255" t="s">
        <v>156</v>
      </c>
      <c r="B44" s="73" t="s">
        <v>82</v>
      </c>
      <c r="C44" s="86">
        <v>1</v>
      </c>
      <c r="D44" s="86">
        <v>4</v>
      </c>
      <c r="E44" s="73" t="s">
        <v>201</v>
      </c>
      <c r="F44" s="149">
        <v>100</v>
      </c>
      <c r="G44" s="147">
        <v>25892</v>
      </c>
      <c r="H44" s="169">
        <f>I44-G44</f>
        <v>0</v>
      </c>
      <c r="I44" s="167">
        <f>'прил 4 2018'!G48</f>
        <v>25892</v>
      </c>
    </row>
    <row r="45" spans="1:9" s="136" customFormat="1" ht="34.5" customHeight="1">
      <c r="A45" s="253" t="s">
        <v>155</v>
      </c>
      <c r="B45" s="73" t="s">
        <v>82</v>
      </c>
      <c r="C45" s="86">
        <v>1</v>
      </c>
      <c r="D45" s="86">
        <v>4</v>
      </c>
      <c r="E45" s="73" t="s">
        <v>201</v>
      </c>
      <c r="F45" s="149">
        <v>200</v>
      </c>
      <c r="G45" s="147">
        <v>1000</v>
      </c>
      <c r="H45" s="169">
        <f>I45-G45</f>
        <v>0</v>
      </c>
      <c r="I45" s="167">
        <f>'прил 4 2018'!G49</f>
        <v>1000</v>
      </c>
    </row>
    <row r="46" spans="1:9" s="136" customFormat="1" ht="0.75" customHeight="1">
      <c r="A46" s="259" t="s">
        <v>193</v>
      </c>
      <c r="B46" s="76" t="s">
        <v>82</v>
      </c>
      <c r="C46" s="77">
        <v>1</v>
      </c>
      <c r="D46" s="77">
        <v>4</v>
      </c>
      <c r="E46" s="76" t="s">
        <v>202</v>
      </c>
      <c r="F46" s="150"/>
      <c r="G46" s="144">
        <f>G47+G48</f>
        <v>0</v>
      </c>
      <c r="H46" s="144">
        <f>H47+H48</f>
        <v>0</v>
      </c>
      <c r="I46" s="144">
        <f>I47+I48</f>
        <v>0</v>
      </c>
    </row>
    <row r="47" spans="1:9" s="136" customFormat="1" ht="23.25" customHeight="1" hidden="1">
      <c r="A47" s="255" t="s">
        <v>156</v>
      </c>
      <c r="B47" s="73" t="s">
        <v>82</v>
      </c>
      <c r="C47" s="86">
        <v>1</v>
      </c>
      <c r="D47" s="86">
        <v>4</v>
      </c>
      <c r="E47" s="73" t="s">
        <v>202</v>
      </c>
      <c r="F47" s="149">
        <v>100</v>
      </c>
      <c r="G47" s="147">
        <v>0</v>
      </c>
      <c r="H47" s="169">
        <f>I47-G47</f>
        <v>0</v>
      </c>
      <c r="I47" s="167">
        <f>'прил 4 2018'!G51</f>
        <v>0</v>
      </c>
    </row>
    <row r="48" spans="1:9" s="136" customFormat="1" ht="34.5" customHeight="1" hidden="1">
      <c r="A48" s="253" t="s">
        <v>155</v>
      </c>
      <c r="B48" s="73" t="s">
        <v>82</v>
      </c>
      <c r="C48" s="86">
        <v>1</v>
      </c>
      <c r="D48" s="86">
        <v>4</v>
      </c>
      <c r="E48" s="73" t="s">
        <v>202</v>
      </c>
      <c r="F48" s="149">
        <v>200</v>
      </c>
      <c r="G48" s="147"/>
      <c r="H48" s="144"/>
      <c r="I48" s="167"/>
    </row>
    <row r="49" spans="1:9" s="136" customFormat="1" ht="66" customHeight="1">
      <c r="A49" s="260" t="s">
        <v>162</v>
      </c>
      <c r="B49" s="76" t="s">
        <v>82</v>
      </c>
      <c r="C49" s="77">
        <v>1</v>
      </c>
      <c r="D49" s="77">
        <v>4</v>
      </c>
      <c r="E49" s="89" t="s">
        <v>203</v>
      </c>
      <c r="F49" s="150"/>
      <c r="G49" s="144">
        <f>G50</f>
        <v>9197</v>
      </c>
      <c r="H49" s="144">
        <f>H50</f>
        <v>0</v>
      </c>
      <c r="I49" s="144">
        <f>I50</f>
        <v>9197</v>
      </c>
    </row>
    <row r="50" spans="1:9" s="136" customFormat="1" ht="21" customHeight="1">
      <c r="A50" s="255" t="s">
        <v>6</v>
      </c>
      <c r="B50" s="73" t="s">
        <v>82</v>
      </c>
      <c r="C50" s="86">
        <v>1</v>
      </c>
      <c r="D50" s="86">
        <v>4</v>
      </c>
      <c r="E50" s="82" t="s">
        <v>203</v>
      </c>
      <c r="F50" s="149">
        <v>500</v>
      </c>
      <c r="G50" s="147">
        <v>9197</v>
      </c>
      <c r="H50" s="169">
        <f>I50-G50</f>
        <v>0</v>
      </c>
      <c r="I50" s="167">
        <f>'прил 4 2018'!G54</f>
        <v>9197</v>
      </c>
    </row>
    <row r="51" spans="1:9" s="136" customFormat="1" ht="66.75" customHeight="1">
      <c r="A51" s="260" t="s">
        <v>100</v>
      </c>
      <c r="B51" s="76" t="s">
        <v>82</v>
      </c>
      <c r="C51" s="76" t="s">
        <v>98</v>
      </c>
      <c r="D51" s="76" t="s">
        <v>99</v>
      </c>
      <c r="E51" s="76"/>
      <c r="F51" s="165"/>
      <c r="G51" s="138">
        <f>G52</f>
        <v>56919</v>
      </c>
      <c r="H51" s="138">
        <f>H52</f>
        <v>0</v>
      </c>
      <c r="I51" s="138">
        <f>I52</f>
        <v>56919</v>
      </c>
    </row>
    <row r="52" spans="1:9" s="136" customFormat="1" ht="26.25" customHeight="1">
      <c r="A52" s="251" t="s">
        <v>161</v>
      </c>
      <c r="B52" s="76" t="s">
        <v>82</v>
      </c>
      <c r="C52" s="77">
        <v>1</v>
      </c>
      <c r="D52" s="77">
        <v>6</v>
      </c>
      <c r="E52" s="84" t="s">
        <v>198</v>
      </c>
      <c r="F52" s="166"/>
      <c r="G52" s="167">
        <v>56919</v>
      </c>
      <c r="H52" s="169">
        <f>I52-G52</f>
        <v>0</v>
      </c>
      <c r="I52" s="167">
        <f>'прил 4 2018'!G56</f>
        <v>56919</v>
      </c>
    </row>
    <row r="53" spans="1:9" s="136" customFormat="1" ht="72.75" customHeight="1">
      <c r="A53" s="260" t="s">
        <v>163</v>
      </c>
      <c r="B53" s="76" t="s">
        <v>82</v>
      </c>
      <c r="C53" s="76" t="s">
        <v>98</v>
      </c>
      <c r="D53" s="76" t="s">
        <v>99</v>
      </c>
      <c r="E53" s="76" t="s">
        <v>204</v>
      </c>
      <c r="F53" s="165"/>
      <c r="G53" s="138">
        <f>G54</f>
        <v>45985</v>
      </c>
      <c r="H53" s="138">
        <f>H54</f>
        <v>0</v>
      </c>
      <c r="I53" s="138">
        <f>I54</f>
        <v>45985</v>
      </c>
    </row>
    <row r="54" spans="1:9" s="136" customFormat="1" ht="22.5" customHeight="1">
      <c r="A54" s="255" t="s">
        <v>6</v>
      </c>
      <c r="B54" s="73" t="s">
        <v>82</v>
      </c>
      <c r="C54" s="73" t="s">
        <v>98</v>
      </c>
      <c r="D54" s="73" t="s">
        <v>99</v>
      </c>
      <c r="E54" s="73" t="s">
        <v>204</v>
      </c>
      <c r="F54" s="149">
        <v>500</v>
      </c>
      <c r="G54" s="167">
        <v>45985</v>
      </c>
      <c r="H54" s="144">
        <f>I54-G54</f>
        <v>0</v>
      </c>
      <c r="I54" s="167">
        <f>'прил 4 2018'!G58</f>
        <v>45985</v>
      </c>
    </row>
    <row r="55" spans="1:9" s="136" customFormat="1" ht="68.25" customHeight="1">
      <c r="A55" s="257" t="s">
        <v>164</v>
      </c>
      <c r="B55" s="76" t="s">
        <v>82</v>
      </c>
      <c r="C55" s="76" t="s">
        <v>98</v>
      </c>
      <c r="D55" s="76" t="s">
        <v>99</v>
      </c>
      <c r="E55" s="76" t="s">
        <v>205</v>
      </c>
      <c r="F55" s="165"/>
      <c r="G55" s="138">
        <f>G56</f>
        <v>10934</v>
      </c>
      <c r="H55" s="138">
        <f>H56</f>
        <v>0</v>
      </c>
      <c r="I55" s="138">
        <f>I56</f>
        <v>10934</v>
      </c>
    </row>
    <row r="56" spans="1:9" s="136" customFormat="1" ht="23.25" customHeight="1">
      <c r="A56" s="255" t="s">
        <v>6</v>
      </c>
      <c r="B56" s="73" t="s">
        <v>82</v>
      </c>
      <c r="C56" s="73" t="s">
        <v>98</v>
      </c>
      <c r="D56" s="73" t="s">
        <v>99</v>
      </c>
      <c r="E56" s="73" t="s">
        <v>205</v>
      </c>
      <c r="F56" s="149">
        <v>500</v>
      </c>
      <c r="G56" s="167">
        <v>10934</v>
      </c>
      <c r="H56" s="144">
        <f>I56-G56</f>
        <v>0</v>
      </c>
      <c r="I56" s="167">
        <f>'прил 4 2018'!G60</f>
        <v>10934</v>
      </c>
    </row>
    <row r="57" spans="1:9" s="212" customFormat="1" ht="22.5" customHeight="1" hidden="1">
      <c r="A57" s="248" t="s">
        <v>102</v>
      </c>
      <c r="B57" s="207" t="s">
        <v>82</v>
      </c>
      <c r="C57" s="207" t="s">
        <v>98</v>
      </c>
      <c r="D57" s="207" t="s">
        <v>104</v>
      </c>
      <c r="E57" s="208"/>
      <c r="F57" s="209"/>
      <c r="G57" s="210">
        <f>G58</f>
        <v>0</v>
      </c>
      <c r="H57" s="210">
        <f aca="true" t="shared" si="1" ref="H57:I59">H58</f>
        <v>0</v>
      </c>
      <c r="I57" s="210">
        <f t="shared" si="1"/>
        <v>0</v>
      </c>
    </row>
    <row r="58" spans="1:9" s="212" customFormat="1" ht="22.5" customHeight="1" hidden="1">
      <c r="A58" s="261" t="s">
        <v>161</v>
      </c>
      <c r="B58" s="208" t="s">
        <v>82</v>
      </c>
      <c r="C58" s="208" t="s">
        <v>98</v>
      </c>
      <c r="D58" s="208" t="s">
        <v>104</v>
      </c>
      <c r="E58" s="213" t="s">
        <v>198</v>
      </c>
      <c r="F58" s="209"/>
      <c r="G58" s="214">
        <f>G59</f>
        <v>0</v>
      </c>
      <c r="H58" s="214">
        <f t="shared" si="1"/>
        <v>0</v>
      </c>
      <c r="I58" s="214">
        <f t="shared" si="1"/>
        <v>0</v>
      </c>
    </row>
    <row r="59" spans="1:9" s="212" customFormat="1" ht="36.75" customHeight="1" hidden="1">
      <c r="A59" s="250" t="s">
        <v>103</v>
      </c>
      <c r="B59" s="208" t="s">
        <v>82</v>
      </c>
      <c r="C59" s="208" t="s">
        <v>98</v>
      </c>
      <c r="D59" s="208" t="s">
        <v>104</v>
      </c>
      <c r="E59" s="208" t="s">
        <v>225</v>
      </c>
      <c r="F59" s="209"/>
      <c r="G59" s="214">
        <f>G60</f>
        <v>0</v>
      </c>
      <c r="H59" s="214">
        <f t="shared" si="1"/>
        <v>0</v>
      </c>
      <c r="I59" s="214">
        <f t="shared" si="1"/>
        <v>0</v>
      </c>
    </row>
    <row r="60" spans="1:9" s="212" customFormat="1" ht="34.5" customHeight="1" hidden="1">
      <c r="A60" s="250" t="s">
        <v>34</v>
      </c>
      <c r="B60" s="208" t="s">
        <v>82</v>
      </c>
      <c r="C60" s="208" t="s">
        <v>98</v>
      </c>
      <c r="D60" s="208" t="s">
        <v>104</v>
      </c>
      <c r="E60" s="208" t="s">
        <v>225</v>
      </c>
      <c r="F60" s="209" t="s">
        <v>226</v>
      </c>
      <c r="G60" s="214">
        <v>0</v>
      </c>
      <c r="H60" s="287">
        <f>I60-G60</f>
        <v>0</v>
      </c>
      <c r="I60" s="214">
        <f>'прил 4 2018'!G64</f>
        <v>0</v>
      </c>
    </row>
    <row r="61" spans="1:9" s="136" customFormat="1" ht="68.25" customHeight="1" hidden="1">
      <c r="A61" s="257" t="s">
        <v>164</v>
      </c>
      <c r="B61" s="76" t="s">
        <v>82</v>
      </c>
      <c r="C61" s="76" t="s">
        <v>98</v>
      </c>
      <c r="D61" s="76" t="s">
        <v>99</v>
      </c>
      <c r="E61" s="76" t="s">
        <v>205</v>
      </c>
      <c r="F61" s="165"/>
      <c r="G61" s="138">
        <f>G62</f>
        <v>0</v>
      </c>
      <c r="H61" s="144"/>
      <c r="I61" s="167"/>
    </row>
    <row r="62" spans="1:9" s="136" customFormat="1" ht="24" customHeight="1" hidden="1">
      <c r="A62" s="255" t="s">
        <v>6</v>
      </c>
      <c r="B62" s="73" t="s">
        <v>82</v>
      </c>
      <c r="C62" s="73" t="s">
        <v>98</v>
      </c>
      <c r="D62" s="73" t="s">
        <v>99</v>
      </c>
      <c r="E62" s="73" t="s">
        <v>205</v>
      </c>
      <c r="F62" s="149">
        <v>500</v>
      </c>
      <c r="G62" s="167"/>
      <c r="H62" s="144"/>
      <c r="I62" s="167"/>
    </row>
    <row r="63" spans="1:9" s="136" customFormat="1" ht="29.25" customHeight="1">
      <c r="A63" s="262" t="s">
        <v>8</v>
      </c>
      <c r="B63" s="73" t="s">
        <v>82</v>
      </c>
      <c r="C63" s="285">
        <v>1</v>
      </c>
      <c r="D63" s="285">
        <v>11</v>
      </c>
      <c r="E63" s="284" t="s">
        <v>237</v>
      </c>
      <c r="F63" s="150"/>
      <c r="G63" s="144">
        <f aca="true" t="shared" si="2" ref="G63:I65">G64</f>
        <v>50000</v>
      </c>
      <c r="H63" s="144">
        <f t="shared" si="2"/>
        <v>0</v>
      </c>
      <c r="I63" s="144">
        <f t="shared" si="2"/>
        <v>50000</v>
      </c>
    </row>
    <row r="64" spans="1:9" s="136" customFormat="1" ht="26.25" customHeight="1">
      <c r="A64" s="251" t="s">
        <v>161</v>
      </c>
      <c r="B64" s="76" t="s">
        <v>82</v>
      </c>
      <c r="C64" s="77">
        <v>1</v>
      </c>
      <c r="D64" s="77">
        <v>11</v>
      </c>
      <c r="E64" s="82" t="s">
        <v>237</v>
      </c>
      <c r="F64" s="168"/>
      <c r="G64" s="169">
        <f t="shared" si="2"/>
        <v>50000</v>
      </c>
      <c r="H64" s="169">
        <f t="shared" si="2"/>
        <v>0</v>
      </c>
      <c r="I64" s="169">
        <f t="shared" si="2"/>
        <v>50000</v>
      </c>
    </row>
    <row r="65" spans="1:9" s="136" customFormat="1" ht="32.25" customHeight="1">
      <c r="A65" s="262" t="s">
        <v>188</v>
      </c>
      <c r="B65" s="73" t="s">
        <v>82</v>
      </c>
      <c r="C65" s="86">
        <v>1</v>
      </c>
      <c r="D65" s="86">
        <v>11</v>
      </c>
      <c r="E65" s="82" t="s">
        <v>237</v>
      </c>
      <c r="F65" s="168"/>
      <c r="G65" s="169">
        <f t="shared" si="2"/>
        <v>50000</v>
      </c>
      <c r="H65" s="169">
        <f t="shared" si="2"/>
        <v>0</v>
      </c>
      <c r="I65" s="169">
        <f t="shared" si="2"/>
        <v>50000</v>
      </c>
    </row>
    <row r="66" spans="1:9" s="136" customFormat="1" ht="21.75" customHeight="1">
      <c r="A66" s="253" t="s">
        <v>157</v>
      </c>
      <c r="B66" s="73" t="s">
        <v>82</v>
      </c>
      <c r="C66" s="86">
        <v>1</v>
      </c>
      <c r="D66" s="86">
        <v>11</v>
      </c>
      <c r="E66" s="82" t="s">
        <v>237</v>
      </c>
      <c r="F66" s="168">
        <v>800</v>
      </c>
      <c r="G66" s="169">
        <v>50000</v>
      </c>
      <c r="H66" s="287">
        <f>I66-G66</f>
        <v>0</v>
      </c>
      <c r="I66" s="167">
        <f>'прил 4 2018'!G67</f>
        <v>50000</v>
      </c>
    </row>
    <row r="67" spans="1:9" s="126" customFormat="1" ht="24" customHeight="1">
      <c r="A67" s="260" t="s">
        <v>11</v>
      </c>
      <c r="B67" s="76" t="s">
        <v>82</v>
      </c>
      <c r="C67" s="77">
        <v>1</v>
      </c>
      <c r="D67" s="77">
        <v>13</v>
      </c>
      <c r="E67" s="89"/>
      <c r="F67" s="150"/>
      <c r="G67" s="144">
        <f>G68</f>
        <v>1384320</v>
      </c>
      <c r="H67" s="144">
        <f>H68</f>
        <v>0</v>
      </c>
      <c r="I67" s="144">
        <f>I68</f>
        <v>1384320</v>
      </c>
    </row>
    <row r="68" spans="1:9" s="136" customFormat="1" ht="21" customHeight="1">
      <c r="A68" s="251" t="s">
        <v>161</v>
      </c>
      <c r="B68" s="76" t="s">
        <v>82</v>
      </c>
      <c r="C68" s="77">
        <v>1</v>
      </c>
      <c r="D68" s="77">
        <v>13</v>
      </c>
      <c r="E68" s="84" t="s">
        <v>198</v>
      </c>
      <c r="F68" s="150"/>
      <c r="G68" s="144">
        <f>G70+G75+G73+G80+G82+G85+G88+G105</f>
        <v>1384320</v>
      </c>
      <c r="H68" s="144">
        <f>H70+H75+H73+H80+H82+H85+H88+H105</f>
        <v>0</v>
      </c>
      <c r="I68" s="144">
        <f>I70+I75+I73+I80+I82+I85+I88+I105</f>
        <v>1384320</v>
      </c>
    </row>
    <row r="69" spans="1:9" s="136" customFormat="1" ht="21" customHeight="1" hidden="1">
      <c r="A69" s="252" t="s">
        <v>146</v>
      </c>
      <c r="B69" s="76" t="s">
        <v>82</v>
      </c>
      <c r="C69" s="77">
        <v>1</v>
      </c>
      <c r="D69" s="77">
        <v>13</v>
      </c>
      <c r="E69" s="84" t="s">
        <v>138</v>
      </c>
      <c r="F69" s="150"/>
      <c r="G69" s="144">
        <f>G70</f>
        <v>24000</v>
      </c>
      <c r="H69" s="169"/>
      <c r="I69" s="167"/>
    </row>
    <row r="70" spans="1:9" s="136" customFormat="1" ht="47.25" customHeight="1">
      <c r="A70" s="252" t="s">
        <v>148</v>
      </c>
      <c r="B70" s="76" t="s">
        <v>82</v>
      </c>
      <c r="C70" s="77">
        <v>1</v>
      </c>
      <c r="D70" s="77">
        <v>13</v>
      </c>
      <c r="E70" s="84" t="s">
        <v>252</v>
      </c>
      <c r="F70" s="137"/>
      <c r="G70" s="141">
        <f>G71+G72</f>
        <v>24000</v>
      </c>
      <c r="H70" s="169">
        <f>H71</f>
        <v>0</v>
      </c>
      <c r="I70" s="167">
        <f>I71</f>
        <v>24000</v>
      </c>
    </row>
    <row r="71" spans="1:9" s="136" customFormat="1" ht="31.5" customHeight="1">
      <c r="A71" s="253" t="s">
        <v>155</v>
      </c>
      <c r="B71" s="73" t="s">
        <v>82</v>
      </c>
      <c r="C71" s="86">
        <v>1</v>
      </c>
      <c r="D71" s="86">
        <v>13</v>
      </c>
      <c r="E71" s="85" t="s">
        <v>238</v>
      </c>
      <c r="F71" s="149">
        <v>200</v>
      </c>
      <c r="G71" s="147">
        <v>24000</v>
      </c>
      <c r="H71" s="287">
        <f>I71-G71</f>
        <v>0</v>
      </c>
      <c r="I71" s="167">
        <f>'прил 4 2018'!G74</f>
        <v>24000</v>
      </c>
    </row>
    <row r="72" spans="1:9" s="136" customFormat="1" ht="2.25" customHeight="1" hidden="1">
      <c r="A72" s="253" t="s">
        <v>157</v>
      </c>
      <c r="B72" s="73" t="s">
        <v>82</v>
      </c>
      <c r="C72" s="86">
        <v>1</v>
      </c>
      <c r="D72" s="86">
        <v>13</v>
      </c>
      <c r="E72" s="85" t="s">
        <v>139</v>
      </c>
      <c r="F72" s="149">
        <v>800</v>
      </c>
      <c r="G72" s="147"/>
      <c r="H72" s="169"/>
      <c r="I72" s="167"/>
    </row>
    <row r="73" spans="1:9" s="136" customFormat="1" ht="36.75" customHeight="1" hidden="1">
      <c r="A73" s="257" t="s">
        <v>170</v>
      </c>
      <c r="B73" s="76" t="s">
        <v>82</v>
      </c>
      <c r="C73" s="77">
        <v>1</v>
      </c>
      <c r="D73" s="77">
        <v>13</v>
      </c>
      <c r="E73" s="84" t="s">
        <v>169</v>
      </c>
      <c r="F73" s="149"/>
      <c r="G73" s="144">
        <f>G74</f>
        <v>0</v>
      </c>
      <c r="H73" s="169"/>
      <c r="I73" s="167"/>
    </row>
    <row r="74" spans="1:9" s="136" customFormat="1" ht="28.5" customHeight="1" hidden="1">
      <c r="A74" s="253" t="s">
        <v>155</v>
      </c>
      <c r="B74" s="73" t="s">
        <v>82</v>
      </c>
      <c r="C74" s="86">
        <v>1</v>
      </c>
      <c r="D74" s="86">
        <v>13</v>
      </c>
      <c r="E74" s="85" t="s">
        <v>169</v>
      </c>
      <c r="F74" s="149">
        <v>200</v>
      </c>
      <c r="G74" s="147"/>
      <c r="H74" s="169"/>
      <c r="I74" s="167"/>
    </row>
    <row r="75" spans="1:9" s="162" customFormat="1" ht="33" customHeight="1">
      <c r="A75" s="252" t="s">
        <v>91</v>
      </c>
      <c r="B75" s="76" t="s">
        <v>82</v>
      </c>
      <c r="C75" s="77">
        <v>1</v>
      </c>
      <c r="D75" s="77">
        <v>13</v>
      </c>
      <c r="E75" s="84" t="s">
        <v>206</v>
      </c>
      <c r="F75" s="150"/>
      <c r="G75" s="144">
        <f>G78+G77</f>
        <v>1360320</v>
      </c>
      <c r="H75" s="144">
        <f>H78+H77</f>
        <v>0</v>
      </c>
      <c r="I75" s="144">
        <f>I78+I77</f>
        <v>1360320</v>
      </c>
    </row>
    <row r="76" spans="1:9" s="162" customFormat="1" ht="0.75" customHeight="1" hidden="1">
      <c r="A76" s="262" t="s">
        <v>91</v>
      </c>
      <c r="B76" s="73" t="s">
        <v>82</v>
      </c>
      <c r="C76" s="86">
        <v>1</v>
      </c>
      <c r="D76" s="86">
        <v>13</v>
      </c>
      <c r="E76" s="85" t="s">
        <v>140</v>
      </c>
      <c r="F76" s="149"/>
      <c r="G76" s="147"/>
      <c r="H76" s="278"/>
      <c r="I76" s="283"/>
    </row>
    <row r="77" spans="1:9" s="162" customFormat="1" ht="31.5" customHeight="1">
      <c r="A77" s="253" t="s">
        <v>155</v>
      </c>
      <c r="B77" s="73" t="s">
        <v>82</v>
      </c>
      <c r="C77" s="86">
        <v>1</v>
      </c>
      <c r="D77" s="86">
        <v>13</v>
      </c>
      <c r="E77" s="85" t="s">
        <v>206</v>
      </c>
      <c r="F77" s="168">
        <v>200</v>
      </c>
      <c r="G77" s="147">
        <v>1340320</v>
      </c>
      <c r="H77" s="147">
        <f>I77-G77</f>
        <v>0</v>
      </c>
      <c r="I77" s="167">
        <f>'прил 4 2018'!G81</f>
        <v>1340320</v>
      </c>
    </row>
    <row r="78" spans="1:9" s="162" customFormat="1" ht="22.5" customHeight="1">
      <c r="A78" s="253" t="s">
        <v>157</v>
      </c>
      <c r="B78" s="73" t="s">
        <v>82</v>
      </c>
      <c r="C78" s="86">
        <v>1</v>
      </c>
      <c r="D78" s="86">
        <v>13</v>
      </c>
      <c r="E78" s="85" t="s">
        <v>206</v>
      </c>
      <c r="F78" s="168">
        <v>800</v>
      </c>
      <c r="G78" s="147">
        <v>20000</v>
      </c>
      <c r="H78" s="147">
        <f>I78-G78</f>
        <v>0</v>
      </c>
      <c r="I78" s="167">
        <f>'прил 4 2018'!G82</f>
        <v>20000</v>
      </c>
    </row>
    <row r="79" spans="1:9" s="162" customFormat="1" ht="31.5" customHeight="1" hidden="1">
      <c r="A79" s="254" t="s">
        <v>127</v>
      </c>
      <c r="B79" s="73" t="s">
        <v>82</v>
      </c>
      <c r="C79" s="86">
        <v>1</v>
      </c>
      <c r="D79" s="86">
        <v>13</v>
      </c>
      <c r="E79" s="82">
        <v>920305</v>
      </c>
      <c r="F79" s="149">
        <v>831</v>
      </c>
      <c r="G79" s="147"/>
      <c r="H79" s="278"/>
      <c r="I79" s="283"/>
    </row>
    <row r="80" spans="1:9" s="162" customFormat="1" ht="31.5" customHeight="1" hidden="1">
      <c r="A80" s="263" t="s">
        <v>189</v>
      </c>
      <c r="B80" s="73" t="s">
        <v>82</v>
      </c>
      <c r="C80" s="86">
        <v>1</v>
      </c>
      <c r="D80" s="86">
        <v>13</v>
      </c>
      <c r="E80" s="85" t="s">
        <v>165</v>
      </c>
      <c r="F80" s="149"/>
      <c r="G80" s="147">
        <f>G81</f>
        <v>0</v>
      </c>
      <c r="H80" s="278"/>
      <c r="I80" s="283"/>
    </row>
    <row r="81" spans="1:9" s="162" customFormat="1" ht="31.5" customHeight="1" hidden="1">
      <c r="A81" s="255" t="s">
        <v>156</v>
      </c>
      <c r="B81" s="73" t="s">
        <v>82</v>
      </c>
      <c r="C81" s="86">
        <v>1</v>
      </c>
      <c r="D81" s="86">
        <v>13</v>
      </c>
      <c r="E81" s="85" t="s">
        <v>165</v>
      </c>
      <c r="F81" s="149">
        <v>100</v>
      </c>
      <c r="G81" s="147"/>
      <c r="H81" s="278"/>
      <c r="I81" s="283"/>
    </row>
    <row r="82" spans="1:9" s="162" customFormat="1" ht="31.5" customHeight="1" hidden="1">
      <c r="A82" s="257" t="s">
        <v>180</v>
      </c>
      <c r="B82" s="76" t="s">
        <v>82</v>
      </c>
      <c r="C82" s="77">
        <v>1</v>
      </c>
      <c r="D82" s="77">
        <v>13</v>
      </c>
      <c r="E82" s="84" t="s">
        <v>179</v>
      </c>
      <c r="F82" s="137"/>
      <c r="G82" s="141">
        <f>G83+G84</f>
        <v>0</v>
      </c>
      <c r="H82" s="278"/>
      <c r="I82" s="283"/>
    </row>
    <row r="83" spans="1:9" s="162" customFormat="1" ht="31.5" customHeight="1" hidden="1">
      <c r="A83" s="255" t="s">
        <v>156</v>
      </c>
      <c r="B83" s="73" t="s">
        <v>82</v>
      </c>
      <c r="C83" s="86">
        <v>1</v>
      </c>
      <c r="D83" s="86">
        <v>13</v>
      </c>
      <c r="E83" s="85" t="s">
        <v>179</v>
      </c>
      <c r="F83" s="149">
        <v>100</v>
      </c>
      <c r="G83" s="147"/>
      <c r="H83" s="278"/>
      <c r="I83" s="283"/>
    </row>
    <row r="84" spans="1:9" s="162" customFormat="1" ht="31.5" customHeight="1" hidden="1">
      <c r="A84" s="253" t="s">
        <v>155</v>
      </c>
      <c r="B84" s="73" t="s">
        <v>82</v>
      </c>
      <c r="C84" s="86">
        <v>1</v>
      </c>
      <c r="D84" s="86">
        <v>13</v>
      </c>
      <c r="E84" s="85" t="s">
        <v>179</v>
      </c>
      <c r="F84" s="149">
        <v>200</v>
      </c>
      <c r="G84" s="147"/>
      <c r="H84" s="278"/>
      <c r="I84" s="283"/>
    </row>
    <row r="85" spans="1:9" s="162" customFormat="1" ht="31.5" customHeight="1" hidden="1">
      <c r="A85" s="259" t="s">
        <v>183</v>
      </c>
      <c r="B85" s="76" t="s">
        <v>82</v>
      </c>
      <c r="C85" s="77">
        <v>1</v>
      </c>
      <c r="D85" s="77">
        <v>13</v>
      </c>
      <c r="E85" s="76" t="s">
        <v>186</v>
      </c>
      <c r="F85" s="150"/>
      <c r="G85" s="144">
        <f>G86+G87</f>
        <v>0</v>
      </c>
      <c r="H85" s="278"/>
      <c r="I85" s="283"/>
    </row>
    <row r="86" spans="1:9" s="162" customFormat="1" ht="31.5" customHeight="1" hidden="1">
      <c r="A86" s="254" t="s">
        <v>184</v>
      </c>
      <c r="B86" s="73" t="s">
        <v>82</v>
      </c>
      <c r="C86" s="86">
        <v>1</v>
      </c>
      <c r="D86" s="86">
        <v>13</v>
      </c>
      <c r="E86" s="73" t="s">
        <v>186</v>
      </c>
      <c r="F86" s="149">
        <v>100</v>
      </c>
      <c r="G86" s="147"/>
      <c r="H86" s="278"/>
      <c r="I86" s="283"/>
    </row>
    <row r="87" spans="1:9" s="162" customFormat="1" ht="31.5" customHeight="1" hidden="1">
      <c r="A87" s="254" t="s">
        <v>153</v>
      </c>
      <c r="B87" s="73" t="s">
        <v>82</v>
      </c>
      <c r="C87" s="86">
        <v>1</v>
      </c>
      <c r="D87" s="86">
        <v>13</v>
      </c>
      <c r="E87" s="73" t="s">
        <v>186</v>
      </c>
      <c r="F87" s="149">
        <v>200</v>
      </c>
      <c r="G87" s="147"/>
      <c r="H87" s="278"/>
      <c r="I87" s="283"/>
    </row>
    <row r="88" spans="1:9" s="162" customFormat="1" ht="31.5" customHeight="1" hidden="1">
      <c r="A88" s="259" t="s">
        <v>185</v>
      </c>
      <c r="B88" s="76" t="s">
        <v>82</v>
      </c>
      <c r="C88" s="77">
        <v>1</v>
      </c>
      <c r="D88" s="77">
        <v>13</v>
      </c>
      <c r="E88" s="76" t="s">
        <v>187</v>
      </c>
      <c r="F88" s="150"/>
      <c r="G88" s="144">
        <f>G89+G90</f>
        <v>0</v>
      </c>
      <c r="H88" s="278"/>
      <c r="I88" s="283"/>
    </row>
    <row r="89" spans="1:9" s="162" customFormat="1" ht="31.5" customHeight="1" hidden="1">
      <c r="A89" s="254" t="s">
        <v>184</v>
      </c>
      <c r="B89" s="73" t="s">
        <v>82</v>
      </c>
      <c r="C89" s="86">
        <v>1</v>
      </c>
      <c r="D89" s="86">
        <v>13</v>
      </c>
      <c r="E89" s="73" t="s">
        <v>187</v>
      </c>
      <c r="F89" s="149">
        <v>100</v>
      </c>
      <c r="G89" s="147"/>
      <c r="H89" s="278"/>
      <c r="I89" s="283"/>
    </row>
    <row r="90" spans="1:9" s="162" customFormat="1" ht="31.5" customHeight="1" hidden="1">
      <c r="A90" s="254" t="s">
        <v>153</v>
      </c>
      <c r="B90" s="73" t="s">
        <v>82</v>
      </c>
      <c r="C90" s="86">
        <v>1</v>
      </c>
      <c r="D90" s="86">
        <v>13</v>
      </c>
      <c r="E90" s="73" t="s">
        <v>187</v>
      </c>
      <c r="F90" s="149">
        <v>200</v>
      </c>
      <c r="G90" s="147"/>
      <c r="H90" s="278"/>
      <c r="I90" s="283"/>
    </row>
    <row r="91" spans="1:9" s="126" customFormat="1" ht="31.5" customHeight="1" hidden="1">
      <c r="A91" s="247" t="s">
        <v>24</v>
      </c>
      <c r="B91" s="76" t="s">
        <v>82</v>
      </c>
      <c r="C91" s="77">
        <v>2</v>
      </c>
      <c r="D91" s="77"/>
      <c r="E91" s="89"/>
      <c r="F91" s="137"/>
      <c r="G91" s="159">
        <f>G92</f>
        <v>0</v>
      </c>
      <c r="H91" s="144"/>
      <c r="I91" s="167"/>
    </row>
    <row r="92" spans="1:9" s="136" customFormat="1" ht="31.5" customHeight="1" hidden="1">
      <c r="A92" s="248" t="s">
        <v>25</v>
      </c>
      <c r="B92" s="76" t="s">
        <v>82</v>
      </c>
      <c r="C92" s="77">
        <v>2</v>
      </c>
      <c r="D92" s="77">
        <v>3</v>
      </c>
      <c r="E92" s="89"/>
      <c r="F92" s="150"/>
      <c r="G92" s="170">
        <f>G93</f>
        <v>0</v>
      </c>
      <c r="H92" s="144"/>
      <c r="I92" s="167"/>
    </row>
    <row r="93" spans="1:9" s="136" customFormat="1" ht="31.5" customHeight="1" hidden="1">
      <c r="A93" s="251" t="s">
        <v>161</v>
      </c>
      <c r="B93" s="76" t="s">
        <v>82</v>
      </c>
      <c r="C93" s="77">
        <v>2</v>
      </c>
      <c r="D93" s="77">
        <v>3</v>
      </c>
      <c r="E93" s="84" t="s">
        <v>160</v>
      </c>
      <c r="F93" s="150"/>
      <c r="G93" s="170">
        <f>G94</f>
        <v>0</v>
      </c>
      <c r="H93" s="169"/>
      <c r="I93" s="167"/>
    </row>
    <row r="94" spans="1:9" s="136" customFormat="1" ht="31.5" customHeight="1" hidden="1">
      <c r="A94" s="252" t="s">
        <v>190</v>
      </c>
      <c r="B94" s="76" t="s">
        <v>82</v>
      </c>
      <c r="C94" s="77">
        <v>2</v>
      </c>
      <c r="D94" s="77">
        <v>3</v>
      </c>
      <c r="E94" s="84" t="s">
        <v>141</v>
      </c>
      <c r="F94" s="137"/>
      <c r="G94" s="159">
        <f>G95+G97+G98+G96</f>
        <v>0</v>
      </c>
      <c r="H94" s="169"/>
      <c r="I94" s="167"/>
    </row>
    <row r="95" spans="1:9" s="136" customFormat="1" ht="31.5" customHeight="1" hidden="1">
      <c r="A95" s="255" t="s">
        <v>156</v>
      </c>
      <c r="B95" s="73" t="s">
        <v>82</v>
      </c>
      <c r="C95" s="86">
        <v>2</v>
      </c>
      <c r="D95" s="86">
        <v>3</v>
      </c>
      <c r="E95" s="85" t="s">
        <v>141</v>
      </c>
      <c r="F95" s="149">
        <v>100</v>
      </c>
      <c r="G95" s="160"/>
      <c r="H95" s="169"/>
      <c r="I95" s="167"/>
    </row>
    <row r="96" spans="1:9" s="136" customFormat="1" ht="31.5" customHeight="1" hidden="1">
      <c r="A96" s="253" t="s">
        <v>155</v>
      </c>
      <c r="B96" s="73" t="s">
        <v>82</v>
      </c>
      <c r="C96" s="86">
        <v>2</v>
      </c>
      <c r="D96" s="86">
        <v>3</v>
      </c>
      <c r="E96" s="85" t="s">
        <v>141</v>
      </c>
      <c r="F96" s="149">
        <v>200</v>
      </c>
      <c r="G96" s="160"/>
      <c r="H96" s="169"/>
      <c r="I96" s="167"/>
    </row>
    <row r="97" spans="1:9" s="136" customFormat="1" ht="31.5" customHeight="1" hidden="1">
      <c r="A97" s="254" t="s">
        <v>123</v>
      </c>
      <c r="B97" s="73" t="s">
        <v>82</v>
      </c>
      <c r="C97" s="86">
        <v>2</v>
      </c>
      <c r="D97" s="86">
        <v>3</v>
      </c>
      <c r="E97" s="85" t="s">
        <v>141</v>
      </c>
      <c r="F97" s="149">
        <v>242</v>
      </c>
      <c r="G97" s="160"/>
      <c r="H97" s="169"/>
      <c r="I97" s="167"/>
    </row>
    <row r="98" spans="1:9" s="136" customFormat="1" ht="31.5" customHeight="1" hidden="1">
      <c r="A98" s="254" t="s">
        <v>153</v>
      </c>
      <c r="B98" s="73" t="s">
        <v>82</v>
      </c>
      <c r="C98" s="86">
        <v>2</v>
      </c>
      <c r="D98" s="86">
        <v>3</v>
      </c>
      <c r="E98" s="85" t="s">
        <v>141</v>
      </c>
      <c r="F98" s="149">
        <v>244</v>
      </c>
      <c r="G98" s="160"/>
      <c r="H98" s="169"/>
      <c r="I98" s="167"/>
    </row>
    <row r="99" spans="1:9" s="136" customFormat="1" ht="31.5" customHeight="1" hidden="1">
      <c r="A99" s="247" t="s">
        <v>18</v>
      </c>
      <c r="B99" s="76" t="s">
        <v>82</v>
      </c>
      <c r="C99" s="77">
        <v>3</v>
      </c>
      <c r="D99" s="77"/>
      <c r="E99" s="89"/>
      <c r="F99" s="137"/>
      <c r="G99" s="159">
        <f>G100</f>
        <v>0</v>
      </c>
      <c r="H99" s="144"/>
      <c r="I99" s="167"/>
    </row>
    <row r="100" spans="1:9" ht="31.5" customHeight="1" hidden="1">
      <c r="A100" s="248" t="s">
        <v>42</v>
      </c>
      <c r="B100" s="76" t="s">
        <v>82</v>
      </c>
      <c r="C100" s="77">
        <v>3</v>
      </c>
      <c r="D100" s="77">
        <v>9</v>
      </c>
      <c r="E100" s="89"/>
      <c r="F100" s="150"/>
      <c r="G100" s="170">
        <f>G101+G104</f>
        <v>0</v>
      </c>
      <c r="H100" s="144"/>
      <c r="I100" s="167"/>
    </row>
    <row r="101" spans="1:9" ht="31.5" customHeight="1" hidden="1">
      <c r="A101" s="249" t="s">
        <v>44</v>
      </c>
      <c r="B101" s="76" t="s">
        <v>82</v>
      </c>
      <c r="C101" s="86">
        <v>3</v>
      </c>
      <c r="D101" s="86">
        <v>9</v>
      </c>
      <c r="E101" s="82" t="s">
        <v>43</v>
      </c>
      <c r="F101" s="149"/>
      <c r="G101" s="160">
        <f>G102</f>
        <v>0</v>
      </c>
      <c r="H101" s="144"/>
      <c r="I101" s="167"/>
    </row>
    <row r="102" spans="1:9" ht="31.5" customHeight="1" hidden="1">
      <c r="A102" s="250" t="s">
        <v>27</v>
      </c>
      <c r="B102" s="76" t="s">
        <v>82</v>
      </c>
      <c r="C102" s="86">
        <v>3</v>
      </c>
      <c r="D102" s="86">
        <v>9</v>
      </c>
      <c r="E102" s="82">
        <v>2180100</v>
      </c>
      <c r="F102" s="149"/>
      <c r="G102" s="160">
        <f>G103</f>
        <v>0</v>
      </c>
      <c r="H102" s="144"/>
      <c r="I102" s="167"/>
    </row>
    <row r="103" spans="1:9" ht="31.5" customHeight="1" hidden="1">
      <c r="A103" s="250" t="s">
        <v>45</v>
      </c>
      <c r="B103" s="76" t="s">
        <v>82</v>
      </c>
      <c r="C103" s="86">
        <v>3</v>
      </c>
      <c r="D103" s="86">
        <v>9</v>
      </c>
      <c r="E103" s="82" t="s">
        <v>46</v>
      </c>
      <c r="F103" s="149">
        <v>14</v>
      </c>
      <c r="G103" s="160"/>
      <c r="H103" s="144"/>
      <c r="I103" s="167"/>
    </row>
    <row r="104" spans="1:9" ht="31.5" customHeight="1" hidden="1">
      <c r="A104" s="249" t="s">
        <v>68</v>
      </c>
      <c r="B104" s="76" t="s">
        <v>82</v>
      </c>
      <c r="C104" s="86">
        <v>3</v>
      </c>
      <c r="D104" s="86">
        <v>10</v>
      </c>
      <c r="E104" s="82" t="s">
        <v>43</v>
      </c>
      <c r="F104" s="149"/>
      <c r="G104" s="160">
        <f>G105</f>
        <v>0</v>
      </c>
      <c r="H104" s="144"/>
      <c r="I104" s="167"/>
    </row>
    <row r="105" spans="1:9" ht="37.5" customHeight="1" hidden="1">
      <c r="A105" s="252" t="s">
        <v>275</v>
      </c>
      <c r="B105" s="76" t="s">
        <v>82</v>
      </c>
      <c r="C105" s="77">
        <v>1</v>
      </c>
      <c r="D105" s="77">
        <v>13</v>
      </c>
      <c r="E105" s="89" t="s">
        <v>274</v>
      </c>
      <c r="F105" s="149"/>
      <c r="G105" s="160">
        <v>0</v>
      </c>
      <c r="H105" s="160">
        <f>H106</f>
        <v>0</v>
      </c>
      <c r="I105" s="160">
        <f>I106</f>
        <v>0</v>
      </c>
    </row>
    <row r="106" spans="1:9" ht="35.25" customHeight="1" hidden="1">
      <c r="A106" s="253" t="s">
        <v>155</v>
      </c>
      <c r="B106" s="76" t="s">
        <v>82</v>
      </c>
      <c r="C106" s="86">
        <v>1</v>
      </c>
      <c r="D106" s="86">
        <v>13</v>
      </c>
      <c r="E106" s="82" t="s">
        <v>274</v>
      </c>
      <c r="F106" s="149">
        <v>200</v>
      </c>
      <c r="G106" s="147">
        <v>0</v>
      </c>
      <c r="H106" s="147">
        <f>I106-G106</f>
        <v>0</v>
      </c>
      <c r="I106" s="167">
        <f>'прил 4 2018'!G110</f>
        <v>0</v>
      </c>
    </row>
    <row r="107" spans="1:9" ht="41.25" customHeight="1">
      <c r="A107" s="248" t="s">
        <v>18</v>
      </c>
      <c r="B107" s="76" t="s">
        <v>82</v>
      </c>
      <c r="C107" s="77">
        <v>3</v>
      </c>
      <c r="D107" s="86"/>
      <c r="E107" s="82"/>
      <c r="F107" s="149"/>
      <c r="G107" s="170">
        <f>G112+G117+G131+G127</f>
        <v>118800</v>
      </c>
      <c r="H107" s="170">
        <f>H112+H117+H131+H127</f>
        <v>0</v>
      </c>
      <c r="I107" s="170">
        <f>I112+I117+I131+I127</f>
        <v>118800</v>
      </c>
    </row>
    <row r="108" spans="1:9" ht="1.5" customHeight="1" hidden="1">
      <c r="A108" s="248" t="s">
        <v>107</v>
      </c>
      <c r="B108" s="76" t="s">
        <v>82</v>
      </c>
      <c r="C108" s="77">
        <v>3</v>
      </c>
      <c r="D108" s="77">
        <v>4</v>
      </c>
      <c r="E108" s="82"/>
      <c r="F108" s="149"/>
      <c r="G108" s="170">
        <f>G109</f>
        <v>0</v>
      </c>
      <c r="H108" s="144"/>
      <c r="I108" s="167"/>
    </row>
    <row r="109" spans="1:9" ht="30" customHeight="1" hidden="1">
      <c r="A109" s="262" t="s">
        <v>12</v>
      </c>
      <c r="B109" s="73" t="s">
        <v>82</v>
      </c>
      <c r="C109" s="86">
        <v>3</v>
      </c>
      <c r="D109" s="86">
        <v>4</v>
      </c>
      <c r="E109" s="82" t="s">
        <v>39</v>
      </c>
      <c r="F109" s="149"/>
      <c r="G109" s="171">
        <f>G110</f>
        <v>0</v>
      </c>
      <c r="H109" s="144"/>
      <c r="I109" s="167"/>
    </row>
    <row r="110" spans="1:9" ht="30" customHeight="1" hidden="1">
      <c r="A110" s="264" t="s">
        <v>26</v>
      </c>
      <c r="B110" s="73" t="s">
        <v>82</v>
      </c>
      <c r="C110" s="86">
        <v>3</v>
      </c>
      <c r="D110" s="86">
        <v>4</v>
      </c>
      <c r="E110" s="82" t="s">
        <v>40</v>
      </c>
      <c r="F110" s="149"/>
      <c r="G110" s="171">
        <f>G111</f>
        <v>0</v>
      </c>
      <c r="H110" s="144"/>
      <c r="I110" s="167"/>
    </row>
    <row r="111" spans="1:9" ht="30" customHeight="1" hidden="1">
      <c r="A111" s="264" t="s">
        <v>34</v>
      </c>
      <c r="B111" s="73" t="s">
        <v>82</v>
      </c>
      <c r="C111" s="86">
        <v>3</v>
      </c>
      <c r="D111" s="86">
        <v>4</v>
      </c>
      <c r="E111" s="82" t="s">
        <v>40</v>
      </c>
      <c r="F111" s="149">
        <v>500</v>
      </c>
      <c r="G111" s="171"/>
      <c r="H111" s="144"/>
      <c r="I111" s="167"/>
    </row>
    <row r="112" spans="1:9" ht="50.25" customHeight="1" hidden="1">
      <c r="A112" s="248" t="s">
        <v>90</v>
      </c>
      <c r="B112" s="76" t="s">
        <v>82</v>
      </c>
      <c r="C112" s="77">
        <v>3</v>
      </c>
      <c r="D112" s="77">
        <v>9</v>
      </c>
      <c r="E112" s="82"/>
      <c r="F112" s="149"/>
      <c r="G112" s="170">
        <f>G113</f>
        <v>0</v>
      </c>
      <c r="H112" s="170">
        <f>H113</f>
        <v>0</v>
      </c>
      <c r="I112" s="170">
        <f>I113</f>
        <v>0</v>
      </c>
    </row>
    <row r="113" spans="1:9" ht="30" customHeight="1" hidden="1">
      <c r="A113" s="251" t="s">
        <v>161</v>
      </c>
      <c r="B113" s="76" t="s">
        <v>82</v>
      </c>
      <c r="C113" s="77">
        <v>3</v>
      </c>
      <c r="D113" s="77">
        <v>9</v>
      </c>
      <c r="E113" s="84" t="s">
        <v>198</v>
      </c>
      <c r="F113" s="149"/>
      <c r="G113" s="170">
        <f>G114+G126</f>
        <v>0</v>
      </c>
      <c r="H113" s="170">
        <f>H114+H126</f>
        <v>0</v>
      </c>
      <c r="I113" s="170">
        <f>I114+I126</f>
        <v>0</v>
      </c>
    </row>
    <row r="114" spans="1:9" ht="58.5" customHeight="1" hidden="1">
      <c r="A114" s="252" t="s">
        <v>27</v>
      </c>
      <c r="B114" s="76" t="s">
        <v>82</v>
      </c>
      <c r="C114" s="77">
        <v>3</v>
      </c>
      <c r="D114" s="77">
        <v>9</v>
      </c>
      <c r="E114" s="84" t="s">
        <v>227</v>
      </c>
      <c r="F114" s="137"/>
      <c r="G114" s="159">
        <f>G115+G116</f>
        <v>0</v>
      </c>
      <c r="H114" s="159">
        <f>H115+H116</f>
        <v>0</v>
      </c>
      <c r="I114" s="159">
        <f>I115+I116</f>
        <v>0</v>
      </c>
    </row>
    <row r="115" spans="1:9" ht="34.5" customHeight="1" hidden="1">
      <c r="A115" s="253" t="s">
        <v>231</v>
      </c>
      <c r="B115" s="73" t="s">
        <v>82</v>
      </c>
      <c r="C115" s="86">
        <v>3</v>
      </c>
      <c r="D115" s="86">
        <v>9</v>
      </c>
      <c r="E115" s="85" t="s">
        <v>227</v>
      </c>
      <c r="F115" s="149">
        <v>200</v>
      </c>
      <c r="G115" s="160">
        <v>0</v>
      </c>
      <c r="H115" s="169">
        <f>I115-G115</f>
        <v>0</v>
      </c>
      <c r="I115" s="167">
        <v>0</v>
      </c>
    </row>
    <row r="116" spans="1:9" ht="35.25" customHeight="1" hidden="1">
      <c r="A116" s="254" t="s">
        <v>133</v>
      </c>
      <c r="B116" s="73" t="s">
        <v>82</v>
      </c>
      <c r="C116" s="86">
        <v>3</v>
      </c>
      <c r="D116" s="86">
        <v>9</v>
      </c>
      <c r="E116" s="85" t="s">
        <v>142</v>
      </c>
      <c r="F116" s="149">
        <v>313</v>
      </c>
      <c r="G116" s="160"/>
      <c r="H116" s="144"/>
      <c r="I116" s="167"/>
    </row>
    <row r="117" spans="1:9" ht="35.25" customHeight="1" hidden="1">
      <c r="A117" s="257" t="s">
        <v>172</v>
      </c>
      <c r="B117" s="76" t="s">
        <v>82</v>
      </c>
      <c r="C117" s="77">
        <v>3</v>
      </c>
      <c r="D117" s="77">
        <v>14</v>
      </c>
      <c r="E117" s="84"/>
      <c r="F117" s="150"/>
      <c r="G117" s="170">
        <f>G118</f>
        <v>0</v>
      </c>
      <c r="H117" s="144"/>
      <c r="I117" s="167"/>
    </row>
    <row r="118" spans="1:9" ht="35.25" customHeight="1" hidden="1">
      <c r="A118" s="251" t="s">
        <v>161</v>
      </c>
      <c r="B118" s="76" t="s">
        <v>82</v>
      </c>
      <c r="C118" s="77">
        <v>3</v>
      </c>
      <c r="D118" s="77">
        <v>14</v>
      </c>
      <c r="E118" s="84" t="s">
        <v>160</v>
      </c>
      <c r="F118" s="150"/>
      <c r="G118" s="170">
        <f>G119</f>
        <v>0</v>
      </c>
      <c r="H118" s="144"/>
      <c r="I118" s="167"/>
    </row>
    <row r="119" spans="1:9" ht="35.25" customHeight="1" hidden="1">
      <c r="A119" s="257" t="s">
        <v>173</v>
      </c>
      <c r="B119" s="76" t="s">
        <v>82</v>
      </c>
      <c r="C119" s="77">
        <v>3</v>
      </c>
      <c r="D119" s="77">
        <v>14</v>
      </c>
      <c r="E119" s="84" t="s">
        <v>171</v>
      </c>
      <c r="F119" s="150"/>
      <c r="G119" s="170">
        <f>G120+G121</f>
        <v>0</v>
      </c>
      <c r="H119" s="144"/>
      <c r="I119" s="167"/>
    </row>
    <row r="120" spans="1:9" ht="35.25" customHeight="1" hidden="1">
      <c r="A120" s="253" t="s">
        <v>155</v>
      </c>
      <c r="B120" s="73" t="s">
        <v>82</v>
      </c>
      <c r="C120" s="86">
        <v>3</v>
      </c>
      <c r="D120" s="86">
        <v>14</v>
      </c>
      <c r="E120" s="85" t="s">
        <v>171</v>
      </c>
      <c r="F120" s="149">
        <v>200</v>
      </c>
      <c r="G120" s="160"/>
      <c r="H120" s="144"/>
      <c r="I120" s="167"/>
    </row>
    <row r="121" spans="1:9" ht="35.25" customHeight="1" hidden="1">
      <c r="A121" s="255" t="s">
        <v>158</v>
      </c>
      <c r="B121" s="73" t="s">
        <v>82</v>
      </c>
      <c r="C121" s="86">
        <v>3</v>
      </c>
      <c r="D121" s="86">
        <v>14</v>
      </c>
      <c r="E121" s="85" t="s">
        <v>171</v>
      </c>
      <c r="F121" s="149">
        <v>600</v>
      </c>
      <c r="G121" s="160"/>
      <c r="H121" s="144"/>
      <c r="I121" s="167"/>
    </row>
    <row r="122" spans="1:9" ht="35.25" customHeight="1" hidden="1">
      <c r="A122" s="265" t="s">
        <v>73</v>
      </c>
      <c r="B122" s="92" t="s">
        <v>82</v>
      </c>
      <c r="C122" s="90">
        <v>3</v>
      </c>
      <c r="D122" s="90">
        <v>9</v>
      </c>
      <c r="E122" s="91">
        <v>7950000</v>
      </c>
      <c r="F122" s="172"/>
      <c r="G122" s="173">
        <f>G123</f>
        <v>0</v>
      </c>
      <c r="H122" s="144"/>
      <c r="I122" s="167"/>
    </row>
    <row r="123" spans="1:9" ht="35.25" customHeight="1" hidden="1">
      <c r="A123" s="265" t="s">
        <v>134</v>
      </c>
      <c r="B123" s="92" t="s">
        <v>82</v>
      </c>
      <c r="C123" s="90">
        <v>3</v>
      </c>
      <c r="D123" s="90">
        <v>9</v>
      </c>
      <c r="E123" s="91">
        <v>7952200</v>
      </c>
      <c r="F123" s="172"/>
      <c r="G123" s="173">
        <f>G124</f>
        <v>0</v>
      </c>
      <c r="H123" s="144"/>
      <c r="I123" s="167"/>
    </row>
    <row r="124" spans="1:9" ht="35.25" customHeight="1" hidden="1">
      <c r="A124" s="266" t="s">
        <v>130</v>
      </c>
      <c r="B124" s="92" t="s">
        <v>82</v>
      </c>
      <c r="C124" s="90">
        <v>3</v>
      </c>
      <c r="D124" s="90">
        <v>9</v>
      </c>
      <c r="E124" s="91">
        <v>7952200</v>
      </c>
      <c r="F124" s="172">
        <v>244</v>
      </c>
      <c r="G124" s="173"/>
      <c r="H124" s="144"/>
      <c r="I124" s="167"/>
    </row>
    <row r="125" spans="1:9" ht="68.25" customHeight="1" hidden="1">
      <c r="A125" s="260" t="s">
        <v>194</v>
      </c>
      <c r="B125" s="76" t="s">
        <v>82</v>
      </c>
      <c r="C125" s="77">
        <v>3</v>
      </c>
      <c r="D125" s="77">
        <v>9</v>
      </c>
      <c r="E125" s="84" t="s">
        <v>218</v>
      </c>
      <c r="F125" s="150"/>
      <c r="G125" s="170">
        <f>G126</f>
        <v>0</v>
      </c>
      <c r="H125" s="170">
        <f>H126</f>
        <v>0</v>
      </c>
      <c r="I125" s="170">
        <f>I126</f>
        <v>0</v>
      </c>
    </row>
    <row r="126" spans="1:9" ht="35.25" customHeight="1" hidden="1">
      <c r="A126" s="253" t="s">
        <v>231</v>
      </c>
      <c r="B126" s="73" t="s">
        <v>82</v>
      </c>
      <c r="C126" s="86">
        <v>3</v>
      </c>
      <c r="D126" s="86">
        <v>9</v>
      </c>
      <c r="E126" s="85" t="s">
        <v>218</v>
      </c>
      <c r="F126" s="149">
        <v>200</v>
      </c>
      <c r="G126" s="160">
        <v>0</v>
      </c>
      <c r="H126" s="169">
        <f>I126-G126</f>
        <v>0</v>
      </c>
      <c r="I126" s="167">
        <v>0</v>
      </c>
    </row>
    <row r="127" spans="1:9" ht="35.25" customHeight="1">
      <c r="A127" s="248" t="s">
        <v>68</v>
      </c>
      <c r="B127" s="76" t="s">
        <v>82</v>
      </c>
      <c r="C127" s="77">
        <v>3</v>
      </c>
      <c r="D127" s="77">
        <v>10</v>
      </c>
      <c r="E127" s="84"/>
      <c r="F127" s="150"/>
      <c r="G127" s="170">
        <f>G128</f>
        <v>118800</v>
      </c>
      <c r="H127" s="170">
        <f>H128</f>
        <v>0</v>
      </c>
      <c r="I127" s="170">
        <f>I128</f>
        <v>118800</v>
      </c>
    </row>
    <row r="128" spans="1:9" ht="35.25" customHeight="1">
      <c r="A128" s="251" t="s">
        <v>161</v>
      </c>
      <c r="B128" s="76" t="s">
        <v>82</v>
      </c>
      <c r="C128" s="77">
        <v>3</v>
      </c>
      <c r="D128" s="77">
        <v>10</v>
      </c>
      <c r="E128" s="84" t="s">
        <v>198</v>
      </c>
      <c r="F128" s="150"/>
      <c r="G128" s="170">
        <f>G129+G141</f>
        <v>118800</v>
      </c>
      <c r="H128" s="170">
        <f>H129+H141</f>
        <v>0</v>
      </c>
      <c r="I128" s="170">
        <f>I129+I141</f>
        <v>118800</v>
      </c>
    </row>
    <row r="129" spans="1:9" ht="65.25" customHeight="1">
      <c r="A129" s="260" t="s">
        <v>194</v>
      </c>
      <c r="B129" s="76" t="s">
        <v>82</v>
      </c>
      <c r="C129" s="77">
        <v>3</v>
      </c>
      <c r="D129" s="77">
        <v>10</v>
      </c>
      <c r="E129" s="84" t="s">
        <v>218</v>
      </c>
      <c r="F129" s="150"/>
      <c r="G129" s="170">
        <f>G130</f>
        <v>118800</v>
      </c>
      <c r="H129" s="170">
        <f>H130</f>
        <v>0</v>
      </c>
      <c r="I129" s="170">
        <f>I130</f>
        <v>118800</v>
      </c>
    </row>
    <row r="130" spans="1:9" ht="35.25" customHeight="1">
      <c r="A130" s="253" t="s">
        <v>231</v>
      </c>
      <c r="B130" s="73" t="s">
        <v>82</v>
      </c>
      <c r="C130" s="86">
        <v>3</v>
      </c>
      <c r="D130" s="86">
        <v>10</v>
      </c>
      <c r="E130" s="85" t="s">
        <v>218</v>
      </c>
      <c r="F130" s="149">
        <v>200</v>
      </c>
      <c r="G130" s="160">
        <v>118800</v>
      </c>
      <c r="H130" s="169">
        <f>I130-G130</f>
        <v>0</v>
      </c>
      <c r="I130" s="167">
        <f>'прил 4 2018'!G136</f>
        <v>118800</v>
      </c>
    </row>
    <row r="131" spans="1:9" ht="0.75" customHeight="1">
      <c r="A131" s="260" t="s">
        <v>172</v>
      </c>
      <c r="B131" s="76" t="s">
        <v>82</v>
      </c>
      <c r="C131" s="77">
        <v>3</v>
      </c>
      <c r="D131" s="77">
        <v>14</v>
      </c>
      <c r="E131" s="89"/>
      <c r="F131" s="150"/>
      <c r="G131" s="170">
        <f aca="true" t="shared" si="3" ref="G131:I132">G132</f>
        <v>0</v>
      </c>
      <c r="H131" s="170">
        <f t="shared" si="3"/>
        <v>0</v>
      </c>
      <c r="I131" s="170">
        <f t="shared" si="3"/>
        <v>0</v>
      </c>
    </row>
    <row r="132" spans="1:9" ht="67.5" customHeight="1" hidden="1">
      <c r="A132" s="260" t="s">
        <v>173</v>
      </c>
      <c r="B132" s="76" t="s">
        <v>82</v>
      </c>
      <c r="C132" s="77">
        <v>3</v>
      </c>
      <c r="D132" s="77">
        <v>14</v>
      </c>
      <c r="E132" s="84" t="s">
        <v>253</v>
      </c>
      <c r="F132" s="149"/>
      <c r="G132" s="170">
        <f t="shared" si="3"/>
        <v>0</v>
      </c>
      <c r="H132" s="170">
        <f t="shared" si="3"/>
        <v>0</v>
      </c>
      <c r="I132" s="170">
        <f t="shared" si="3"/>
        <v>0</v>
      </c>
    </row>
    <row r="133" spans="1:9" ht="35.25" customHeight="1" hidden="1">
      <c r="A133" s="253" t="s">
        <v>231</v>
      </c>
      <c r="B133" s="73" t="s">
        <v>82</v>
      </c>
      <c r="C133" s="86">
        <v>3</v>
      </c>
      <c r="D133" s="86">
        <v>14</v>
      </c>
      <c r="E133" s="85" t="s">
        <v>239</v>
      </c>
      <c r="F133" s="149">
        <v>200</v>
      </c>
      <c r="G133" s="160">
        <v>0</v>
      </c>
      <c r="H133" s="169">
        <f>I133-G133</f>
        <v>0</v>
      </c>
      <c r="I133" s="167">
        <f>'прил 4 2018'!G140</f>
        <v>0</v>
      </c>
    </row>
    <row r="134" spans="1:9" ht="21.75" customHeight="1">
      <c r="A134" s="248" t="s">
        <v>14</v>
      </c>
      <c r="B134" s="76" t="s">
        <v>82</v>
      </c>
      <c r="C134" s="77">
        <v>4</v>
      </c>
      <c r="D134" s="77"/>
      <c r="E134" s="82"/>
      <c r="F134" s="149"/>
      <c r="G134" s="170">
        <f>G152+G139+G135</f>
        <v>965695</v>
      </c>
      <c r="H134" s="170">
        <f>H152+H139+H135</f>
        <v>0</v>
      </c>
      <c r="I134" s="170">
        <f>I152+I139+I135</f>
        <v>965695</v>
      </c>
    </row>
    <row r="135" spans="1:9" ht="23.25" customHeight="1">
      <c r="A135" s="248" t="s">
        <v>17</v>
      </c>
      <c r="B135" s="76" t="s">
        <v>82</v>
      </c>
      <c r="C135" s="77">
        <v>4</v>
      </c>
      <c r="D135" s="77">
        <v>8</v>
      </c>
      <c r="E135" s="82"/>
      <c r="F135" s="149"/>
      <c r="G135" s="170">
        <f aca="true" t="shared" si="4" ref="G135:I137">G136</f>
        <v>204900</v>
      </c>
      <c r="H135" s="170">
        <f t="shared" si="4"/>
        <v>0</v>
      </c>
      <c r="I135" s="170">
        <f t="shared" si="4"/>
        <v>204900</v>
      </c>
    </row>
    <row r="136" spans="1:9" ht="23.25" customHeight="1">
      <c r="A136" s="251" t="s">
        <v>161</v>
      </c>
      <c r="B136" s="76" t="s">
        <v>82</v>
      </c>
      <c r="C136" s="77">
        <v>4</v>
      </c>
      <c r="D136" s="77">
        <v>8</v>
      </c>
      <c r="E136" s="84" t="s">
        <v>198</v>
      </c>
      <c r="F136" s="149"/>
      <c r="G136" s="170">
        <f t="shared" si="4"/>
        <v>204900</v>
      </c>
      <c r="H136" s="170">
        <f t="shared" si="4"/>
        <v>0</v>
      </c>
      <c r="I136" s="170">
        <f t="shared" si="4"/>
        <v>204900</v>
      </c>
    </row>
    <row r="137" spans="1:9" ht="35.25" customHeight="1">
      <c r="A137" s="252" t="s">
        <v>241</v>
      </c>
      <c r="B137" s="76" t="s">
        <v>82</v>
      </c>
      <c r="C137" s="77">
        <v>4</v>
      </c>
      <c r="D137" s="77">
        <v>8</v>
      </c>
      <c r="E137" s="89" t="s">
        <v>240</v>
      </c>
      <c r="F137" s="137"/>
      <c r="G137" s="159">
        <f t="shared" si="4"/>
        <v>204900</v>
      </c>
      <c r="H137" s="159">
        <f t="shared" si="4"/>
        <v>0</v>
      </c>
      <c r="I137" s="159">
        <f t="shared" si="4"/>
        <v>204900</v>
      </c>
    </row>
    <row r="138" spans="1:9" ht="23.25" customHeight="1">
      <c r="A138" s="264" t="s">
        <v>157</v>
      </c>
      <c r="B138" s="73" t="s">
        <v>82</v>
      </c>
      <c r="C138" s="86">
        <v>4</v>
      </c>
      <c r="D138" s="86">
        <v>8</v>
      </c>
      <c r="E138" s="82" t="s">
        <v>240</v>
      </c>
      <c r="F138" s="149">
        <v>800</v>
      </c>
      <c r="G138" s="160">
        <v>204900</v>
      </c>
      <c r="H138" s="169">
        <f>I138-G138</f>
        <v>0</v>
      </c>
      <c r="I138" s="171">
        <f>'прил 4 2018'!G145</f>
        <v>204900</v>
      </c>
    </row>
    <row r="139" spans="1:9" ht="24" customHeight="1">
      <c r="A139" s="248" t="s">
        <v>121</v>
      </c>
      <c r="B139" s="76" t="s">
        <v>82</v>
      </c>
      <c r="C139" s="77">
        <v>4</v>
      </c>
      <c r="D139" s="77">
        <v>9</v>
      </c>
      <c r="E139" s="82"/>
      <c r="F139" s="149"/>
      <c r="G139" s="170">
        <f>G140</f>
        <v>760795</v>
      </c>
      <c r="H139" s="170">
        <f>H140</f>
        <v>0</v>
      </c>
      <c r="I139" s="170">
        <f>I140</f>
        <v>760795</v>
      </c>
    </row>
    <row r="140" spans="1:9" ht="26.25" customHeight="1">
      <c r="A140" s="251" t="s">
        <v>161</v>
      </c>
      <c r="B140" s="76" t="s">
        <v>82</v>
      </c>
      <c r="C140" s="77">
        <v>4</v>
      </c>
      <c r="D140" s="77">
        <v>9</v>
      </c>
      <c r="E140" s="84" t="s">
        <v>198</v>
      </c>
      <c r="F140" s="149"/>
      <c r="G140" s="170">
        <f>G141+G146+G144+G148+G150</f>
        <v>760795</v>
      </c>
      <c r="H140" s="170">
        <f>H141+H146+H144+H148+H150</f>
        <v>0</v>
      </c>
      <c r="I140" s="170">
        <f>I141+I146+I144+I148+I150</f>
        <v>760795</v>
      </c>
    </row>
    <row r="141" spans="1:9" ht="0.75" customHeight="1" hidden="1">
      <c r="A141" s="252" t="s">
        <v>149</v>
      </c>
      <c r="B141" s="76" t="s">
        <v>82</v>
      </c>
      <c r="C141" s="77">
        <v>4</v>
      </c>
      <c r="D141" s="77">
        <v>9</v>
      </c>
      <c r="E141" s="89" t="s">
        <v>219</v>
      </c>
      <c r="F141" s="137"/>
      <c r="G141" s="159">
        <f>G142</f>
        <v>0</v>
      </c>
      <c r="H141" s="169"/>
      <c r="I141" s="167"/>
    </row>
    <row r="142" spans="1:9" ht="30.75" customHeight="1" hidden="1">
      <c r="A142" s="253" t="s">
        <v>155</v>
      </c>
      <c r="B142" s="73" t="s">
        <v>82</v>
      </c>
      <c r="C142" s="86">
        <v>4</v>
      </c>
      <c r="D142" s="86">
        <v>9</v>
      </c>
      <c r="E142" s="82" t="s">
        <v>219</v>
      </c>
      <c r="F142" s="149">
        <v>200</v>
      </c>
      <c r="G142" s="160">
        <v>0</v>
      </c>
      <c r="H142" s="169"/>
      <c r="I142" s="167"/>
    </row>
    <row r="143" spans="1:9" ht="29.25" customHeight="1" hidden="1">
      <c r="A143" s="251" t="s">
        <v>161</v>
      </c>
      <c r="B143" s="76" t="s">
        <v>82</v>
      </c>
      <c r="C143" s="77">
        <v>4</v>
      </c>
      <c r="D143" s="77">
        <v>9</v>
      </c>
      <c r="E143" s="84" t="s">
        <v>198</v>
      </c>
      <c r="F143" s="149"/>
      <c r="G143" s="170">
        <v>0</v>
      </c>
      <c r="H143" s="169"/>
      <c r="I143" s="167"/>
    </row>
    <row r="144" spans="1:9" ht="39" customHeight="1">
      <c r="A144" s="252" t="s">
        <v>149</v>
      </c>
      <c r="B144" s="76" t="s">
        <v>82</v>
      </c>
      <c r="C144" s="77">
        <v>4</v>
      </c>
      <c r="D144" s="77">
        <v>9</v>
      </c>
      <c r="E144" s="89" t="s">
        <v>219</v>
      </c>
      <c r="F144" s="137"/>
      <c r="G144" s="159">
        <f>G145</f>
        <v>658795</v>
      </c>
      <c r="H144" s="170">
        <f>H145</f>
        <v>0</v>
      </c>
      <c r="I144" s="170">
        <f>I145</f>
        <v>658795</v>
      </c>
    </row>
    <row r="145" spans="1:9" ht="33.75" customHeight="1">
      <c r="A145" s="253" t="s">
        <v>155</v>
      </c>
      <c r="B145" s="73" t="s">
        <v>82</v>
      </c>
      <c r="C145" s="86">
        <v>4</v>
      </c>
      <c r="D145" s="86">
        <v>9</v>
      </c>
      <c r="E145" s="82" t="s">
        <v>219</v>
      </c>
      <c r="F145" s="149">
        <v>200</v>
      </c>
      <c r="G145" s="160">
        <v>658795</v>
      </c>
      <c r="H145" s="169">
        <f>I145-G145</f>
        <v>0</v>
      </c>
      <c r="I145" s="167">
        <f>'прил 4 2018'!G149</f>
        <v>658795</v>
      </c>
    </row>
    <row r="146" spans="1:9" ht="43.5" customHeight="1">
      <c r="A146" s="268" t="s">
        <v>208</v>
      </c>
      <c r="B146" s="76" t="s">
        <v>82</v>
      </c>
      <c r="C146" s="77">
        <v>4</v>
      </c>
      <c r="D146" s="77">
        <v>9</v>
      </c>
      <c r="E146" s="89" t="s">
        <v>264</v>
      </c>
      <c r="F146" s="137"/>
      <c r="G146" s="159">
        <f>G147</f>
        <v>102000</v>
      </c>
      <c r="H146" s="159">
        <f>H147</f>
        <v>0</v>
      </c>
      <c r="I146" s="159">
        <f>I147</f>
        <v>102000</v>
      </c>
    </row>
    <row r="147" spans="1:9" ht="33" customHeight="1">
      <c r="A147" s="253" t="s">
        <v>231</v>
      </c>
      <c r="B147" s="73" t="s">
        <v>82</v>
      </c>
      <c r="C147" s="86">
        <v>4</v>
      </c>
      <c r="D147" s="86">
        <v>9</v>
      </c>
      <c r="E147" s="89" t="s">
        <v>264</v>
      </c>
      <c r="F147" s="149">
        <v>200</v>
      </c>
      <c r="G147" s="160">
        <v>102000</v>
      </c>
      <c r="H147" s="169">
        <f>I147-G147</f>
        <v>0</v>
      </c>
      <c r="I147" s="167">
        <f>'прил 4 2018'!G151</f>
        <v>102000</v>
      </c>
    </row>
    <row r="148" spans="1:9" ht="34.5" customHeight="1">
      <c r="A148" s="268" t="s">
        <v>268</v>
      </c>
      <c r="B148" s="79">
        <v>925</v>
      </c>
      <c r="C148" s="77">
        <v>4</v>
      </c>
      <c r="D148" s="77">
        <v>9</v>
      </c>
      <c r="E148" s="89" t="s">
        <v>269</v>
      </c>
      <c r="F148" s="150"/>
      <c r="G148" s="159">
        <f>G149</f>
        <v>0</v>
      </c>
      <c r="H148" s="159">
        <f>H149</f>
        <v>0</v>
      </c>
      <c r="I148" s="159">
        <f>I149</f>
        <v>0</v>
      </c>
    </row>
    <row r="149" spans="1:9" ht="34.5" customHeight="1">
      <c r="A149" s="253" t="s">
        <v>155</v>
      </c>
      <c r="B149" s="83">
        <v>925</v>
      </c>
      <c r="C149" s="86">
        <v>4</v>
      </c>
      <c r="D149" s="86">
        <v>9</v>
      </c>
      <c r="E149" s="82" t="s">
        <v>269</v>
      </c>
      <c r="F149" s="149">
        <v>200</v>
      </c>
      <c r="G149" s="160">
        <v>0</v>
      </c>
      <c r="H149" s="169">
        <f>I149-G149</f>
        <v>0</v>
      </c>
      <c r="I149" s="167">
        <f>'прил 4 2018'!G155</f>
        <v>0</v>
      </c>
    </row>
    <row r="150" spans="1:9" ht="0.75" customHeight="1">
      <c r="A150" s="251" t="s">
        <v>270</v>
      </c>
      <c r="B150" s="79">
        <v>925</v>
      </c>
      <c r="C150" s="77">
        <v>4</v>
      </c>
      <c r="D150" s="77">
        <v>9</v>
      </c>
      <c r="E150" s="89" t="s">
        <v>220</v>
      </c>
      <c r="F150" s="150"/>
      <c r="G150" s="170">
        <f>G151</f>
        <v>0</v>
      </c>
      <c r="H150" s="159">
        <f>H151</f>
        <v>0</v>
      </c>
      <c r="I150" s="159">
        <f>I151</f>
        <v>0</v>
      </c>
    </row>
    <row r="151" spans="1:9" ht="33" customHeight="1" hidden="1">
      <c r="A151" s="253" t="s">
        <v>155</v>
      </c>
      <c r="B151" s="83">
        <v>925</v>
      </c>
      <c r="C151" s="86">
        <v>4</v>
      </c>
      <c r="D151" s="86">
        <v>9</v>
      </c>
      <c r="E151" s="82" t="s">
        <v>220</v>
      </c>
      <c r="F151" s="149">
        <v>200</v>
      </c>
      <c r="G151" s="160">
        <v>0</v>
      </c>
      <c r="H151" s="169">
        <f>I151-G151</f>
        <v>0</v>
      </c>
      <c r="I151" s="167">
        <f>'прил 4 2018'!G157</f>
        <v>0</v>
      </c>
    </row>
    <row r="152" spans="1:9" ht="0.75" customHeight="1" hidden="1">
      <c r="A152" s="248" t="s">
        <v>15</v>
      </c>
      <c r="B152" s="76" t="s">
        <v>82</v>
      </c>
      <c r="C152" s="77">
        <v>4</v>
      </c>
      <c r="D152" s="77">
        <v>12</v>
      </c>
      <c r="E152" s="89"/>
      <c r="F152" s="150"/>
      <c r="G152" s="170">
        <f>G154</f>
        <v>0</v>
      </c>
      <c r="H152" s="170">
        <f>H154</f>
        <v>0</v>
      </c>
      <c r="I152" s="170">
        <f>I154</f>
        <v>0</v>
      </c>
    </row>
    <row r="153" spans="1:9" ht="25.5" customHeight="1" hidden="1">
      <c r="A153" s="251" t="s">
        <v>161</v>
      </c>
      <c r="B153" s="76" t="s">
        <v>82</v>
      </c>
      <c r="C153" s="77">
        <v>4</v>
      </c>
      <c r="D153" s="77">
        <v>12</v>
      </c>
      <c r="E153" s="84" t="s">
        <v>198</v>
      </c>
      <c r="F153" s="150"/>
      <c r="G153" s="174">
        <f aca="true" t="shared" si="5" ref="G153:I155">G154</f>
        <v>0</v>
      </c>
      <c r="H153" s="174">
        <f t="shared" si="5"/>
        <v>0</v>
      </c>
      <c r="I153" s="174">
        <f t="shared" si="5"/>
        <v>0</v>
      </c>
    </row>
    <row r="154" spans="1:9" ht="36" customHeight="1" hidden="1">
      <c r="A154" s="252" t="s">
        <v>62</v>
      </c>
      <c r="B154" s="76" t="s">
        <v>82</v>
      </c>
      <c r="C154" s="77">
        <v>4</v>
      </c>
      <c r="D154" s="77">
        <v>12</v>
      </c>
      <c r="E154" s="89" t="s">
        <v>221</v>
      </c>
      <c r="F154" s="137"/>
      <c r="G154" s="159">
        <f>G156</f>
        <v>0</v>
      </c>
      <c r="H154" s="159">
        <f t="shared" si="5"/>
        <v>0</v>
      </c>
      <c r="I154" s="159">
        <f>I156</f>
        <v>0</v>
      </c>
    </row>
    <row r="155" spans="1:9" ht="23.25" customHeight="1" hidden="1">
      <c r="A155" s="250" t="s">
        <v>62</v>
      </c>
      <c r="B155" s="73" t="s">
        <v>82</v>
      </c>
      <c r="C155" s="86">
        <v>4</v>
      </c>
      <c r="D155" s="86">
        <v>12</v>
      </c>
      <c r="E155" s="82" t="s">
        <v>61</v>
      </c>
      <c r="F155" s="149"/>
      <c r="G155" s="160">
        <v>0</v>
      </c>
      <c r="H155" s="160">
        <f t="shared" si="5"/>
        <v>0</v>
      </c>
      <c r="I155" s="160">
        <v>0</v>
      </c>
    </row>
    <row r="156" spans="1:9" ht="36" customHeight="1" hidden="1">
      <c r="A156" s="253" t="s">
        <v>155</v>
      </c>
      <c r="B156" s="73" t="s">
        <v>82</v>
      </c>
      <c r="C156" s="86">
        <v>4</v>
      </c>
      <c r="D156" s="86">
        <v>12</v>
      </c>
      <c r="E156" s="82" t="s">
        <v>221</v>
      </c>
      <c r="F156" s="149">
        <v>200</v>
      </c>
      <c r="G156" s="160">
        <v>0</v>
      </c>
      <c r="H156" s="169">
        <f>I156-G156</f>
        <v>0</v>
      </c>
      <c r="I156" s="167">
        <f>'прил 4 2018'!G162</f>
        <v>0</v>
      </c>
    </row>
    <row r="157" spans="1:9" ht="21" customHeight="1">
      <c r="A157" s="247" t="s">
        <v>19</v>
      </c>
      <c r="B157" s="76" t="s">
        <v>82</v>
      </c>
      <c r="C157" s="77">
        <v>5</v>
      </c>
      <c r="D157" s="77" t="s">
        <v>9</v>
      </c>
      <c r="E157" s="89" t="s">
        <v>9</v>
      </c>
      <c r="F157" s="137" t="s">
        <v>9</v>
      </c>
      <c r="G157" s="159">
        <f>G162+G190+G186+G221</f>
        <v>2969760</v>
      </c>
      <c r="H157" s="159">
        <f>H162+H190+H186+H221</f>
        <v>0</v>
      </c>
      <c r="I157" s="159">
        <f>I162+I190+I186+I221</f>
        <v>2969760</v>
      </c>
    </row>
    <row r="158" spans="1:9" ht="16.5" hidden="1">
      <c r="A158" s="247" t="s">
        <v>1</v>
      </c>
      <c r="B158" s="76" t="s">
        <v>82</v>
      </c>
      <c r="C158" s="77">
        <v>5</v>
      </c>
      <c r="D158" s="77">
        <v>2</v>
      </c>
      <c r="E158" s="89"/>
      <c r="F158" s="150"/>
      <c r="G158" s="170">
        <f>G159</f>
        <v>0</v>
      </c>
      <c r="H158" s="144"/>
      <c r="I158" s="167"/>
    </row>
    <row r="159" spans="1:9" ht="16.5" hidden="1">
      <c r="A159" s="250" t="s">
        <v>209</v>
      </c>
      <c r="B159" s="76" t="s">
        <v>82</v>
      </c>
      <c r="C159" s="86">
        <v>5</v>
      </c>
      <c r="D159" s="86">
        <v>2</v>
      </c>
      <c r="E159" s="82" t="s">
        <v>29</v>
      </c>
      <c r="F159" s="149"/>
      <c r="G159" s="160">
        <f>G160</f>
        <v>0</v>
      </c>
      <c r="H159" s="144"/>
      <c r="I159" s="167"/>
    </row>
    <row r="160" spans="1:9" ht="66" hidden="1">
      <c r="A160" s="250" t="s">
        <v>58</v>
      </c>
      <c r="B160" s="76" t="s">
        <v>82</v>
      </c>
      <c r="C160" s="86">
        <v>5</v>
      </c>
      <c r="D160" s="86">
        <v>2</v>
      </c>
      <c r="E160" s="82" t="s">
        <v>47</v>
      </c>
      <c r="F160" s="149"/>
      <c r="G160" s="160">
        <f>G161</f>
        <v>0</v>
      </c>
      <c r="H160" s="144"/>
      <c r="I160" s="167"/>
    </row>
    <row r="161" spans="1:9" ht="22.5" customHeight="1" hidden="1">
      <c r="A161" s="250" t="s">
        <v>48</v>
      </c>
      <c r="B161" s="76" t="s">
        <v>82</v>
      </c>
      <c r="C161" s="86">
        <v>5</v>
      </c>
      <c r="D161" s="86">
        <v>2</v>
      </c>
      <c r="E161" s="82" t="s">
        <v>49</v>
      </c>
      <c r="F161" s="149">
        <v>6</v>
      </c>
      <c r="G161" s="160"/>
      <c r="H161" s="144"/>
      <c r="I161" s="167"/>
    </row>
    <row r="162" spans="1:9" ht="24" customHeight="1">
      <c r="A162" s="248" t="s">
        <v>3</v>
      </c>
      <c r="B162" s="76" t="s">
        <v>82</v>
      </c>
      <c r="C162" s="77">
        <v>5</v>
      </c>
      <c r="D162" s="77">
        <v>1</v>
      </c>
      <c r="E162" s="82"/>
      <c r="F162" s="149"/>
      <c r="G162" s="170">
        <f>G174</f>
        <v>485075</v>
      </c>
      <c r="H162" s="170">
        <f>H174</f>
        <v>0</v>
      </c>
      <c r="I162" s="170">
        <f>I174</f>
        <v>485075</v>
      </c>
    </row>
    <row r="163" spans="1:9" ht="37.5" customHeight="1" hidden="1">
      <c r="A163" s="254" t="s">
        <v>83</v>
      </c>
      <c r="B163" s="73" t="s">
        <v>82</v>
      </c>
      <c r="C163" s="86">
        <v>5</v>
      </c>
      <c r="D163" s="86">
        <v>1</v>
      </c>
      <c r="E163" s="82">
        <v>980000</v>
      </c>
      <c r="F163" s="149"/>
      <c r="G163" s="171">
        <f>G167+G164</f>
        <v>0</v>
      </c>
      <c r="H163" s="144"/>
      <c r="I163" s="167"/>
    </row>
    <row r="164" spans="1:9" ht="56.25" customHeight="1" hidden="1">
      <c r="A164" s="254" t="s">
        <v>115</v>
      </c>
      <c r="B164" s="73" t="s">
        <v>82</v>
      </c>
      <c r="C164" s="86">
        <v>5</v>
      </c>
      <c r="D164" s="86">
        <v>1</v>
      </c>
      <c r="E164" s="82" t="s">
        <v>88</v>
      </c>
      <c r="F164" s="149"/>
      <c r="G164" s="171">
        <f>G165</f>
        <v>0</v>
      </c>
      <c r="H164" s="144"/>
      <c r="I164" s="167"/>
    </row>
    <row r="165" spans="1:9" ht="41.25" customHeight="1" hidden="1">
      <c r="A165" s="254" t="s">
        <v>116</v>
      </c>
      <c r="B165" s="73" t="s">
        <v>82</v>
      </c>
      <c r="C165" s="86">
        <v>5</v>
      </c>
      <c r="D165" s="86">
        <v>1</v>
      </c>
      <c r="E165" s="82" t="s">
        <v>89</v>
      </c>
      <c r="F165" s="149"/>
      <c r="G165" s="171">
        <f>G166</f>
        <v>0</v>
      </c>
      <c r="H165" s="144"/>
      <c r="I165" s="167"/>
    </row>
    <row r="166" spans="1:9" ht="23.25" customHeight="1" hidden="1">
      <c r="A166" s="262" t="s">
        <v>79</v>
      </c>
      <c r="B166" s="73" t="s">
        <v>82</v>
      </c>
      <c r="C166" s="86">
        <v>5</v>
      </c>
      <c r="D166" s="86">
        <v>1</v>
      </c>
      <c r="E166" s="82" t="s">
        <v>89</v>
      </c>
      <c r="F166" s="149">
        <v>17</v>
      </c>
      <c r="G166" s="171"/>
      <c r="H166" s="144"/>
      <c r="I166" s="167"/>
    </row>
    <row r="167" spans="1:9" ht="48" customHeight="1" hidden="1">
      <c r="A167" s="262" t="s">
        <v>113</v>
      </c>
      <c r="B167" s="73" t="s">
        <v>82</v>
      </c>
      <c r="C167" s="86">
        <v>5</v>
      </c>
      <c r="D167" s="86">
        <v>1</v>
      </c>
      <c r="E167" s="82">
        <v>980200</v>
      </c>
      <c r="F167" s="149"/>
      <c r="G167" s="171">
        <f>G168</f>
        <v>0</v>
      </c>
      <c r="H167" s="144"/>
      <c r="I167" s="167"/>
    </row>
    <row r="168" spans="1:9" ht="36" customHeight="1" hidden="1">
      <c r="A168" s="262" t="s">
        <v>114</v>
      </c>
      <c r="B168" s="73" t="s">
        <v>82</v>
      </c>
      <c r="C168" s="86">
        <v>5</v>
      </c>
      <c r="D168" s="86">
        <v>1</v>
      </c>
      <c r="E168" s="82">
        <v>980201</v>
      </c>
      <c r="F168" s="149"/>
      <c r="G168" s="171">
        <f>G169</f>
        <v>0</v>
      </c>
      <c r="H168" s="144"/>
      <c r="I168" s="167"/>
    </row>
    <row r="169" spans="1:9" ht="26.25" customHeight="1" hidden="1">
      <c r="A169" s="262" t="s">
        <v>79</v>
      </c>
      <c r="B169" s="73" t="s">
        <v>82</v>
      </c>
      <c r="C169" s="86">
        <v>5</v>
      </c>
      <c r="D169" s="86">
        <v>1</v>
      </c>
      <c r="E169" s="82">
        <v>980201</v>
      </c>
      <c r="F169" s="149">
        <v>17</v>
      </c>
      <c r="G169" s="171"/>
      <c r="H169" s="144"/>
      <c r="I169" s="167"/>
    </row>
    <row r="170" spans="1:9" ht="29.25" customHeight="1" hidden="1">
      <c r="A170" s="250" t="s">
        <v>105</v>
      </c>
      <c r="B170" s="73" t="s">
        <v>82</v>
      </c>
      <c r="C170" s="86">
        <v>5</v>
      </c>
      <c r="D170" s="86">
        <v>1</v>
      </c>
      <c r="E170" s="82"/>
      <c r="F170" s="149"/>
      <c r="G170" s="171"/>
      <c r="H170" s="144"/>
      <c r="I170" s="167"/>
    </row>
    <row r="171" spans="1:9" ht="0.75" customHeight="1" hidden="1">
      <c r="A171" s="250" t="s">
        <v>131</v>
      </c>
      <c r="B171" s="73" t="s">
        <v>82</v>
      </c>
      <c r="C171" s="86">
        <v>5</v>
      </c>
      <c r="D171" s="86">
        <v>1</v>
      </c>
      <c r="E171" s="82">
        <v>7950000</v>
      </c>
      <c r="F171" s="149"/>
      <c r="G171" s="171">
        <f>G172</f>
        <v>0</v>
      </c>
      <c r="H171" s="144"/>
      <c r="I171" s="167"/>
    </row>
    <row r="172" spans="1:9" ht="46.5" customHeight="1" hidden="1">
      <c r="A172" s="262" t="s">
        <v>129</v>
      </c>
      <c r="B172" s="73" t="s">
        <v>82</v>
      </c>
      <c r="C172" s="86">
        <v>5</v>
      </c>
      <c r="D172" s="86">
        <v>1</v>
      </c>
      <c r="E172" s="82">
        <v>7952000</v>
      </c>
      <c r="F172" s="149"/>
      <c r="G172" s="171">
        <f>G173</f>
        <v>0</v>
      </c>
      <c r="H172" s="144"/>
      <c r="I172" s="167"/>
    </row>
    <row r="173" spans="1:9" ht="39.75" customHeight="1" hidden="1">
      <c r="A173" s="254" t="s">
        <v>128</v>
      </c>
      <c r="B173" s="73" t="s">
        <v>82</v>
      </c>
      <c r="C173" s="86">
        <v>5</v>
      </c>
      <c r="D173" s="86">
        <v>1</v>
      </c>
      <c r="E173" s="82">
        <v>7952000</v>
      </c>
      <c r="F173" s="149">
        <v>243</v>
      </c>
      <c r="G173" s="171"/>
      <c r="H173" s="144"/>
      <c r="I173" s="167"/>
    </row>
    <row r="174" spans="1:9" ht="27.75" customHeight="1">
      <c r="A174" s="251" t="s">
        <v>161</v>
      </c>
      <c r="B174" s="76" t="s">
        <v>82</v>
      </c>
      <c r="C174" s="77">
        <v>5</v>
      </c>
      <c r="D174" s="77">
        <v>1</v>
      </c>
      <c r="E174" s="84" t="s">
        <v>198</v>
      </c>
      <c r="F174" s="150"/>
      <c r="G174" s="170">
        <f>G175+G182+G184+G179</f>
        <v>485075</v>
      </c>
      <c r="H174" s="170">
        <f>H175+H182+H184+H179</f>
        <v>0</v>
      </c>
      <c r="I174" s="170">
        <f>I175+I182+I184+I179</f>
        <v>485075</v>
      </c>
    </row>
    <row r="175" spans="1:9" ht="48" customHeight="1" hidden="1">
      <c r="A175" s="252" t="s">
        <v>78</v>
      </c>
      <c r="B175" s="76" t="s">
        <v>82</v>
      </c>
      <c r="C175" s="77">
        <v>5</v>
      </c>
      <c r="D175" s="77">
        <v>1</v>
      </c>
      <c r="E175" s="89" t="s">
        <v>143</v>
      </c>
      <c r="F175" s="150"/>
      <c r="G175" s="170">
        <f>G178</f>
        <v>0</v>
      </c>
      <c r="H175" s="169"/>
      <c r="I175" s="167"/>
    </row>
    <row r="176" spans="1:9" ht="33" customHeight="1" hidden="1">
      <c r="A176" s="254" t="s">
        <v>76</v>
      </c>
      <c r="B176" s="73" t="s">
        <v>82</v>
      </c>
      <c r="C176" s="86">
        <v>5</v>
      </c>
      <c r="D176" s="86">
        <v>1</v>
      </c>
      <c r="E176" s="82" t="s">
        <v>75</v>
      </c>
      <c r="F176" s="149"/>
      <c r="G176" s="160"/>
      <c r="H176" s="169"/>
      <c r="I176" s="167"/>
    </row>
    <row r="177" spans="1:9" ht="16.5" customHeight="1" hidden="1">
      <c r="A177" s="250" t="s">
        <v>48</v>
      </c>
      <c r="B177" s="73" t="s">
        <v>82</v>
      </c>
      <c r="C177" s="86">
        <v>5</v>
      </c>
      <c r="D177" s="86">
        <v>1</v>
      </c>
      <c r="E177" s="82">
        <v>3500200</v>
      </c>
      <c r="F177" s="149">
        <v>6</v>
      </c>
      <c r="G177" s="160"/>
      <c r="H177" s="169"/>
      <c r="I177" s="167"/>
    </row>
    <row r="178" spans="1:9" ht="31.5" customHeight="1" hidden="1">
      <c r="A178" s="253" t="s">
        <v>155</v>
      </c>
      <c r="B178" s="73" t="s">
        <v>82</v>
      </c>
      <c r="C178" s="86">
        <v>5</v>
      </c>
      <c r="D178" s="86">
        <v>1</v>
      </c>
      <c r="E178" s="82" t="s">
        <v>143</v>
      </c>
      <c r="F178" s="149">
        <v>200</v>
      </c>
      <c r="G178" s="160"/>
      <c r="H178" s="169"/>
      <c r="I178" s="167"/>
    </row>
    <row r="179" spans="1:9" ht="36" customHeight="1">
      <c r="A179" s="269" t="s">
        <v>229</v>
      </c>
      <c r="B179" s="76" t="s">
        <v>82</v>
      </c>
      <c r="C179" s="77">
        <v>5</v>
      </c>
      <c r="D179" s="77">
        <v>1</v>
      </c>
      <c r="E179" s="89" t="s">
        <v>222</v>
      </c>
      <c r="F179" s="150"/>
      <c r="G179" s="170">
        <f>G180+G181</f>
        <v>281790</v>
      </c>
      <c r="H179" s="170">
        <f>H180+H181</f>
        <v>0</v>
      </c>
      <c r="I179" s="170">
        <f>I180+I181</f>
        <v>281790</v>
      </c>
    </row>
    <row r="180" spans="1:9" ht="35.25" customHeight="1">
      <c r="A180" s="253" t="s">
        <v>231</v>
      </c>
      <c r="B180" s="73" t="s">
        <v>82</v>
      </c>
      <c r="C180" s="86">
        <v>5</v>
      </c>
      <c r="D180" s="86">
        <v>1</v>
      </c>
      <c r="E180" s="82" t="s">
        <v>222</v>
      </c>
      <c r="F180" s="149">
        <v>200</v>
      </c>
      <c r="G180" s="160">
        <v>281790</v>
      </c>
      <c r="H180" s="169">
        <f>I180-G180</f>
        <v>0</v>
      </c>
      <c r="I180" s="167">
        <f>'прил 4 2018'!G186</f>
        <v>281790</v>
      </c>
    </row>
    <row r="181" spans="1:9" ht="35.25" customHeight="1" hidden="1">
      <c r="A181" s="264" t="s">
        <v>157</v>
      </c>
      <c r="B181" s="73" t="s">
        <v>82</v>
      </c>
      <c r="C181" s="86">
        <v>5</v>
      </c>
      <c r="D181" s="86">
        <v>1</v>
      </c>
      <c r="E181" s="82" t="s">
        <v>222</v>
      </c>
      <c r="F181" s="149">
        <v>800</v>
      </c>
      <c r="G181" s="160">
        <v>0</v>
      </c>
      <c r="H181" s="169">
        <f>I181-G181</f>
        <v>0</v>
      </c>
      <c r="I181" s="167">
        <v>0</v>
      </c>
    </row>
    <row r="182" spans="1:9" ht="23.25" customHeight="1">
      <c r="A182" s="248" t="s">
        <v>93</v>
      </c>
      <c r="B182" s="76" t="s">
        <v>82</v>
      </c>
      <c r="C182" s="77">
        <v>5</v>
      </c>
      <c r="D182" s="77">
        <v>1</v>
      </c>
      <c r="E182" s="89" t="s">
        <v>223</v>
      </c>
      <c r="F182" s="150"/>
      <c r="G182" s="170">
        <f>G183</f>
        <v>203285</v>
      </c>
      <c r="H182" s="170">
        <f>H183</f>
        <v>0</v>
      </c>
      <c r="I182" s="170">
        <f>I183</f>
        <v>203285</v>
      </c>
    </row>
    <row r="183" spans="1:9" ht="33" customHeight="1">
      <c r="A183" s="253" t="s">
        <v>231</v>
      </c>
      <c r="B183" s="73" t="s">
        <v>82</v>
      </c>
      <c r="C183" s="86">
        <v>5</v>
      </c>
      <c r="D183" s="86">
        <v>1</v>
      </c>
      <c r="E183" s="82" t="s">
        <v>223</v>
      </c>
      <c r="F183" s="149">
        <v>200</v>
      </c>
      <c r="G183" s="160">
        <v>203285</v>
      </c>
      <c r="H183" s="169">
        <f>I183-G183</f>
        <v>0</v>
      </c>
      <c r="I183" s="167">
        <f>'прил 4 2018'!G189</f>
        <v>203285</v>
      </c>
    </row>
    <row r="184" spans="1:9" ht="41.25" customHeight="1" hidden="1">
      <c r="A184" s="257" t="s">
        <v>174</v>
      </c>
      <c r="B184" s="79">
        <v>925</v>
      </c>
      <c r="C184" s="77">
        <v>5</v>
      </c>
      <c r="D184" s="77">
        <v>1</v>
      </c>
      <c r="E184" s="89" t="s">
        <v>242</v>
      </c>
      <c r="F184" s="137"/>
      <c r="G184" s="159">
        <f>G185</f>
        <v>0</v>
      </c>
      <c r="H184" s="276">
        <f>H185</f>
        <v>0</v>
      </c>
      <c r="I184" s="276">
        <f>I185</f>
        <v>0</v>
      </c>
    </row>
    <row r="185" spans="1:9" ht="30" customHeight="1" hidden="1">
      <c r="A185" s="270" t="s">
        <v>79</v>
      </c>
      <c r="B185" s="83">
        <v>925</v>
      </c>
      <c r="C185" s="86">
        <v>5</v>
      </c>
      <c r="D185" s="86">
        <v>1</v>
      </c>
      <c r="E185" s="82" t="s">
        <v>242</v>
      </c>
      <c r="F185" s="149">
        <v>500</v>
      </c>
      <c r="G185" s="160">
        <v>0</v>
      </c>
      <c r="H185" s="169">
        <f>I185-G185</f>
        <v>0</v>
      </c>
      <c r="I185" s="167">
        <f>'прил 4 2018'!G191</f>
        <v>0</v>
      </c>
    </row>
    <row r="186" spans="1:9" ht="25.5" customHeight="1">
      <c r="A186" s="248" t="s">
        <v>1</v>
      </c>
      <c r="B186" s="76" t="s">
        <v>82</v>
      </c>
      <c r="C186" s="77">
        <v>5</v>
      </c>
      <c r="D186" s="77">
        <v>2</v>
      </c>
      <c r="E186" s="82"/>
      <c r="F186" s="149"/>
      <c r="G186" s="170">
        <f>G187</f>
        <v>36800</v>
      </c>
      <c r="H186" s="170">
        <f aca="true" t="shared" si="6" ref="H186:I188">H187</f>
        <v>0</v>
      </c>
      <c r="I186" s="170">
        <f t="shared" si="6"/>
        <v>36800</v>
      </c>
    </row>
    <row r="187" spans="1:9" ht="24.75" customHeight="1">
      <c r="A187" s="251" t="s">
        <v>161</v>
      </c>
      <c r="B187" s="76" t="s">
        <v>82</v>
      </c>
      <c r="C187" s="77">
        <v>5</v>
      </c>
      <c r="D187" s="77">
        <v>2</v>
      </c>
      <c r="E187" s="84" t="s">
        <v>198</v>
      </c>
      <c r="F187" s="149"/>
      <c r="G187" s="170">
        <f>G188</f>
        <v>36800</v>
      </c>
      <c r="H187" s="170">
        <f t="shared" si="6"/>
        <v>0</v>
      </c>
      <c r="I187" s="170">
        <f t="shared" si="6"/>
        <v>36800</v>
      </c>
    </row>
    <row r="188" spans="1:9" ht="35.25" customHeight="1">
      <c r="A188" s="248" t="s">
        <v>74</v>
      </c>
      <c r="B188" s="76" t="s">
        <v>82</v>
      </c>
      <c r="C188" s="77">
        <v>5</v>
      </c>
      <c r="D188" s="77">
        <v>2</v>
      </c>
      <c r="E188" s="89" t="s">
        <v>224</v>
      </c>
      <c r="F188" s="150"/>
      <c r="G188" s="170">
        <f>G189</f>
        <v>36800</v>
      </c>
      <c r="H188" s="170">
        <f t="shared" si="6"/>
        <v>0</v>
      </c>
      <c r="I188" s="170">
        <f t="shared" si="6"/>
        <v>36800</v>
      </c>
    </row>
    <row r="189" spans="1:9" ht="35.25" customHeight="1">
      <c r="A189" s="253" t="s">
        <v>231</v>
      </c>
      <c r="B189" s="73" t="s">
        <v>82</v>
      </c>
      <c r="C189" s="86">
        <v>5</v>
      </c>
      <c r="D189" s="86">
        <v>2</v>
      </c>
      <c r="E189" s="82" t="s">
        <v>224</v>
      </c>
      <c r="F189" s="149">
        <v>200</v>
      </c>
      <c r="G189" s="160">
        <v>36800</v>
      </c>
      <c r="H189" s="169">
        <f>I189-G189</f>
        <v>0</v>
      </c>
      <c r="I189" s="167">
        <f>'прил 4 2018'!G195</f>
        <v>36800</v>
      </c>
    </row>
    <row r="190" spans="1:9" ht="20.25" customHeight="1">
      <c r="A190" s="248" t="s">
        <v>28</v>
      </c>
      <c r="B190" s="76" t="s">
        <v>82</v>
      </c>
      <c r="C190" s="77">
        <v>5</v>
      </c>
      <c r="D190" s="77">
        <v>3</v>
      </c>
      <c r="E190" s="89"/>
      <c r="F190" s="150"/>
      <c r="G190" s="170">
        <f>G195</f>
        <v>2447885</v>
      </c>
      <c r="H190" s="170">
        <f>H195</f>
        <v>0</v>
      </c>
      <c r="I190" s="170">
        <f>I195</f>
        <v>2447885</v>
      </c>
    </row>
    <row r="191" spans="1:9" ht="16.5" hidden="1">
      <c r="A191" s="266" t="s">
        <v>105</v>
      </c>
      <c r="B191" s="92" t="s">
        <v>82</v>
      </c>
      <c r="C191" s="90">
        <v>5</v>
      </c>
      <c r="D191" s="90">
        <v>3</v>
      </c>
      <c r="E191" s="91">
        <v>3150000</v>
      </c>
      <c r="F191" s="175"/>
      <c r="G191" s="176">
        <f>G192</f>
        <v>0</v>
      </c>
      <c r="H191" s="144"/>
      <c r="I191" s="167"/>
    </row>
    <row r="192" spans="1:9" ht="16.5" hidden="1">
      <c r="A192" s="266" t="s">
        <v>106</v>
      </c>
      <c r="B192" s="92" t="s">
        <v>82</v>
      </c>
      <c r="C192" s="90">
        <v>5</v>
      </c>
      <c r="D192" s="90">
        <v>3</v>
      </c>
      <c r="E192" s="91">
        <v>3150100</v>
      </c>
      <c r="F192" s="175"/>
      <c r="G192" s="176">
        <f>G193</f>
        <v>0</v>
      </c>
      <c r="H192" s="144"/>
      <c r="I192" s="167"/>
    </row>
    <row r="193" spans="1:9" ht="33" hidden="1">
      <c r="A193" s="266" t="s">
        <v>108</v>
      </c>
      <c r="B193" s="92" t="s">
        <v>82</v>
      </c>
      <c r="C193" s="90">
        <v>5</v>
      </c>
      <c r="D193" s="90">
        <v>3</v>
      </c>
      <c r="E193" s="91">
        <v>3150125</v>
      </c>
      <c r="F193" s="175"/>
      <c r="G193" s="176"/>
      <c r="H193" s="144"/>
      <c r="I193" s="167"/>
    </row>
    <row r="194" spans="1:9" ht="33" hidden="1">
      <c r="A194" s="250" t="s">
        <v>34</v>
      </c>
      <c r="B194" s="73" t="s">
        <v>82</v>
      </c>
      <c r="C194" s="86">
        <v>5</v>
      </c>
      <c r="D194" s="86">
        <v>3</v>
      </c>
      <c r="E194" s="82">
        <v>3150125</v>
      </c>
      <c r="F194" s="168">
        <v>500</v>
      </c>
      <c r="G194" s="171"/>
      <c r="H194" s="144"/>
      <c r="I194" s="167"/>
    </row>
    <row r="195" spans="1:9" ht="22.5" customHeight="1">
      <c r="A195" s="251" t="s">
        <v>161</v>
      </c>
      <c r="B195" s="76" t="s">
        <v>82</v>
      </c>
      <c r="C195" s="77">
        <v>5</v>
      </c>
      <c r="D195" s="77">
        <v>3</v>
      </c>
      <c r="E195" s="84" t="s">
        <v>198</v>
      </c>
      <c r="F195" s="149"/>
      <c r="G195" s="170">
        <f>G196+G204+G206+G208+G212+G215+G217+G219</f>
        <v>2447885</v>
      </c>
      <c r="H195" s="170">
        <f>H196+H204+H206+H208+H212+H215+H217+H219</f>
        <v>0</v>
      </c>
      <c r="I195" s="170">
        <f>I196+I204+I206+I208+I212+I215+I217+I219</f>
        <v>2447885</v>
      </c>
    </row>
    <row r="196" spans="1:9" ht="24" customHeight="1">
      <c r="A196" s="248" t="s">
        <v>50</v>
      </c>
      <c r="B196" s="76" t="s">
        <v>82</v>
      </c>
      <c r="C196" s="77">
        <v>5</v>
      </c>
      <c r="D196" s="77">
        <v>3</v>
      </c>
      <c r="E196" s="89" t="s">
        <v>216</v>
      </c>
      <c r="F196" s="150"/>
      <c r="G196" s="170">
        <f>G197</f>
        <v>846075</v>
      </c>
      <c r="H196" s="170">
        <f>H197</f>
        <v>0</v>
      </c>
      <c r="I196" s="170">
        <f>I197</f>
        <v>846075</v>
      </c>
    </row>
    <row r="197" spans="1:9" ht="32.25" customHeight="1">
      <c r="A197" s="253" t="s">
        <v>231</v>
      </c>
      <c r="B197" s="73" t="s">
        <v>82</v>
      </c>
      <c r="C197" s="86">
        <v>5</v>
      </c>
      <c r="D197" s="86">
        <v>3</v>
      </c>
      <c r="E197" s="82" t="s">
        <v>216</v>
      </c>
      <c r="F197" s="149">
        <v>200</v>
      </c>
      <c r="G197" s="160">
        <v>846075</v>
      </c>
      <c r="H197" s="169">
        <f>I197-G197</f>
        <v>0</v>
      </c>
      <c r="I197" s="167">
        <f>'прил 4 2018'!G203</f>
        <v>846075</v>
      </c>
    </row>
    <row r="198" spans="1:9" ht="16.5" hidden="1">
      <c r="A198" s="250" t="s">
        <v>50</v>
      </c>
      <c r="B198" s="73" t="s">
        <v>82</v>
      </c>
      <c r="C198" s="86">
        <v>5</v>
      </c>
      <c r="D198" s="86">
        <v>3</v>
      </c>
      <c r="E198" s="82" t="s">
        <v>51</v>
      </c>
      <c r="F198" s="149"/>
      <c r="G198" s="160">
        <f>G199</f>
        <v>0</v>
      </c>
      <c r="H198" s="169"/>
      <c r="I198" s="167"/>
    </row>
    <row r="199" spans="1:9" ht="33" hidden="1">
      <c r="A199" s="250" t="s">
        <v>52</v>
      </c>
      <c r="B199" s="73" t="s">
        <v>82</v>
      </c>
      <c r="C199" s="86">
        <v>5</v>
      </c>
      <c r="D199" s="86">
        <v>3</v>
      </c>
      <c r="E199" s="73" t="s">
        <v>51</v>
      </c>
      <c r="F199" s="149">
        <v>500</v>
      </c>
      <c r="G199" s="160"/>
      <c r="H199" s="169"/>
      <c r="I199" s="167"/>
    </row>
    <row r="200" spans="1:9" ht="49.5" hidden="1">
      <c r="A200" s="250" t="s">
        <v>54</v>
      </c>
      <c r="B200" s="73" t="s">
        <v>82</v>
      </c>
      <c r="C200" s="86">
        <v>5</v>
      </c>
      <c r="D200" s="86">
        <v>3</v>
      </c>
      <c r="E200" s="73" t="s">
        <v>53</v>
      </c>
      <c r="F200" s="177"/>
      <c r="G200" s="160">
        <f>G201</f>
        <v>0</v>
      </c>
      <c r="H200" s="169"/>
      <c r="I200" s="167"/>
    </row>
    <row r="201" spans="1:9" ht="14.25" customHeight="1" hidden="1">
      <c r="A201" s="250" t="s">
        <v>34</v>
      </c>
      <c r="B201" s="73" t="s">
        <v>82</v>
      </c>
      <c r="C201" s="86">
        <v>5</v>
      </c>
      <c r="D201" s="86">
        <v>3</v>
      </c>
      <c r="E201" s="73" t="s">
        <v>53</v>
      </c>
      <c r="F201" s="149">
        <v>500</v>
      </c>
      <c r="G201" s="160"/>
      <c r="H201" s="169"/>
      <c r="I201" s="167"/>
    </row>
    <row r="202" spans="1:9" ht="33" hidden="1">
      <c r="A202" s="265" t="s">
        <v>119</v>
      </c>
      <c r="B202" s="92" t="s">
        <v>82</v>
      </c>
      <c r="C202" s="90">
        <v>5</v>
      </c>
      <c r="D202" s="90">
        <v>3</v>
      </c>
      <c r="E202" s="92" t="s">
        <v>120</v>
      </c>
      <c r="F202" s="172"/>
      <c r="G202" s="173"/>
      <c r="H202" s="169"/>
      <c r="I202" s="167"/>
    </row>
    <row r="203" spans="1:9" ht="22.5" customHeight="1" hidden="1">
      <c r="A203" s="265" t="s">
        <v>34</v>
      </c>
      <c r="B203" s="92" t="s">
        <v>82</v>
      </c>
      <c r="C203" s="90">
        <v>5</v>
      </c>
      <c r="D203" s="90">
        <v>3</v>
      </c>
      <c r="E203" s="92" t="s">
        <v>120</v>
      </c>
      <c r="F203" s="172">
        <v>500</v>
      </c>
      <c r="G203" s="173"/>
      <c r="H203" s="169"/>
      <c r="I203" s="167"/>
    </row>
    <row r="204" spans="1:9" ht="17.25" customHeight="1" hidden="1">
      <c r="A204" s="248" t="s">
        <v>55</v>
      </c>
      <c r="B204" s="76" t="s">
        <v>82</v>
      </c>
      <c r="C204" s="77">
        <v>5</v>
      </c>
      <c r="D204" s="77">
        <v>3</v>
      </c>
      <c r="E204" s="89" t="s">
        <v>144</v>
      </c>
      <c r="F204" s="178"/>
      <c r="G204" s="170">
        <f>G205</f>
        <v>0</v>
      </c>
      <c r="H204" s="169"/>
      <c r="I204" s="167"/>
    </row>
    <row r="205" spans="1:9" ht="29.25" customHeight="1" hidden="1">
      <c r="A205" s="253" t="s">
        <v>155</v>
      </c>
      <c r="B205" s="73" t="s">
        <v>82</v>
      </c>
      <c r="C205" s="86">
        <v>5</v>
      </c>
      <c r="D205" s="86">
        <v>3</v>
      </c>
      <c r="E205" s="82" t="s">
        <v>144</v>
      </c>
      <c r="F205" s="149">
        <v>200</v>
      </c>
      <c r="G205" s="160"/>
      <c r="H205" s="169"/>
      <c r="I205" s="167"/>
    </row>
    <row r="206" spans="1:9" ht="1.5" customHeight="1" hidden="1">
      <c r="A206" s="248" t="s">
        <v>56</v>
      </c>
      <c r="B206" s="76" t="s">
        <v>82</v>
      </c>
      <c r="C206" s="77">
        <v>5</v>
      </c>
      <c r="D206" s="77">
        <v>3</v>
      </c>
      <c r="E206" s="89" t="s">
        <v>215</v>
      </c>
      <c r="F206" s="178"/>
      <c r="G206" s="170">
        <f>G207</f>
        <v>0</v>
      </c>
      <c r="H206" s="170">
        <f>H207</f>
        <v>0</v>
      </c>
      <c r="I206" s="170">
        <f>I207</f>
        <v>0</v>
      </c>
    </row>
    <row r="207" spans="1:9" ht="33" hidden="1">
      <c r="A207" s="253" t="s">
        <v>231</v>
      </c>
      <c r="B207" s="73" t="s">
        <v>82</v>
      </c>
      <c r="C207" s="86">
        <v>5</v>
      </c>
      <c r="D207" s="86">
        <v>3</v>
      </c>
      <c r="E207" s="82" t="s">
        <v>215</v>
      </c>
      <c r="F207" s="149">
        <v>200</v>
      </c>
      <c r="G207" s="160">
        <v>0</v>
      </c>
      <c r="H207" s="169">
        <f>I207-G207</f>
        <v>0</v>
      </c>
      <c r="I207" s="167">
        <f>'прил 4 2018'!G213</f>
        <v>0</v>
      </c>
    </row>
    <row r="208" spans="1:9" ht="23.25" customHeight="1">
      <c r="A208" s="248" t="s">
        <v>166</v>
      </c>
      <c r="B208" s="76" t="s">
        <v>82</v>
      </c>
      <c r="C208" s="77">
        <v>5</v>
      </c>
      <c r="D208" s="77">
        <v>3</v>
      </c>
      <c r="E208" s="89" t="s">
        <v>214</v>
      </c>
      <c r="F208" s="150"/>
      <c r="G208" s="170">
        <f>G209+G211</f>
        <v>313380</v>
      </c>
      <c r="H208" s="170">
        <f>H209+H211</f>
        <v>0</v>
      </c>
      <c r="I208" s="170">
        <f>I209+I211</f>
        <v>313380</v>
      </c>
    </row>
    <row r="209" spans="1:9" ht="37.5" customHeight="1">
      <c r="A209" s="253" t="s">
        <v>231</v>
      </c>
      <c r="B209" s="73" t="s">
        <v>82</v>
      </c>
      <c r="C209" s="86">
        <v>5</v>
      </c>
      <c r="D209" s="86">
        <v>3</v>
      </c>
      <c r="E209" s="82" t="s">
        <v>214</v>
      </c>
      <c r="F209" s="149">
        <v>200</v>
      </c>
      <c r="G209" s="160">
        <v>313380</v>
      </c>
      <c r="H209" s="169">
        <f>I209-G209</f>
        <v>0</v>
      </c>
      <c r="I209" s="167">
        <f>'прил 4 2018'!G215</f>
        <v>313380</v>
      </c>
    </row>
    <row r="210" spans="1:9" ht="66" customHeight="1" hidden="1">
      <c r="A210" s="248" t="s">
        <v>191</v>
      </c>
      <c r="B210" s="76" t="s">
        <v>82</v>
      </c>
      <c r="C210" s="77">
        <v>5</v>
      </c>
      <c r="D210" s="77">
        <v>3</v>
      </c>
      <c r="E210" s="82" t="s">
        <v>260</v>
      </c>
      <c r="F210" s="150"/>
      <c r="G210" s="170">
        <v>0</v>
      </c>
      <c r="H210" s="170">
        <v>0</v>
      </c>
      <c r="I210" s="170">
        <v>0</v>
      </c>
    </row>
    <row r="211" spans="1:9" ht="0.75" customHeight="1">
      <c r="A211" s="264" t="s">
        <v>157</v>
      </c>
      <c r="B211" s="73" t="s">
        <v>82</v>
      </c>
      <c r="C211" s="86">
        <v>5</v>
      </c>
      <c r="D211" s="86">
        <v>3</v>
      </c>
      <c r="E211" s="82" t="s">
        <v>214</v>
      </c>
      <c r="F211" s="149">
        <v>800</v>
      </c>
      <c r="G211" s="160">
        <v>0</v>
      </c>
      <c r="H211" s="169">
        <f>I211-G211</f>
        <v>0</v>
      </c>
      <c r="I211" s="167">
        <f>'прил 4 2018'!G217</f>
        <v>0</v>
      </c>
    </row>
    <row r="212" spans="1:9" ht="33.75" customHeight="1">
      <c r="A212" s="268" t="s">
        <v>254</v>
      </c>
      <c r="B212" s="79">
        <v>925</v>
      </c>
      <c r="C212" s="77">
        <v>5</v>
      </c>
      <c r="D212" s="77">
        <v>3</v>
      </c>
      <c r="E212" s="76" t="s">
        <v>243</v>
      </c>
      <c r="F212" s="137"/>
      <c r="G212" s="159">
        <f>G213+G214</f>
        <v>1254430</v>
      </c>
      <c r="H212" s="159">
        <f>H213+H214</f>
        <v>0</v>
      </c>
      <c r="I212" s="159">
        <f>I213+I214</f>
        <v>1254430</v>
      </c>
    </row>
    <row r="213" spans="1:9" ht="32.25" customHeight="1">
      <c r="A213" s="253" t="s">
        <v>155</v>
      </c>
      <c r="B213" s="83">
        <v>925</v>
      </c>
      <c r="C213" s="86">
        <v>5</v>
      </c>
      <c r="D213" s="86">
        <v>3</v>
      </c>
      <c r="E213" s="73" t="s">
        <v>243</v>
      </c>
      <c r="F213" s="149">
        <v>200</v>
      </c>
      <c r="G213" s="160">
        <v>1254430</v>
      </c>
      <c r="H213" s="169">
        <f>I213-G213</f>
        <v>0</v>
      </c>
      <c r="I213" s="167">
        <f>'прил 4 2018'!G219</f>
        <v>1254430</v>
      </c>
    </row>
    <row r="214" spans="1:9" ht="33.75" customHeight="1" hidden="1">
      <c r="A214" s="253" t="s">
        <v>157</v>
      </c>
      <c r="B214" s="83">
        <v>925</v>
      </c>
      <c r="C214" s="86">
        <v>5</v>
      </c>
      <c r="D214" s="86">
        <v>3</v>
      </c>
      <c r="E214" s="73" t="s">
        <v>243</v>
      </c>
      <c r="F214" s="149">
        <v>800</v>
      </c>
      <c r="G214" s="160">
        <v>0</v>
      </c>
      <c r="H214" s="169">
        <f>I214-G214</f>
        <v>0</v>
      </c>
      <c r="I214" s="167">
        <f>'прил 4 2018'!G220</f>
        <v>0</v>
      </c>
    </row>
    <row r="215" spans="1:9" ht="50.25" customHeight="1" hidden="1">
      <c r="A215" s="251" t="s">
        <v>262</v>
      </c>
      <c r="B215" s="79">
        <v>925</v>
      </c>
      <c r="C215" s="77">
        <v>5</v>
      </c>
      <c r="D215" s="77">
        <v>3</v>
      </c>
      <c r="E215" s="76" t="s">
        <v>261</v>
      </c>
      <c r="F215" s="137"/>
      <c r="G215" s="159">
        <f>G216</f>
        <v>0</v>
      </c>
      <c r="H215" s="159">
        <f>H216</f>
        <v>0</v>
      </c>
      <c r="I215" s="159">
        <f>I216</f>
        <v>0</v>
      </c>
    </row>
    <row r="216" spans="1:9" ht="33.75" customHeight="1" hidden="1">
      <c r="A216" s="253" t="s">
        <v>155</v>
      </c>
      <c r="B216" s="83">
        <v>925</v>
      </c>
      <c r="C216" s="86">
        <v>5</v>
      </c>
      <c r="D216" s="86">
        <v>3</v>
      </c>
      <c r="E216" s="73" t="s">
        <v>261</v>
      </c>
      <c r="F216" s="149">
        <v>200</v>
      </c>
      <c r="G216" s="160">
        <v>0</v>
      </c>
      <c r="H216" s="169">
        <f>I216-G216</f>
        <v>0</v>
      </c>
      <c r="I216" s="167">
        <v>0</v>
      </c>
    </row>
    <row r="217" spans="1:9" ht="33.75" customHeight="1">
      <c r="A217" s="251" t="s">
        <v>267</v>
      </c>
      <c r="B217" s="294">
        <v>925</v>
      </c>
      <c r="C217" s="285">
        <v>5</v>
      </c>
      <c r="D217" s="285">
        <v>3</v>
      </c>
      <c r="E217" s="71" t="s">
        <v>265</v>
      </c>
      <c r="F217" s="150"/>
      <c r="G217" s="159">
        <f>G218</f>
        <v>34000</v>
      </c>
      <c r="H217" s="159">
        <f>H218</f>
        <v>0</v>
      </c>
      <c r="I217" s="159">
        <f>I218</f>
        <v>34000</v>
      </c>
    </row>
    <row r="218" spans="1:9" ht="31.5" customHeight="1">
      <c r="A218" s="253" t="s">
        <v>155</v>
      </c>
      <c r="B218" s="83">
        <v>925</v>
      </c>
      <c r="C218" s="86">
        <v>5</v>
      </c>
      <c r="D218" s="86">
        <v>3</v>
      </c>
      <c r="E218" s="73" t="s">
        <v>265</v>
      </c>
      <c r="F218" s="149">
        <v>200</v>
      </c>
      <c r="G218" s="160">
        <v>34000</v>
      </c>
      <c r="H218" s="169">
        <f>I218-G218</f>
        <v>0</v>
      </c>
      <c r="I218" s="167">
        <f>'прил 4 2018'!G224</f>
        <v>34000</v>
      </c>
    </row>
    <row r="219" spans="1:9" ht="1.5" customHeight="1" hidden="1">
      <c r="A219" s="251" t="s">
        <v>267</v>
      </c>
      <c r="B219" s="294">
        <v>925</v>
      </c>
      <c r="C219" s="285">
        <v>5</v>
      </c>
      <c r="D219" s="285">
        <v>3</v>
      </c>
      <c r="E219" s="71" t="s">
        <v>266</v>
      </c>
      <c r="F219" s="150"/>
      <c r="G219" s="159">
        <f>G220</f>
        <v>0</v>
      </c>
      <c r="H219" s="159">
        <f>H220</f>
        <v>0</v>
      </c>
      <c r="I219" s="159">
        <f>I220</f>
        <v>0</v>
      </c>
    </row>
    <row r="220" spans="1:9" ht="33.75" customHeight="1" hidden="1">
      <c r="A220" s="253" t="s">
        <v>155</v>
      </c>
      <c r="B220" s="83">
        <v>925</v>
      </c>
      <c r="C220" s="86">
        <v>5</v>
      </c>
      <c r="D220" s="86">
        <v>3</v>
      </c>
      <c r="E220" s="73" t="s">
        <v>266</v>
      </c>
      <c r="F220" s="149">
        <v>200</v>
      </c>
      <c r="G220" s="160">
        <v>0</v>
      </c>
      <c r="H220" s="169">
        <f>I220-G220</f>
        <v>0</v>
      </c>
      <c r="I220" s="167">
        <f>'прил 4 2018'!G226</f>
        <v>0</v>
      </c>
    </row>
    <row r="221" spans="1:9" ht="34.5" customHeight="1" hidden="1">
      <c r="A221" s="257" t="s">
        <v>181</v>
      </c>
      <c r="B221" s="76" t="s">
        <v>82</v>
      </c>
      <c r="C221" s="77">
        <v>5</v>
      </c>
      <c r="D221" s="77">
        <v>5</v>
      </c>
      <c r="E221" s="82"/>
      <c r="F221" s="149"/>
      <c r="G221" s="170">
        <f aca="true" t="shared" si="7" ref="G221:I223">G222</f>
        <v>0</v>
      </c>
      <c r="H221" s="170">
        <f t="shared" si="7"/>
        <v>0</v>
      </c>
      <c r="I221" s="170">
        <f t="shared" si="7"/>
        <v>0</v>
      </c>
    </row>
    <row r="222" spans="1:9" ht="32.25" customHeight="1" hidden="1">
      <c r="A222" s="251" t="s">
        <v>161</v>
      </c>
      <c r="B222" s="76" t="s">
        <v>82</v>
      </c>
      <c r="C222" s="77">
        <v>5</v>
      </c>
      <c r="D222" s="77">
        <v>5</v>
      </c>
      <c r="E222" s="84" t="s">
        <v>198</v>
      </c>
      <c r="F222" s="149"/>
      <c r="G222" s="170">
        <f t="shared" si="7"/>
        <v>0</v>
      </c>
      <c r="H222" s="170">
        <f t="shared" si="7"/>
        <v>0</v>
      </c>
      <c r="I222" s="170">
        <f t="shared" si="7"/>
        <v>0</v>
      </c>
    </row>
    <row r="223" spans="1:9" ht="66" customHeight="1" hidden="1">
      <c r="A223" s="263" t="s">
        <v>182</v>
      </c>
      <c r="B223" s="73" t="s">
        <v>82</v>
      </c>
      <c r="C223" s="86">
        <v>5</v>
      </c>
      <c r="D223" s="86">
        <v>5</v>
      </c>
      <c r="E223" s="82" t="s">
        <v>213</v>
      </c>
      <c r="F223" s="149"/>
      <c r="G223" s="160">
        <f>G224</f>
        <v>0</v>
      </c>
      <c r="H223" s="160">
        <f t="shared" si="7"/>
        <v>0</v>
      </c>
      <c r="I223" s="160">
        <f t="shared" si="7"/>
        <v>0</v>
      </c>
    </row>
    <row r="224" spans="1:9" ht="32.25" customHeight="1" hidden="1">
      <c r="A224" s="255" t="s">
        <v>6</v>
      </c>
      <c r="B224" s="73" t="s">
        <v>82</v>
      </c>
      <c r="C224" s="86">
        <v>5</v>
      </c>
      <c r="D224" s="86">
        <v>5</v>
      </c>
      <c r="E224" s="82" t="s">
        <v>213</v>
      </c>
      <c r="F224" s="149">
        <v>500</v>
      </c>
      <c r="G224" s="160">
        <v>0</v>
      </c>
      <c r="H224" s="169">
        <f>I224-G224</f>
        <v>0</v>
      </c>
      <c r="I224" s="167">
        <f>'прил 4 2018'!G230</f>
        <v>0</v>
      </c>
    </row>
    <row r="225" spans="1:9" ht="24" customHeight="1" hidden="1">
      <c r="A225" s="260" t="s">
        <v>10</v>
      </c>
      <c r="B225" s="76" t="s">
        <v>82</v>
      </c>
      <c r="C225" s="77">
        <v>7</v>
      </c>
      <c r="D225" s="77"/>
      <c r="E225" s="89"/>
      <c r="F225" s="150"/>
      <c r="G225" s="170">
        <f>G226</f>
        <v>0</v>
      </c>
      <c r="H225" s="170">
        <f aca="true" t="shared" si="8" ref="H225:I228">H226</f>
        <v>0</v>
      </c>
      <c r="I225" s="170">
        <f t="shared" si="8"/>
        <v>0</v>
      </c>
    </row>
    <row r="226" spans="1:9" ht="34.5" customHeight="1" hidden="1">
      <c r="A226" s="260" t="s">
        <v>16</v>
      </c>
      <c r="B226" s="76" t="s">
        <v>82</v>
      </c>
      <c r="C226" s="77">
        <v>7</v>
      </c>
      <c r="D226" s="77">
        <v>7</v>
      </c>
      <c r="E226" s="89"/>
      <c r="F226" s="150"/>
      <c r="G226" s="170">
        <v>0</v>
      </c>
      <c r="H226" s="170">
        <f t="shared" si="8"/>
        <v>0</v>
      </c>
      <c r="I226" s="170">
        <f t="shared" si="8"/>
        <v>0</v>
      </c>
    </row>
    <row r="227" spans="1:9" ht="30" customHeight="1" hidden="1">
      <c r="A227" s="260" t="s">
        <v>109</v>
      </c>
      <c r="B227" s="76" t="s">
        <v>82</v>
      </c>
      <c r="C227" s="77">
        <v>7</v>
      </c>
      <c r="D227" s="77">
        <v>7</v>
      </c>
      <c r="E227" s="84" t="s">
        <v>198</v>
      </c>
      <c r="F227" s="150"/>
      <c r="G227" s="170">
        <f>G228</f>
        <v>0</v>
      </c>
      <c r="H227" s="170">
        <f t="shared" si="8"/>
        <v>0</v>
      </c>
      <c r="I227" s="170">
        <f t="shared" si="8"/>
        <v>0</v>
      </c>
    </row>
    <row r="228" spans="1:9" ht="24" customHeight="1" hidden="1">
      <c r="A228" s="271" t="s">
        <v>197</v>
      </c>
      <c r="B228" s="76" t="s">
        <v>82</v>
      </c>
      <c r="C228" s="77">
        <v>7</v>
      </c>
      <c r="D228" s="77">
        <v>7</v>
      </c>
      <c r="E228" s="89" t="s">
        <v>212</v>
      </c>
      <c r="F228" s="150"/>
      <c r="G228" s="170">
        <f>G229</f>
        <v>0</v>
      </c>
      <c r="H228" s="170">
        <f t="shared" si="8"/>
        <v>0</v>
      </c>
      <c r="I228" s="170">
        <f t="shared" si="8"/>
        <v>0</v>
      </c>
    </row>
    <row r="229" spans="1:9" ht="24" customHeight="1" hidden="1">
      <c r="A229" s="253" t="s">
        <v>231</v>
      </c>
      <c r="B229" s="73" t="s">
        <v>82</v>
      </c>
      <c r="C229" s="86">
        <v>7</v>
      </c>
      <c r="D229" s="86">
        <v>7</v>
      </c>
      <c r="E229" s="82" t="s">
        <v>212</v>
      </c>
      <c r="F229" s="149">
        <v>200</v>
      </c>
      <c r="G229" s="160">
        <v>0</v>
      </c>
      <c r="H229" s="169">
        <f>I229-G229</f>
        <v>0</v>
      </c>
      <c r="I229" s="167">
        <f>'прил 4 2018'!G235</f>
        <v>0</v>
      </c>
    </row>
    <row r="230" spans="1:9" ht="21" customHeight="1" hidden="1">
      <c r="A230" s="265" t="s">
        <v>73</v>
      </c>
      <c r="B230" s="92" t="s">
        <v>82</v>
      </c>
      <c r="C230" s="90">
        <v>7</v>
      </c>
      <c r="D230" s="90">
        <v>7</v>
      </c>
      <c r="E230" s="91">
        <v>7950000</v>
      </c>
      <c r="F230" s="172"/>
      <c r="G230" s="173">
        <f>G231</f>
        <v>0</v>
      </c>
      <c r="H230" s="169"/>
      <c r="I230" s="167"/>
    </row>
    <row r="231" spans="1:9" ht="24.75" customHeight="1" hidden="1">
      <c r="A231" s="265" t="s">
        <v>132</v>
      </c>
      <c r="B231" s="92" t="s">
        <v>82</v>
      </c>
      <c r="C231" s="90">
        <v>7</v>
      </c>
      <c r="D231" s="90">
        <v>7</v>
      </c>
      <c r="E231" s="91">
        <v>7951000</v>
      </c>
      <c r="F231" s="172"/>
      <c r="G231" s="173">
        <f>G232</f>
        <v>0</v>
      </c>
      <c r="H231" s="169"/>
      <c r="I231" s="167"/>
    </row>
    <row r="232" spans="1:9" ht="22.5" customHeight="1" hidden="1">
      <c r="A232" s="266" t="s">
        <v>130</v>
      </c>
      <c r="B232" s="92" t="s">
        <v>82</v>
      </c>
      <c r="C232" s="90">
        <v>7</v>
      </c>
      <c r="D232" s="90">
        <v>7</v>
      </c>
      <c r="E232" s="91">
        <v>7951000</v>
      </c>
      <c r="F232" s="172">
        <v>244</v>
      </c>
      <c r="G232" s="173"/>
      <c r="H232" s="169"/>
      <c r="I232" s="167"/>
    </row>
    <row r="233" spans="1:9" ht="25.5" customHeight="1" hidden="1">
      <c r="A233" s="250" t="s">
        <v>112</v>
      </c>
      <c r="B233" s="73" t="s">
        <v>82</v>
      </c>
      <c r="C233" s="86">
        <v>7</v>
      </c>
      <c r="D233" s="86">
        <v>7</v>
      </c>
      <c r="E233" s="82" t="s">
        <v>110</v>
      </c>
      <c r="F233" s="149">
        <v>447</v>
      </c>
      <c r="G233" s="160"/>
      <c r="H233" s="169"/>
      <c r="I233" s="167"/>
    </row>
    <row r="234" spans="1:9" ht="21.75" customHeight="1">
      <c r="A234" s="260" t="s">
        <v>111</v>
      </c>
      <c r="B234" s="76" t="s">
        <v>82</v>
      </c>
      <c r="C234" s="77">
        <v>8</v>
      </c>
      <c r="D234" s="86"/>
      <c r="E234" s="73"/>
      <c r="F234" s="149"/>
      <c r="G234" s="170">
        <f>G235+G249</f>
        <v>7134200</v>
      </c>
      <c r="H234" s="170">
        <f>H235+H249</f>
        <v>0</v>
      </c>
      <c r="I234" s="170">
        <f>I235+I249</f>
        <v>7134200</v>
      </c>
    </row>
    <row r="235" spans="1:9" ht="19.5" customHeight="1">
      <c r="A235" s="260" t="s">
        <v>64</v>
      </c>
      <c r="B235" s="76" t="s">
        <v>82</v>
      </c>
      <c r="C235" s="77">
        <v>8</v>
      </c>
      <c r="D235" s="77">
        <v>1</v>
      </c>
      <c r="E235" s="76"/>
      <c r="F235" s="150"/>
      <c r="G235" s="170">
        <f>G242</f>
        <v>7134200</v>
      </c>
      <c r="H235" s="170">
        <f>H242</f>
        <v>0</v>
      </c>
      <c r="I235" s="170">
        <f>I242</f>
        <v>7134200</v>
      </c>
    </row>
    <row r="236" spans="1:9" ht="0.75" customHeight="1" hidden="1">
      <c r="A236" s="262" t="s">
        <v>65</v>
      </c>
      <c r="B236" s="76" t="s">
        <v>82</v>
      </c>
      <c r="C236" s="86">
        <v>8</v>
      </c>
      <c r="D236" s="86">
        <v>1</v>
      </c>
      <c r="E236" s="73" t="s">
        <v>69</v>
      </c>
      <c r="F236" s="149"/>
      <c r="G236" s="160">
        <f>G237</f>
        <v>0</v>
      </c>
      <c r="H236" s="144"/>
      <c r="I236" s="167"/>
    </row>
    <row r="237" spans="1:9" ht="24" customHeight="1" hidden="1">
      <c r="A237" s="264" t="s">
        <v>72</v>
      </c>
      <c r="B237" s="76" t="s">
        <v>82</v>
      </c>
      <c r="C237" s="86">
        <v>8</v>
      </c>
      <c r="D237" s="86">
        <v>1</v>
      </c>
      <c r="E237" s="73" t="s">
        <v>70</v>
      </c>
      <c r="F237" s="149"/>
      <c r="G237" s="160">
        <f>G238</f>
        <v>0</v>
      </c>
      <c r="H237" s="144"/>
      <c r="I237" s="167"/>
    </row>
    <row r="238" spans="1:9" ht="18" customHeight="1" hidden="1">
      <c r="A238" s="264" t="s">
        <v>41</v>
      </c>
      <c r="B238" s="76" t="s">
        <v>82</v>
      </c>
      <c r="C238" s="86">
        <v>8</v>
      </c>
      <c r="D238" s="86">
        <v>1</v>
      </c>
      <c r="E238" s="73" t="s">
        <v>70</v>
      </c>
      <c r="F238" s="149">
        <v>1</v>
      </c>
      <c r="G238" s="160"/>
      <c r="H238" s="144"/>
      <c r="I238" s="167"/>
    </row>
    <row r="239" spans="1:9" s="181" customFormat="1" ht="1.5" customHeight="1" hidden="1">
      <c r="A239" s="272" t="s">
        <v>66</v>
      </c>
      <c r="B239" s="76" t="s">
        <v>82</v>
      </c>
      <c r="C239" s="206">
        <v>8</v>
      </c>
      <c r="D239" s="206">
        <v>1</v>
      </c>
      <c r="E239" s="73" t="s">
        <v>57</v>
      </c>
      <c r="F239" s="179">
        <v>500</v>
      </c>
      <c r="G239" s="180">
        <f>G240</f>
        <v>0</v>
      </c>
      <c r="H239" s="144"/>
      <c r="I239" s="282"/>
    </row>
    <row r="240" spans="1:9" ht="24" customHeight="1" hidden="1">
      <c r="A240" s="264" t="s">
        <v>34</v>
      </c>
      <c r="B240" s="76" t="s">
        <v>82</v>
      </c>
      <c r="C240" s="86">
        <v>8</v>
      </c>
      <c r="D240" s="86">
        <v>1</v>
      </c>
      <c r="E240" s="73" t="s">
        <v>57</v>
      </c>
      <c r="F240" s="149">
        <v>327</v>
      </c>
      <c r="G240" s="160"/>
      <c r="H240" s="144"/>
      <c r="I240" s="167"/>
    </row>
    <row r="241" spans="1:9" ht="3" customHeight="1" hidden="1">
      <c r="A241" s="264"/>
      <c r="B241" s="76" t="s">
        <v>82</v>
      </c>
      <c r="C241" s="86">
        <v>8</v>
      </c>
      <c r="D241" s="86">
        <v>1</v>
      </c>
      <c r="E241" s="73" t="s">
        <v>70</v>
      </c>
      <c r="F241" s="149">
        <v>1</v>
      </c>
      <c r="G241" s="160"/>
      <c r="H241" s="144"/>
      <c r="I241" s="167"/>
    </row>
    <row r="242" spans="1:9" ht="24.75" customHeight="1">
      <c r="A242" s="251" t="s">
        <v>161</v>
      </c>
      <c r="B242" s="76" t="s">
        <v>82</v>
      </c>
      <c r="C242" s="77">
        <v>8</v>
      </c>
      <c r="D242" s="77">
        <v>1</v>
      </c>
      <c r="E242" s="84" t="s">
        <v>198</v>
      </c>
      <c r="F242" s="150"/>
      <c r="G242" s="170">
        <f>G243+G245</f>
        <v>7134200</v>
      </c>
      <c r="H242" s="170">
        <f>H243+H245</f>
        <v>0</v>
      </c>
      <c r="I242" s="170">
        <f>I243+I245</f>
        <v>7134200</v>
      </c>
    </row>
    <row r="243" spans="1:9" ht="48" customHeight="1">
      <c r="A243" s="260" t="s">
        <v>244</v>
      </c>
      <c r="B243" s="76" t="s">
        <v>82</v>
      </c>
      <c r="C243" s="77">
        <v>8</v>
      </c>
      <c r="D243" s="77">
        <v>1</v>
      </c>
      <c r="E243" s="76" t="s">
        <v>245</v>
      </c>
      <c r="F243" s="150"/>
      <c r="G243" s="170">
        <f>G244</f>
        <v>7134200</v>
      </c>
      <c r="H243" s="170">
        <f>H244</f>
        <v>0</v>
      </c>
      <c r="I243" s="170">
        <f>I244</f>
        <v>7134200</v>
      </c>
    </row>
    <row r="244" spans="1:9" ht="33" customHeight="1">
      <c r="A244" s="253" t="s">
        <v>158</v>
      </c>
      <c r="B244" s="73" t="s">
        <v>82</v>
      </c>
      <c r="C244" s="86">
        <v>8</v>
      </c>
      <c r="D244" s="86">
        <v>1</v>
      </c>
      <c r="E244" s="73" t="s">
        <v>245</v>
      </c>
      <c r="F244" s="149">
        <v>600</v>
      </c>
      <c r="G244" s="171">
        <v>7134200</v>
      </c>
      <c r="H244" s="169">
        <f>I244-G244</f>
        <v>0</v>
      </c>
      <c r="I244" s="167">
        <f>'прил 4 2018'!G250</f>
        <v>7134200</v>
      </c>
    </row>
    <row r="245" spans="1:9" ht="72.75" customHeight="1" hidden="1">
      <c r="A245" s="270" t="s">
        <v>196</v>
      </c>
      <c r="B245" s="76" t="s">
        <v>82</v>
      </c>
      <c r="C245" s="77">
        <v>8</v>
      </c>
      <c r="D245" s="77">
        <v>1</v>
      </c>
      <c r="E245" s="89" t="s">
        <v>211</v>
      </c>
      <c r="F245" s="137"/>
      <c r="G245" s="159">
        <f>G246</f>
        <v>0</v>
      </c>
      <c r="H245" s="159">
        <f>H246</f>
        <v>0</v>
      </c>
      <c r="I245" s="159">
        <f>I246</f>
        <v>0</v>
      </c>
    </row>
    <row r="246" spans="1:9" ht="25.5" customHeight="1" hidden="1">
      <c r="A246" s="255" t="s">
        <v>6</v>
      </c>
      <c r="B246" s="73" t="s">
        <v>82</v>
      </c>
      <c r="C246" s="86">
        <v>8</v>
      </c>
      <c r="D246" s="86">
        <v>1</v>
      </c>
      <c r="E246" s="82" t="s">
        <v>211</v>
      </c>
      <c r="F246" s="149">
        <v>500</v>
      </c>
      <c r="G246" s="160">
        <v>0</v>
      </c>
      <c r="H246" s="169">
        <f>I246-G246</f>
        <v>0</v>
      </c>
      <c r="I246" s="167">
        <f>'прил 4 2018'!G252</f>
        <v>0</v>
      </c>
    </row>
    <row r="247" spans="1:9" ht="33" customHeight="1" hidden="1">
      <c r="A247" s="256" t="s">
        <v>67</v>
      </c>
      <c r="B247" s="93" t="s">
        <v>82</v>
      </c>
      <c r="C247" s="87">
        <v>8</v>
      </c>
      <c r="D247" s="87">
        <v>1</v>
      </c>
      <c r="E247" s="93" t="s">
        <v>71</v>
      </c>
      <c r="F247" s="157"/>
      <c r="G247" s="182" t="e">
        <f>#REF!</f>
        <v>#REF!</v>
      </c>
      <c r="H247" s="169"/>
      <c r="I247" s="167"/>
    </row>
    <row r="248" spans="1:9" ht="36.75" customHeight="1" hidden="1">
      <c r="A248" s="255" t="s">
        <v>158</v>
      </c>
      <c r="B248" s="73" t="s">
        <v>82</v>
      </c>
      <c r="C248" s="86">
        <v>8</v>
      </c>
      <c r="D248" s="86">
        <v>1</v>
      </c>
      <c r="E248" s="73" t="s">
        <v>152</v>
      </c>
      <c r="F248" s="149">
        <v>600</v>
      </c>
      <c r="G248" s="160"/>
      <c r="H248" s="169"/>
      <c r="I248" s="167"/>
    </row>
    <row r="249" spans="1:9" ht="36.75" customHeight="1">
      <c r="A249" s="260" t="s">
        <v>277</v>
      </c>
      <c r="B249" s="76" t="s">
        <v>82</v>
      </c>
      <c r="C249" s="77">
        <v>8</v>
      </c>
      <c r="D249" s="77">
        <v>1</v>
      </c>
      <c r="E249" s="76" t="s">
        <v>276</v>
      </c>
      <c r="F249" s="150"/>
      <c r="G249" s="170">
        <f>G250</f>
        <v>0</v>
      </c>
      <c r="H249" s="144">
        <f>H250</f>
        <v>0</v>
      </c>
      <c r="I249" s="138">
        <f>I250</f>
        <v>0</v>
      </c>
    </row>
    <row r="250" spans="1:9" ht="36.75" customHeight="1">
      <c r="A250" s="253" t="s">
        <v>158</v>
      </c>
      <c r="B250" s="73" t="s">
        <v>82</v>
      </c>
      <c r="C250" s="86">
        <v>8</v>
      </c>
      <c r="D250" s="86">
        <v>1</v>
      </c>
      <c r="E250" s="73" t="s">
        <v>276</v>
      </c>
      <c r="F250" s="149">
        <v>600</v>
      </c>
      <c r="G250" s="160">
        <v>0</v>
      </c>
      <c r="H250" s="169">
        <f>I250-G250</f>
        <v>0</v>
      </c>
      <c r="I250" s="167">
        <f>'прил 4 2018'!G255</f>
        <v>0</v>
      </c>
    </row>
    <row r="251" spans="1:9" s="127" customFormat="1" ht="17.25" customHeight="1">
      <c r="A251" s="260" t="s">
        <v>13</v>
      </c>
      <c r="B251" s="76" t="s">
        <v>82</v>
      </c>
      <c r="C251" s="77">
        <v>10</v>
      </c>
      <c r="D251" s="77"/>
      <c r="E251" s="76"/>
      <c r="F251" s="150"/>
      <c r="G251" s="170">
        <f>G257+G269+G252+G259</f>
        <v>543118</v>
      </c>
      <c r="H251" s="170">
        <f>H257+H269+H252</f>
        <v>0</v>
      </c>
      <c r="I251" s="170">
        <f>I257+I269+I252</f>
        <v>543118</v>
      </c>
    </row>
    <row r="252" spans="1:9" s="127" customFormat="1" ht="18.75" customHeight="1">
      <c r="A252" s="260" t="s">
        <v>135</v>
      </c>
      <c r="B252" s="76" t="s">
        <v>82</v>
      </c>
      <c r="C252" s="77">
        <v>10</v>
      </c>
      <c r="D252" s="77">
        <v>1</v>
      </c>
      <c r="E252" s="76"/>
      <c r="F252" s="150"/>
      <c r="G252" s="170">
        <f>G253</f>
        <v>354790</v>
      </c>
      <c r="H252" s="170">
        <f aca="true" t="shared" si="9" ref="H252:I254">H253</f>
        <v>0</v>
      </c>
      <c r="I252" s="170">
        <f t="shared" si="9"/>
        <v>354790</v>
      </c>
    </row>
    <row r="253" spans="1:9" s="127" customFormat="1" ht="22.5" customHeight="1">
      <c r="A253" s="251" t="s">
        <v>161</v>
      </c>
      <c r="B253" s="76" t="s">
        <v>82</v>
      </c>
      <c r="C253" s="77">
        <v>10</v>
      </c>
      <c r="D253" s="77">
        <v>1</v>
      </c>
      <c r="E253" s="84" t="s">
        <v>198</v>
      </c>
      <c r="F253" s="150"/>
      <c r="G253" s="170">
        <f>G254</f>
        <v>354790</v>
      </c>
      <c r="H253" s="170">
        <f t="shared" si="9"/>
        <v>0</v>
      </c>
      <c r="I253" s="170">
        <f t="shared" si="9"/>
        <v>354790</v>
      </c>
    </row>
    <row r="254" spans="1:9" s="127" customFormat="1" ht="88.5" customHeight="1">
      <c r="A254" s="252" t="s">
        <v>150</v>
      </c>
      <c r="B254" s="76" t="s">
        <v>82</v>
      </c>
      <c r="C254" s="77">
        <v>10</v>
      </c>
      <c r="D254" s="77">
        <v>1</v>
      </c>
      <c r="E254" s="71" t="s">
        <v>210</v>
      </c>
      <c r="F254" s="150"/>
      <c r="G254" s="170">
        <f>G255</f>
        <v>354790</v>
      </c>
      <c r="H254" s="170">
        <f t="shared" si="9"/>
        <v>0</v>
      </c>
      <c r="I254" s="170">
        <f t="shared" si="9"/>
        <v>354790</v>
      </c>
    </row>
    <row r="255" spans="1:9" s="127" customFormat="1" ht="23.25" customHeight="1">
      <c r="A255" s="255" t="s">
        <v>159</v>
      </c>
      <c r="B255" s="73" t="s">
        <v>82</v>
      </c>
      <c r="C255" s="86">
        <v>10</v>
      </c>
      <c r="D255" s="86">
        <v>1</v>
      </c>
      <c r="E255" s="73" t="s">
        <v>210</v>
      </c>
      <c r="F255" s="168">
        <v>300</v>
      </c>
      <c r="G255" s="171">
        <v>354790</v>
      </c>
      <c r="H255" s="169">
        <f>I255-G255</f>
        <v>0</v>
      </c>
      <c r="I255" s="167">
        <f>'прил 4 2018'!G261</f>
        <v>354790</v>
      </c>
    </row>
    <row r="256" spans="1:9" s="127" customFormat="1" ht="0.75" customHeight="1" hidden="1">
      <c r="A256" s="260"/>
      <c r="B256" s="76"/>
      <c r="C256" s="77"/>
      <c r="D256" s="77"/>
      <c r="E256" s="76"/>
      <c r="F256" s="150"/>
      <c r="G256" s="170"/>
      <c r="H256" s="144"/>
      <c r="I256" s="167"/>
    </row>
    <row r="257" spans="1:9" s="127" customFormat="1" ht="20.25" customHeight="1">
      <c r="A257" s="260" t="s">
        <v>2</v>
      </c>
      <c r="B257" s="76" t="s">
        <v>82</v>
      </c>
      <c r="C257" s="77">
        <v>10</v>
      </c>
      <c r="D257" s="77">
        <v>3</v>
      </c>
      <c r="E257" s="76"/>
      <c r="F257" s="150"/>
      <c r="G257" s="170">
        <f>G258</f>
        <v>188328</v>
      </c>
      <c r="H257" s="170">
        <f>H258</f>
        <v>0</v>
      </c>
      <c r="I257" s="170">
        <f>I258</f>
        <v>188328</v>
      </c>
    </row>
    <row r="258" spans="1:9" ht="23.25" customHeight="1">
      <c r="A258" s="251" t="s">
        <v>161</v>
      </c>
      <c r="B258" s="76" t="s">
        <v>82</v>
      </c>
      <c r="C258" s="77">
        <v>10</v>
      </c>
      <c r="D258" s="77">
        <v>3</v>
      </c>
      <c r="E258" s="84" t="s">
        <v>198</v>
      </c>
      <c r="F258" s="150"/>
      <c r="G258" s="170">
        <f>G261+G263</f>
        <v>188328</v>
      </c>
      <c r="H258" s="170">
        <f>H263+H265+H267+H259</f>
        <v>0</v>
      </c>
      <c r="I258" s="170">
        <f>I261+I263+I259</f>
        <v>188328</v>
      </c>
    </row>
    <row r="259" spans="1:9" ht="66" hidden="1">
      <c r="A259" s="257" t="s">
        <v>175</v>
      </c>
      <c r="B259" s="76" t="s">
        <v>82</v>
      </c>
      <c r="C259" s="77">
        <v>10</v>
      </c>
      <c r="D259" s="77">
        <v>3</v>
      </c>
      <c r="E259" s="76" t="s">
        <v>258</v>
      </c>
      <c r="F259" s="150"/>
      <c r="G259" s="170">
        <f>G260</f>
        <v>0</v>
      </c>
      <c r="H259" s="170">
        <f>H260</f>
        <v>0</v>
      </c>
      <c r="I259" s="170">
        <f>I260</f>
        <v>0</v>
      </c>
    </row>
    <row r="260" spans="1:9" ht="33" hidden="1">
      <c r="A260" s="257" t="s">
        <v>259</v>
      </c>
      <c r="B260" s="72" t="s">
        <v>82</v>
      </c>
      <c r="C260" s="290">
        <v>10</v>
      </c>
      <c r="D260" s="290">
        <v>3</v>
      </c>
      <c r="E260" s="72" t="s">
        <v>258</v>
      </c>
      <c r="F260" s="168">
        <v>300</v>
      </c>
      <c r="G260" s="170">
        <v>0</v>
      </c>
      <c r="H260" s="169">
        <f>I260-G260</f>
        <v>0</v>
      </c>
      <c r="I260" s="167">
        <v>0</v>
      </c>
    </row>
    <row r="261" spans="1:9" ht="72" customHeight="1">
      <c r="A261" s="257" t="s">
        <v>246</v>
      </c>
      <c r="B261" s="76" t="s">
        <v>82</v>
      </c>
      <c r="C261" s="77">
        <v>10</v>
      </c>
      <c r="D261" s="77">
        <v>3</v>
      </c>
      <c r="E261" s="76" t="s">
        <v>247</v>
      </c>
      <c r="F261" s="150"/>
      <c r="G261" s="170">
        <f>G262</f>
        <v>143328</v>
      </c>
      <c r="H261" s="170">
        <f>H262</f>
        <v>0</v>
      </c>
      <c r="I261" s="170">
        <f>I262</f>
        <v>143328</v>
      </c>
    </row>
    <row r="262" spans="1:9" ht="43.5" customHeight="1">
      <c r="A262" s="255" t="s">
        <v>159</v>
      </c>
      <c r="B262" s="73" t="s">
        <v>82</v>
      </c>
      <c r="C262" s="86">
        <v>10</v>
      </c>
      <c r="D262" s="86">
        <v>3</v>
      </c>
      <c r="E262" s="73" t="s">
        <v>247</v>
      </c>
      <c r="F262" s="168">
        <v>300</v>
      </c>
      <c r="G262" s="160">
        <v>143328</v>
      </c>
      <c r="H262" s="169">
        <f>I262-G262</f>
        <v>0</v>
      </c>
      <c r="I262" s="167">
        <f>'прил 4 2018'!G268</f>
        <v>143328</v>
      </c>
    </row>
    <row r="263" spans="1:9" ht="51" customHeight="1">
      <c r="A263" s="268" t="s">
        <v>250</v>
      </c>
      <c r="B263" s="76" t="s">
        <v>82</v>
      </c>
      <c r="C263" s="77">
        <v>10</v>
      </c>
      <c r="D263" s="77">
        <v>3</v>
      </c>
      <c r="E263" s="71" t="s">
        <v>248</v>
      </c>
      <c r="F263" s="137"/>
      <c r="G263" s="170">
        <f>G264</f>
        <v>45000</v>
      </c>
      <c r="H263" s="170">
        <f>H264</f>
        <v>0</v>
      </c>
      <c r="I263" s="170">
        <f>I264</f>
        <v>45000</v>
      </c>
    </row>
    <row r="264" spans="1:9" ht="36.75" customHeight="1">
      <c r="A264" s="255" t="s">
        <v>249</v>
      </c>
      <c r="B264" s="73" t="s">
        <v>82</v>
      </c>
      <c r="C264" s="86">
        <v>10</v>
      </c>
      <c r="D264" s="86">
        <v>3</v>
      </c>
      <c r="E264" s="72" t="s">
        <v>248</v>
      </c>
      <c r="F264" s="149">
        <v>300</v>
      </c>
      <c r="G264" s="160">
        <v>45000</v>
      </c>
      <c r="H264" s="169">
        <f>I264-G264</f>
        <v>0</v>
      </c>
      <c r="I264" s="167">
        <f>'прил 4 2018'!G272</f>
        <v>45000</v>
      </c>
    </row>
    <row r="265" spans="1:8" ht="39" customHeight="1" hidden="1">
      <c r="A265" s="183" t="s">
        <v>151</v>
      </c>
      <c r="B265" s="184" t="s">
        <v>82</v>
      </c>
      <c r="C265" s="185">
        <v>10</v>
      </c>
      <c r="D265" s="186">
        <v>3</v>
      </c>
      <c r="E265" s="184" t="s">
        <v>145</v>
      </c>
      <c r="F265" s="187"/>
      <c r="G265" s="188">
        <f>G266</f>
        <v>0</v>
      </c>
      <c r="H265" s="279"/>
    </row>
    <row r="266" spans="1:8" ht="29.25" customHeight="1" hidden="1">
      <c r="A266" s="154" t="s">
        <v>159</v>
      </c>
      <c r="B266" s="166" t="s">
        <v>82</v>
      </c>
      <c r="C266" s="189">
        <v>10</v>
      </c>
      <c r="D266" s="156">
        <v>3</v>
      </c>
      <c r="E266" s="166" t="s">
        <v>145</v>
      </c>
      <c r="F266" s="168">
        <v>300</v>
      </c>
      <c r="G266" s="160"/>
      <c r="H266" s="279"/>
    </row>
    <row r="267" spans="1:8" ht="64.5" customHeight="1" hidden="1">
      <c r="A267" s="190" t="s">
        <v>168</v>
      </c>
      <c r="B267" s="165" t="s">
        <v>82</v>
      </c>
      <c r="C267" s="191">
        <v>10</v>
      </c>
      <c r="D267" s="133">
        <v>3</v>
      </c>
      <c r="E267" s="165" t="s">
        <v>167</v>
      </c>
      <c r="F267" s="150"/>
      <c r="G267" s="159">
        <f>G268</f>
        <v>0</v>
      </c>
      <c r="H267" s="279"/>
    </row>
    <row r="268" spans="1:8" ht="63" customHeight="1" hidden="1">
      <c r="A268" s="192" t="s">
        <v>156</v>
      </c>
      <c r="B268" s="166" t="s">
        <v>82</v>
      </c>
      <c r="C268" s="189">
        <v>10</v>
      </c>
      <c r="D268" s="156">
        <v>3</v>
      </c>
      <c r="E268" s="166" t="s">
        <v>167</v>
      </c>
      <c r="F268" s="168">
        <v>100</v>
      </c>
      <c r="G268" s="160">
        <v>0</v>
      </c>
      <c r="H268" s="279"/>
    </row>
    <row r="269" spans="1:8" ht="31.5" customHeight="1" hidden="1">
      <c r="A269" s="164" t="s">
        <v>92</v>
      </c>
      <c r="B269" s="165" t="s">
        <v>82</v>
      </c>
      <c r="C269" s="191">
        <v>10</v>
      </c>
      <c r="D269" s="191">
        <v>6</v>
      </c>
      <c r="E269" s="165"/>
      <c r="F269" s="150"/>
      <c r="G269" s="170">
        <f>G270</f>
        <v>0</v>
      </c>
      <c r="H269" s="279"/>
    </row>
    <row r="270" spans="1:8" ht="30.75" customHeight="1" hidden="1">
      <c r="A270" s="193" t="s">
        <v>161</v>
      </c>
      <c r="B270" s="165" t="s">
        <v>82</v>
      </c>
      <c r="C270" s="191">
        <v>10</v>
      </c>
      <c r="D270" s="191">
        <v>6</v>
      </c>
      <c r="E270" s="165" t="s">
        <v>176</v>
      </c>
      <c r="F270" s="150"/>
      <c r="G270" s="170">
        <f>G271+G274</f>
        <v>0</v>
      </c>
      <c r="H270" s="279"/>
    </row>
    <row r="271" spans="1:8" ht="32.25" customHeight="1" hidden="1">
      <c r="A271" s="190" t="s">
        <v>178</v>
      </c>
      <c r="B271" s="165" t="s">
        <v>82</v>
      </c>
      <c r="C271" s="191">
        <v>10</v>
      </c>
      <c r="D271" s="191">
        <v>6</v>
      </c>
      <c r="E271" s="165" t="s">
        <v>177</v>
      </c>
      <c r="F271" s="150"/>
      <c r="G271" s="170">
        <f>G273+G272</f>
        <v>0</v>
      </c>
      <c r="H271" s="279"/>
    </row>
    <row r="272" spans="1:8" ht="32.25" customHeight="1" hidden="1">
      <c r="A272" s="194" t="s">
        <v>155</v>
      </c>
      <c r="B272" s="166" t="s">
        <v>82</v>
      </c>
      <c r="C272" s="189">
        <v>10</v>
      </c>
      <c r="D272" s="156">
        <v>6</v>
      </c>
      <c r="E272" s="155" t="s">
        <v>177</v>
      </c>
      <c r="F272" s="149">
        <v>200</v>
      </c>
      <c r="G272" s="171">
        <v>0</v>
      </c>
      <c r="H272" s="279"/>
    </row>
    <row r="273" spans="1:8" ht="31.5" customHeight="1" hidden="1">
      <c r="A273" s="192" t="s">
        <v>158</v>
      </c>
      <c r="B273" s="166" t="s">
        <v>82</v>
      </c>
      <c r="C273" s="189">
        <v>10</v>
      </c>
      <c r="D273" s="156">
        <v>6</v>
      </c>
      <c r="E273" s="155" t="s">
        <v>177</v>
      </c>
      <c r="F273" s="149">
        <v>600</v>
      </c>
      <c r="G273" s="160">
        <v>0</v>
      </c>
      <c r="H273" s="279"/>
    </row>
    <row r="274" spans="1:8" ht="36" customHeight="1" hidden="1">
      <c r="A274" s="195" t="s">
        <v>122</v>
      </c>
      <c r="B274" s="166" t="s">
        <v>82</v>
      </c>
      <c r="C274" s="189">
        <v>10</v>
      </c>
      <c r="D274" s="156">
        <v>6</v>
      </c>
      <c r="E274" s="155" t="s">
        <v>117</v>
      </c>
      <c r="F274" s="149"/>
      <c r="G274" s="196">
        <f>G275</f>
        <v>0</v>
      </c>
      <c r="H274" s="279"/>
    </row>
    <row r="275" spans="1:8" ht="34.5" customHeight="1" hidden="1">
      <c r="A275" s="195" t="s">
        <v>118</v>
      </c>
      <c r="B275" s="166" t="s">
        <v>82</v>
      </c>
      <c r="C275" s="189">
        <v>10</v>
      </c>
      <c r="D275" s="156">
        <v>6</v>
      </c>
      <c r="E275" s="155" t="s">
        <v>117</v>
      </c>
      <c r="F275" s="149">
        <v>19</v>
      </c>
      <c r="G275" s="196">
        <v>0</v>
      </c>
      <c r="H275" s="279"/>
    </row>
    <row r="276" spans="1:7" ht="51" customHeight="1" hidden="1">
      <c r="A276" s="197" t="s">
        <v>6</v>
      </c>
      <c r="B276" s="132" t="s">
        <v>82</v>
      </c>
      <c r="C276" s="178">
        <v>14</v>
      </c>
      <c r="D276" s="178"/>
      <c r="E276" s="178"/>
      <c r="F276" s="198"/>
      <c r="G276" s="198"/>
    </row>
    <row r="277" spans="1:7" ht="1.5" customHeight="1" hidden="1">
      <c r="A277" s="197" t="s">
        <v>96</v>
      </c>
      <c r="B277" s="132" t="s">
        <v>82</v>
      </c>
      <c r="C277" s="178">
        <v>14</v>
      </c>
      <c r="D277" s="191">
        <v>3</v>
      </c>
      <c r="E277" s="178"/>
      <c r="F277" s="198"/>
      <c r="G277" s="198"/>
    </row>
    <row r="278" spans="1:7" ht="32.25" customHeight="1" hidden="1">
      <c r="A278" s="200" t="s">
        <v>6</v>
      </c>
      <c r="B278" s="166" t="s">
        <v>82</v>
      </c>
      <c r="C278" s="177">
        <v>14</v>
      </c>
      <c r="D278" s="156">
        <v>3</v>
      </c>
      <c r="E278" s="177" t="s">
        <v>80</v>
      </c>
      <c r="F278" s="201"/>
      <c r="G278" s="201"/>
    </row>
    <row r="279" spans="1:7" ht="38.25" customHeight="1" hidden="1">
      <c r="A279" s="195" t="s">
        <v>97</v>
      </c>
      <c r="B279" s="166" t="s">
        <v>82</v>
      </c>
      <c r="C279" s="177">
        <v>14</v>
      </c>
      <c r="D279" s="156">
        <v>3</v>
      </c>
      <c r="E279" s="177" t="s">
        <v>81</v>
      </c>
      <c r="F279" s="201"/>
      <c r="G279" s="201"/>
    </row>
    <row r="280" spans="1:7" ht="33" customHeight="1" hidden="1">
      <c r="A280" s="200" t="s">
        <v>79</v>
      </c>
      <c r="B280" s="166" t="s">
        <v>82</v>
      </c>
      <c r="C280" s="202">
        <v>14</v>
      </c>
      <c r="D280" s="189">
        <v>3</v>
      </c>
      <c r="E280" s="202" t="s">
        <v>81</v>
      </c>
      <c r="F280" s="168">
        <v>17</v>
      </c>
      <c r="G280" s="168"/>
    </row>
    <row r="281" spans="1:7" ht="30" customHeight="1" hidden="1">
      <c r="A281" s="200"/>
      <c r="B281" s="166"/>
      <c r="C281" s="202"/>
      <c r="D281" s="189"/>
      <c r="E281" s="202"/>
      <c r="F281" s="168"/>
      <c r="G281" s="168"/>
    </row>
    <row r="282" spans="1:7" ht="45.75" customHeight="1" hidden="1">
      <c r="A282" s="200" t="s">
        <v>124</v>
      </c>
      <c r="B282" s="166" t="s">
        <v>82</v>
      </c>
      <c r="C282" s="202">
        <v>99</v>
      </c>
      <c r="D282" s="189"/>
      <c r="E282" s="202"/>
      <c r="F282" s="168"/>
      <c r="G282" s="203">
        <f>G283</f>
        <v>0</v>
      </c>
    </row>
    <row r="283" spans="1:7" ht="22.5" customHeight="1" hidden="1">
      <c r="A283" s="200" t="s">
        <v>124</v>
      </c>
      <c r="B283" s="166" t="s">
        <v>82</v>
      </c>
      <c r="C283" s="202">
        <v>99</v>
      </c>
      <c r="D283" s="189">
        <v>99</v>
      </c>
      <c r="E283" s="202"/>
      <c r="F283" s="168"/>
      <c r="G283" s="203">
        <f>G284</f>
        <v>0</v>
      </c>
    </row>
    <row r="284" spans="1:7" ht="28.5" customHeight="1" hidden="1">
      <c r="A284" s="200" t="s">
        <v>124</v>
      </c>
      <c r="B284" s="166" t="s">
        <v>82</v>
      </c>
      <c r="C284" s="202">
        <v>99</v>
      </c>
      <c r="D284" s="189">
        <v>99</v>
      </c>
      <c r="E284" s="202" t="s">
        <v>126</v>
      </c>
      <c r="F284" s="168"/>
      <c r="G284" s="203">
        <f>G285</f>
        <v>0</v>
      </c>
    </row>
    <row r="285" spans="1:7" ht="3.75" customHeight="1" hidden="1">
      <c r="A285" s="200" t="s">
        <v>125</v>
      </c>
      <c r="B285" s="166" t="s">
        <v>82</v>
      </c>
      <c r="C285" s="202">
        <v>99</v>
      </c>
      <c r="D285" s="189">
        <v>99</v>
      </c>
      <c r="E285" s="202" t="s">
        <v>126</v>
      </c>
      <c r="F285" s="168">
        <v>880</v>
      </c>
      <c r="G285" s="203">
        <v>0</v>
      </c>
    </row>
  </sheetData>
  <sheetProtection/>
  <mergeCells count="11">
    <mergeCell ref="D6:D7"/>
    <mergeCell ref="E6:E7"/>
    <mergeCell ref="F6:F7"/>
    <mergeCell ref="H6:H7"/>
    <mergeCell ref="I6:I7"/>
    <mergeCell ref="A2:G2"/>
    <mergeCell ref="A3:G3"/>
    <mergeCell ref="A4:G4"/>
    <mergeCell ref="A6:A7"/>
    <mergeCell ref="B6:B7"/>
    <mergeCell ref="C6:C7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1</cp:lastModifiedBy>
  <cp:lastPrinted>2017-12-15T06:46:57Z</cp:lastPrinted>
  <dcterms:created xsi:type="dcterms:W3CDTF">2004-10-11T06:47:09Z</dcterms:created>
  <dcterms:modified xsi:type="dcterms:W3CDTF">2017-12-18T11:13:36Z</dcterms:modified>
  <cp:category/>
  <cp:version/>
  <cp:contentType/>
  <cp:contentStatus/>
</cp:coreProperties>
</file>