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5465" windowHeight="10080"/>
  </bookViews>
  <sheets>
    <sheet name="Размер обеспечения" sheetId="1" r:id="rId1"/>
  </sheets>
  <externalReferences>
    <externalReference r:id="rId2"/>
    <externalReference r:id="rId3"/>
  </externalReferences>
  <definedNames>
    <definedName name="_xlnm._FilterDatabase" localSheetId="0" hidden="1">'Размер обеспечения'!$A$7:$AT$187</definedName>
    <definedName name="Excel_BuiltIn_Print_Titles_10" localSheetId="0">'[1]сводн вед начисл'!#REF!</definedName>
    <definedName name="Excel_BuiltIn_Print_Titles_10">'[1]сводн вед начисл'!#REF!</definedName>
    <definedName name="Excel_BuiltIn_Print_Titles_11" localSheetId="0">'[1]сводн вед льготы'!#REF!</definedName>
    <definedName name="Excel_BuiltIn_Print_Titles_11">'[1]сводн вед льготы'!#REF!</definedName>
    <definedName name="_xlnm.Print_Titles" localSheetId="0">'Размер обеспечения'!$C:$F,'Размер обеспечения'!$3:$7</definedName>
    <definedName name="_xlnm.Print_Area" localSheetId="0">'Размер обеспечения'!$A$1:$AV$195</definedName>
    <definedName name="стены">[2]Справочники!$A$200:$A$222</definedName>
  </definedNames>
  <calcPr calcId="124519"/>
</workbook>
</file>

<file path=xl/calcChain.xml><?xml version="1.0" encoding="utf-8"?>
<calcChain xmlns="http://schemas.openxmlformats.org/spreadsheetml/2006/main">
  <c r="F186" i="1"/>
  <c r="F135"/>
  <c r="F72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36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73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8"/>
  <c r="AT8"/>
  <c r="AT136"/>
  <c r="AT73"/>
  <c r="AB186"/>
  <c r="Z186"/>
  <c r="J186"/>
  <c r="AB135"/>
  <c r="AR135"/>
  <c r="AQ135"/>
  <c r="AP135"/>
  <c r="AO135"/>
  <c r="AL135"/>
  <c r="AJ135"/>
  <c r="AH135"/>
  <c r="AF135"/>
  <c r="Z135"/>
  <c r="L135"/>
  <c r="J135"/>
  <c r="I135"/>
  <c r="G135"/>
  <c r="AP186"/>
  <c r="AR186"/>
  <c r="AQ186"/>
  <c r="AO186"/>
  <c r="AL186"/>
  <c r="AJ186"/>
  <c r="AH186"/>
  <c r="AF186"/>
  <c r="L186"/>
  <c r="I186"/>
  <c r="G186"/>
  <c r="AR72"/>
  <c r="AQ72"/>
  <c r="AP72"/>
  <c r="AO72"/>
  <c r="AL72"/>
  <c r="AJ72"/>
  <c r="AH72"/>
  <c r="AF72"/>
  <c r="AB72"/>
  <c r="Z72"/>
  <c r="J72"/>
  <c r="L72"/>
  <c r="I72"/>
  <c r="AS135" l="1"/>
  <c r="AS72"/>
  <c r="AS187" s="1"/>
  <c r="AS186"/>
  <c r="F187"/>
  <c r="L187"/>
  <c r="AF187"/>
  <c r="AJ187"/>
  <c r="AO187"/>
  <c r="G187"/>
  <c r="AT186"/>
  <c r="I187"/>
  <c r="AR187"/>
  <c r="AH187"/>
  <c r="AL187"/>
  <c r="AB187"/>
  <c r="AQ187"/>
  <c r="J187"/>
  <c r="Z187"/>
  <c r="AT72"/>
  <c r="AT187" s="1"/>
  <c r="AT135"/>
  <c r="AP187"/>
</calcChain>
</file>

<file path=xl/sharedStrings.xml><?xml version="1.0" encoding="utf-8"?>
<sst xmlns="http://schemas.openxmlformats.org/spreadsheetml/2006/main" count="3218" uniqueCount="132">
  <si>
    <t>Техническая характеристика многоквартирных домов и расчет размера обеспечения исполнения обязательств договора управления и размера обеспечения заявки.</t>
  </si>
  <si>
    <t>№ п/п</t>
  </si>
  <si>
    <t>Населенный пункт</t>
  </si>
  <si>
    <t>Номер лота</t>
  </si>
  <si>
    <t>Улица</t>
  </si>
  <si>
    <t>№ МКД</t>
  </si>
  <si>
    <t>Площадь МКД всего, кв.м.</t>
  </si>
  <si>
    <t>в т.ч. площадь нежилых помещений кв.м.</t>
  </si>
  <si>
    <t>материал стен</t>
  </si>
  <si>
    <t>количество квартир</t>
  </si>
  <si>
    <t>количество зарегистированных  граждан (чел)</t>
  </si>
  <si>
    <t>количество этаже</t>
  </si>
  <si>
    <t>количество подъездов</t>
  </si>
  <si>
    <t>благоустройство</t>
  </si>
  <si>
    <t>уборка земельного участка производ. или не производится</t>
  </si>
  <si>
    <t>наличие подвала</t>
  </si>
  <si>
    <t>Обязательные работы и услуги</t>
  </si>
  <si>
    <t>ДОПОЛНИТЕЛЬНЫЕ работы и услуги</t>
  </si>
  <si>
    <t>Расчет стоимости коммунальных услуг с учетом тарифов с 01.07.2014г.</t>
  </si>
  <si>
    <t>Размер обеспечения исполнения обязательств договора управления</t>
  </si>
  <si>
    <t>Размер обеспечения заявки (руб)</t>
  </si>
  <si>
    <t>хвс, канализация, септик</t>
  </si>
  <si>
    <t>отопление</t>
  </si>
  <si>
    <t>горячее водоснабжение</t>
  </si>
  <si>
    <t>газ</t>
  </si>
  <si>
    <t>электроплиты</t>
  </si>
  <si>
    <t>Годовая плата (руб.)</t>
  </si>
  <si>
    <t>Стоимость  на 1 м2   (руб. в месяц)</t>
  </si>
  <si>
    <t>электроэнергия</t>
  </si>
  <si>
    <t>хвс</t>
  </si>
  <si>
    <t>водоотведение</t>
  </si>
  <si>
    <t>ВСЕГО стоимость коммунальных услуг в год</t>
  </si>
  <si>
    <t>Стоимость обязательных работ и услуг по содержанию и ремонту общего имущества собственников помещений в МКД в месяц (руб.)</t>
  </si>
  <si>
    <t>Стоимость коммунальных платежей в месяц (руб.)</t>
  </si>
  <si>
    <t>ВСЕГО стоимость платежей в месяц (руб.)</t>
  </si>
  <si>
    <t>Всего размер обеспечения исполнения обязательств договора упавления (руб.)</t>
  </si>
  <si>
    <t>водопровод</t>
  </si>
  <si>
    <t>канализация</t>
  </si>
  <si>
    <t>центральное  отопление</t>
  </si>
  <si>
    <t>печное</t>
  </si>
  <si>
    <t>централизованное</t>
  </si>
  <si>
    <t>от  колонок</t>
  </si>
  <si>
    <t>централизованное газоснабжение</t>
  </si>
  <si>
    <t>баллоны</t>
  </si>
  <si>
    <t>стоимость 1 Гкал руб.</t>
  </si>
  <si>
    <t>норматив потребления тепловой энергии Гкал/кв.м в месяц.</t>
  </si>
  <si>
    <t>Стоимость тепловой энергии в год руб.</t>
  </si>
  <si>
    <t>стоимость 1 кВт*ч руб.</t>
  </si>
  <si>
    <t>Стоимость электрическойой энергии в год руб.</t>
  </si>
  <si>
    <t>стоимость 1 м3 холодного водоснабжения</t>
  </si>
  <si>
    <t>Стоимость ХВС в год руб.</t>
  </si>
  <si>
    <t>стоимость 1 м3  водоотведения</t>
  </si>
  <si>
    <t>Стоимость водоотведения в год руб.</t>
  </si>
  <si>
    <t>стоимость 1 м3 газоснабжения</t>
  </si>
  <si>
    <t>Стоимость газоснабжения  в год руб.</t>
  </si>
  <si>
    <t xml:space="preserve">центральная </t>
  </si>
  <si>
    <t>местная</t>
  </si>
  <si>
    <t>септик</t>
  </si>
  <si>
    <t>г. Лахденпохья</t>
  </si>
  <si>
    <t>Аркадия Маркова</t>
  </si>
  <si>
    <t>Засыпные с деревянным каркасом</t>
  </si>
  <si>
    <t>1</t>
  </si>
  <si>
    <t xml:space="preserve"> -</t>
  </si>
  <si>
    <t>+</t>
  </si>
  <si>
    <t>2,66</t>
  </si>
  <si>
    <t>Бревно (брус)</t>
  </si>
  <si>
    <t>0</t>
  </si>
  <si>
    <t xml:space="preserve">Загородная </t>
  </si>
  <si>
    <t>2а</t>
  </si>
  <si>
    <t>7а</t>
  </si>
  <si>
    <t>7б</t>
  </si>
  <si>
    <t xml:space="preserve">Ленинградское шоссе </t>
  </si>
  <si>
    <t>2б</t>
  </si>
  <si>
    <t>Кирпичные</t>
  </si>
  <si>
    <t>5а</t>
  </si>
  <si>
    <t>Панельные</t>
  </si>
  <si>
    <t>3</t>
  </si>
  <si>
    <t>1,86</t>
  </si>
  <si>
    <t>33а</t>
  </si>
  <si>
    <t>51а</t>
  </si>
  <si>
    <t>67а</t>
  </si>
  <si>
    <t>Малиновского</t>
  </si>
  <si>
    <t>Мелиоративный переулок</t>
  </si>
  <si>
    <t>Молодежная</t>
  </si>
  <si>
    <t>3а</t>
  </si>
  <si>
    <t>Полевая</t>
  </si>
  <si>
    <t>Трубачева</t>
  </si>
  <si>
    <t>панельные</t>
  </si>
  <si>
    <t>итого ЛОТ 1</t>
  </si>
  <si>
    <t>Бусалова</t>
  </si>
  <si>
    <t>Газобетон</t>
  </si>
  <si>
    <t>2</t>
  </si>
  <si>
    <t>32а</t>
  </si>
  <si>
    <t>Гористый переулок</t>
  </si>
  <si>
    <t xml:space="preserve">Каменистая </t>
  </si>
  <si>
    <t>Карла Маркса</t>
  </si>
  <si>
    <t>Красноармейская</t>
  </si>
  <si>
    <t>Ладожская</t>
  </si>
  <si>
    <t>Ладожская флотилия</t>
  </si>
  <si>
    <t>13а</t>
  </si>
  <si>
    <t>Ленина</t>
  </si>
  <si>
    <t>4</t>
  </si>
  <si>
    <t xml:space="preserve">Ленина </t>
  </si>
  <si>
    <t>кирпичные</t>
  </si>
  <si>
    <t>Мельничный переулок</t>
  </si>
  <si>
    <t xml:space="preserve">Набережная </t>
  </si>
  <si>
    <t>Октябрьская</t>
  </si>
  <si>
    <t xml:space="preserve">Советская </t>
  </si>
  <si>
    <t xml:space="preserve">12а </t>
  </si>
  <si>
    <t>49б</t>
  </si>
  <si>
    <t>Спортивная</t>
  </si>
  <si>
    <t xml:space="preserve">Холмистая </t>
  </si>
  <si>
    <t>итого ЛОТ 2</t>
  </si>
  <si>
    <t>50 лет октября</t>
  </si>
  <si>
    <t>6а</t>
  </si>
  <si>
    <t>Гагарина</t>
  </si>
  <si>
    <t>Железнодорожный переулок</t>
  </si>
  <si>
    <t>Заводская</t>
  </si>
  <si>
    <t>Заозерная</t>
  </si>
  <si>
    <t>Заходского</t>
  </si>
  <si>
    <t>Новая</t>
  </si>
  <si>
    <t>Первомайская</t>
  </si>
  <si>
    <t>30а</t>
  </si>
  <si>
    <t xml:space="preserve">Пионерская </t>
  </si>
  <si>
    <t>Пушкина</t>
  </si>
  <si>
    <t>Речной переулок</t>
  </si>
  <si>
    <t xml:space="preserve">Садовая </t>
  </si>
  <si>
    <t>Строительная</t>
  </si>
  <si>
    <t>Фанерная</t>
  </si>
  <si>
    <t>итого ЛОТ 3</t>
  </si>
  <si>
    <t>ВСЕГО</t>
  </si>
  <si>
    <t>Сосновый переулок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</si>
</sst>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 Cyr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5" fillId="0" borderId="0"/>
    <xf numFmtId="0" fontId="36" fillId="0" borderId="0"/>
    <xf numFmtId="0" fontId="2" fillId="0" borderId="0"/>
  </cellStyleXfs>
  <cellXfs count="348">
    <xf numFmtId="0" fontId="0" fillId="0" borderId="0" xfId="0"/>
    <xf numFmtId="0" fontId="1" fillId="0" borderId="0" xfId="0" applyFont="1"/>
    <xf numFmtId="0" fontId="7" fillId="0" borderId="15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  <protection locked="0"/>
    </xf>
    <xf numFmtId="49" fontId="21" fillId="0" borderId="9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8" xfId="0" applyNumberFormat="1" applyFont="1" applyFill="1" applyBorder="1" applyAlignment="1" applyProtection="1">
      <alignment horizontal="center" vertical="center"/>
      <protection locked="0"/>
    </xf>
    <xf numFmtId="4" fontId="0" fillId="0" borderId="10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4" fontId="0" fillId="0" borderId="26" xfId="0" applyNumberFormat="1" applyFill="1" applyBorder="1" applyAlignment="1">
      <alignment vertical="center"/>
    </xf>
    <xf numFmtId="0" fontId="14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left" vertical="center"/>
      <protection locked="0"/>
    </xf>
    <xf numFmtId="1" fontId="17" fillId="0" borderId="8" xfId="0" applyNumberFormat="1" applyFont="1" applyFill="1" applyBorder="1" applyAlignment="1" applyProtection="1">
      <alignment horizontal="center" vertical="center"/>
      <protection locked="0"/>
    </xf>
    <xf numFmtId="49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/>
    </xf>
    <xf numFmtId="1" fontId="17" fillId="0" borderId="7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wrapText="1"/>
    </xf>
    <xf numFmtId="0" fontId="16" fillId="3" borderId="34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center" vertical="center"/>
    </xf>
    <xf numFmtId="49" fontId="20" fillId="3" borderId="34" xfId="0" applyNumberFormat="1" applyFont="1" applyFill="1" applyBorder="1" applyAlignment="1" applyProtection="1">
      <alignment horizontal="left" vertical="center"/>
      <protection locked="0"/>
    </xf>
    <xf numFmtId="3" fontId="24" fillId="3" borderId="34" xfId="0" applyNumberFormat="1" applyFont="1" applyFill="1" applyBorder="1" applyAlignment="1">
      <alignment horizontal="center" vertical="center"/>
    </xf>
    <xf numFmtId="49" fontId="21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34" xfId="0" applyNumberFormat="1" applyFont="1" applyFill="1" applyBorder="1" applyAlignment="1" applyProtection="1">
      <alignment horizontal="center" vertical="center"/>
      <protection locked="0"/>
    </xf>
    <xf numFmtId="49" fontId="21" fillId="3" borderId="35" xfId="0" applyNumberFormat="1" applyFont="1" applyFill="1" applyBorder="1" applyAlignment="1" applyProtection="1">
      <alignment horizontal="center" vertical="center"/>
      <protection locked="0"/>
    </xf>
    <xf numFmtId="4" fontId="10" fillId="3" borderId="33" xfId="0" applyNumberFormat="1" applyFont="1" applyFill="1" applyBorder="1" applyAlignment="1">
      <alignment vertical="center"/>
    </xf>
    <xf numFmtId="0" fontId="25" fillId="3" borderId="34" xfId="0" applyFont="1" applyFill="1" applyBorder="1" applyAlignment="1">
      <alignment vertical="center"/>
    </xf>
    <xf numFmtId="4" fontId="10" fillId="3" borderId="34" xfId="0" applyNumberFormat="1" applyFon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20" fillId="3" borderId="37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vertical="center"/>
    </xf>
    <xf numFmtId="4" fontId="26" fillId="3" borderId="34" xfId="0" applyNumberFormat="1" applyFont="1" applyFill="1" applyBorder="1" applyAlignment="1">
      <alignment vertical="center"/>
    </xf>
    <xf numFmtId="49" fontId="20" fillId="3" borderId="34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vertical="center"/>
    </xf>
    <xf numFmtId="4" fontId="0" fillId="3" borderId="34" xfId="0" applyNumberFormat="1" applyFill="1" applyBorder="1" applyAlignment="1">
      <alignment vertical="center"/>
    </xf>
    <xf numFmtId="4" fontId="20" fillId="3" borderId="34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vertical="center"/>
    </xf>
    <xf numFmtId="0" fontId="3" fillId="4" borderId="33" xfId="0" applyFont="1" applyFill="1" applyBorder="1" applyAlignment="1">
      <alignment horizontal="center" wrapText="1"/>
    </xf>
    <xf numFmtId="0" fontId="0" fillId="4" borderId="34" xfId="0" applyFill="1" applyBorder="1" applyAlignment="1">
      <alignment horizontal="left" wrapText="1"/>
    </xf>
    <xf numFmtId="0" fontId="0" fillId="4" borderId="34" xfId="0" applyFill="1" applyBorder="1" applyAlignment="1">
      <alignment horizontal="center" vertical="center"/>
    </xf>
    <xf numFmtId="0" fontId="29" fillId="4" borderId="34" xfId="0" applyFont="1" applyFill="1" applyBorder="1" applyAlignment="1">
      <alignment horizontal="left" vertical="center"/>
    </xf>
    <xf numFmtId="0" fontId="30" fillId="4" borderId="34" xfId="0" applyFont="1" applyFill="1" applyBorder="1" applyAlignment="1">
      <alignment horizontal="center" vertical="center"/>
    </xf>
    <xf numFmtId="164" fontId="31" fillId="4" borderId="34" xfId="0" applyNumberFormat="1" applyFont="1" applyFill="1" applyBorder="1" applyAlignment="1">
      <alignment horizontal="center" vertical="center"/>
    </xf>
    <xf numFmtId="49" fontId="33" fillId="4" borderId="37" xfId="0" applyNumberFormat="1" applyFont="1" applyFill="1" applyBorder="1" applyAlignment="1" applyProtection="1">
      <alignment horizontal="center" wrapText="1"/>
      <protection locked="0"/>
    </xf>
    <xf numFmtId="49" fontId="33" fillId="4" borderId="34" xfId="0" applyNumberFormat="1" applyFont="1" applyFill="1" applyBorder="1" applyAlignment="1" applyProtection="1">
      <alignment horizontal="center" wrapText="1"/>
      <protection locked="0"/>
    </xf>
    <xf numFmtId="49" fontId="33" fillId="4" borderId="34" xfId="0" applyNumberFormat="1" applyFont="1" applyFill="1" applyBorder="1" applyAlignment="1" applyProtection="1">
      <alignment horizontal="center"/>
      <protection locked="0"/>
    </xf>
    <xf numFmtId="49" fontId="34" fillId="4" borderId="34" xfId="0" applyNumberFormat="1" applyFont="1" applyFill="1" applyBorder="1" applyAlignment="1" applyProtection="1">
      <alignment horizontal="center" wrapText="1"/>
      <protection locked="0"/>
    </xf>
    <xf numFmtId="49" fontId="33" fillId="4" borderId="36" xfId="0" applyNumberFormat="1" applyFont="1" applyFill="1" applyBorder="1" applyAlignment="1" applyProtection="1">
      <alignment horizontal="center" wrapText="1"/>
      <protection locked="0"/>
    </xf>
    <xf numFmtId="164" fontId="33" fillId="4" borderId="37" xfId="0" applyNumberFormat="1" applyFont="1" applyFill="1" applyBorder="1" applyAlignment="1">
      <alignment horizontal="center"/>
    </xf>
    <xf numFmtId="164" fontId="33" fillId="4" borderId="35" xfId="0" applyNumberFormat="1" applyFont="1" applyFill="1" applyBorder="1" applyAlignment="1">
      <alignment horizontal="center"/>
    </xf>
    <xf numFmtId="4" fontId="32" fillId="4" borderId="33" xfId="0" applyNumberFormat="1" applyFont="1" applyFill="1" applyBorder="1" applyAlignment="1">
      <alignment horizontal="right" vertical="center"/>
    </xf>
    <xf numFmtId="2" fontId="0" fillId="4" borderId="37" xfId="0" applyNumberFormat="1" applyFill="1" applyBorder="1" applyAlignment="1">
      <alignment vertical="center"/>
    </xf>
    <xf numFmtId="4" fontId="32" fillId="4" borderId="34" xfId="0" applyNumberFormat="1" applyFont="1" applyFill="1" applyBorder="1" applyAlignment="1">
      <alignment horizontal="right" vertical="center"/>
    </xf>
    <xf numFmtId="2" fontId="0" fillId="4" borderId="36" xfId="0" applyNumberFormat="1" applyFill="1" applyBorder="1" applyAlignment="1">
      <alignment vertical="center"/>
    </xf>
    <xf numFmtId="0" fontId="22" fillId="4" borderId="37" xfId="0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4" fontId="22" fillId="4" borderId="34" xfId="0" applyNumberFormat="1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wrapText="1"/>
      <protection locked="0"/>
    </xf>
    <xf numFmtId="49" fontId="33" fillId="0" borderId="0" xfId="0" applyNumberFormat="1" applyFont="1" applyFill="1" applyBorder="1" applyAlignment="1" applyProtection="1">
      <alignment horizontal="center"/>
      <protection locked="0"/>
    </xf>
    <xf numFmtId="49" fontId="34" fillId="0" borderId="0" xfId="0" applyNumberFormat="1" applyFont="1" applyFill="1" applyBorder="1" applyAlignment="1" applyProtection="1">
      <alignment horizontal="center" wrapText="1"/>
      <protection locked="0"/>
    </xf>
    <xf numFmtId="164" fontId="33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0" fontId="37" fillId="2" borderId="22" xfId="0" applyFont="1" applyFill="1" applyBorder="1" applyAlignment="1">
      <alignment horizontal="left" vertical="center" wrapText="1"/>
    </xf>
    <xf numFmtId="0" fontId="37" fillId="2" borderId="30" xfId="0" applyFont="1" applyFill="1" applyBorder="1" applyAlignment="1">
      <alignment horizontal="left" vertical="center" wrapText="1"/>
    </xf>
    <xf numFmtId="49" fontId="21" fillId="3" borderId="36" xfId="0" applyNumberFormat="1" applyFont="1" applyFill="1" applyBorder="1" applyAlignment="1" applyProtection="1">
      <alignment horizontal="center" vertical="center"/>
      <protection locked="0"/>
    </xf>
    <xf numFmtId="4" fontId="0" fillId="0" borderId="6" xfId="0" applyNumberFormat="1" applyFill="1" applyBorder="1" applyAlignment="1">
      <alignment vertical="center"/>
    </xf>
    <xf numFmtId="4" fontId="10" fillId="0" borderId="33" xfId="0" applyNumberFormat="1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4" fontId="10" fillId="0" borderId="34" xfId="0" applyNumberFormat="1" applyFont="1" applyFill="1" applyBorder="1" applyAlignment="1">
      <alignment vertical="center"/>
    </xf>
    <xf numFmtId="4" fontId="0" fillId="0" borderId="36" xfId="0" applyNumberFormat="1" applyFill="1" applyBorder="1" applyAlignment="1">
      <alignment vertical="center"/>
    </xf>
    <xf numFmtId="164" fontId="18" fillId="0" borderId="7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right" vertical="center" wrapText="1"/>
    </xf>
    <xf numFmtId="164" fontId="24" fillId="3" borderId="34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 wrapText="1"/>
    </xf>
    <xf numFmtId="164" fontId="38" fillId="4" borderId="34" xfId="0" applyNumberFormat="1" applyFont="1" applyFill="1" applyBorder="1" applyAlignment="1">
      <alignment horizontal="right" vertical="center"/>
    </xf>
    <xf numFmtId="3" fontId="38" fillId="4" borderId="34" xfId="0" applyNumberFormat="1" applyFont="1" applyFill="1" applyBorder="1" applyAlignment="1">
      <alignment horizontal="center" vertical="center"/>
    </xf>
    <xf numFmtId="49" fontId="39" fillId="0" borderId="22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vertical="center"/>
    </xf>
    <xf numFmtId="4" fontId="25" fillId="0" borderId="8" xfId="0" applyNumberFormat="1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/>
    </xf>
    <xf numFmtId="0" fontId="39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center"/>
    </xf>
    <xf numFmtId="164" fontId="39" fillId="0" borderId="7" xfId="0" applyNumberFormat="1" applyFont="1" applyFill="1" applyBorder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/>
    </xf>
    <xf numFmtId="4" fontId="39" fillId="0" borderId="7" xfId="0" applyNumberFormat="1" applyFont="1" applyFill="1" applyBorder="1" applyAlignment="1">
      <alignment horizontal="center" vertical="center"/>
    </xf>
    <xf numFmtId="0" fontId="39" fillId="3" borderId="37" xfId="0" applyFont="1" applyFill="1" applyBorder="1" applyAlignment="1">
      <alignment horizontal="center" vertical="center" wrapText="1"/>
    </xf>
    <xf numFmtId="49" fontId="39" fillId="3" borderId="34" xfId="0" applyNumberFormat="1" applyFont="1" applyFill="1" applyBorder="1" applyAlignment="1">
      <alignment horizontal="center" vertical="center"/>
    </xf>
    <xf numFmtId="0" fontId="39" fillId="3" borderId="34" xfId="0" applyFont="1" applyFill="1" applyBorder="1" applyAlignment="1">
      <alignment horizontal="center" vertical="center" wrapText="1"/>
    </xf>
    <xf numFmtId="164" fontId="39" fillId="3" borderId="34" xfId="0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vertical="center"/>
    </xf>
    <xf numFmtId="4" fontId="41" fillId="3" borderId="39" xfId="0" applyNumberFormat="1" applyFont="1" applyFill="1" applyBorder="1" applyAlignment="1">
      <alignment vertical="center"/>
    </xf>
    <xf numFmtId="4" fontId="40" fillId="3" borderId="36" xfId="0" applyNumberFormat="1" applyFont="1" applyFill="1" applyBorder="1" applyAlignment="1">
      <alignment vertical="center"/>
    </xf>
    <xf numFmtId="164" fontId="24" fillId="5" borderId="34" xfId="0" applyNumberFormat="1" applyFont="1" applyFill="1" applyBorder="1" applyAlignment="1">
      <alignment horizontal="right" vertical="center"/>
    </xf>
    <xf numFmtId="0" fontId="0" fillId="2" borderId="0" xfId="0" applyFill="1"/>
    <xf numFmtId="0" fontId="17" fillId="2" borderId="2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3" fontId="24" fillId="2" borderId="34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center" vertical="center"/>
    </xf>
    <xf numFmtId="3" fontId="38" fillId="6" borderId="34" xfId="0" applyNumberFormat="1" applyFont="1" applyFill="1" applyBorder="1" applyAlignment="1">
      <alignment horizontal="center" vertical="center"/>
    </xf>
    <xf numFmtId="3" fontId="24" fillId="7" borderId="34" xfId="0" applyNumberFormat="1" applyFont="1" applyFill="1" applyBorder="1" applyAlignment="1">
      <alignment horizontal="center" vertical="center"/>
    </xf>
    <xf numFmtId="0" fontId="0" fillId="0" borderId="0" xfId="0" applyBorder="1"/>
    <xf numFmtId="164" fontId="24" fillId="3" borderId="0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15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49" fontId="33" fillId="2" borderId="0" xfId="0" applyNumberFormat="1" applyFont="1" applyFill="1" applyBorder="1" applyAlignment="1" applyProtection="1">
      <alignment horizontal="center" wrapText="1"/>
      <protection locked="0"/>
    </xf>
    <xf numFmtId="49" fontId="33" fillId="2" borderId="0" xfId="0" applyNumberFormat="1" applyFont="1" applyFill="1" applyBorder="1" applyAlignment="1" applyProtection="1">
      <alignment horizontal="center"/>
      <protection locked="0"/>
    </xf>
    <xf numFmtId="49" fontId="34" fillId="2" borderId="0" xfId="0" applyNumberFormat="1" applyFont="1" applyFill="1" applyBorder="1" applyAlignment="1" applyProtection="1">
      <alignment horizontal="center" wrapText="1"/>
      <protection locked="0"/>
    </xf>
    <xf numFmtId="164" fontId="33" fillId="2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16" fillId="2" borderId="7" xfId="0" applyFont="1" applyFill="1" applyBorder="1" applyAlignment="1">
      <alignment horizontal="left" vertical="center"/>
    </xf>
    <xf numFmtId="164" fontId="18" fillId="2" borderId="7" xfId="0" applyNumberFormat="1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right" vertical="center"/>
    </xf>
    <xf numFmtId="49" fontId="20" fillId="2" borderId="7" xfId="0" applyNumberFormat="1" applyFont="1" applyFill="1" applyBorder="1" applyAlignment="1" applyProtection="1">
      <alignment horizontal="left" vertical="center"/>
      <protection locked="0"/>
    </xf>
    <xf numFmtId="1" fontId="17" fillId="2" borderId="22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 applyProtection="1">
      <alignment horizontal="center" vertical="center"/>
      <protection locked="0"/>
    </xf>
    <xf numFmtId="49" fontId="2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7" xfId="0" applyNumberFormat="1" applyFont="1" applyFill="1" applyBorder="1" applyAlignment="1" applyProtection="1">
      <alignment horizontal="center" vertical="center"/>
      <protection locked="0"/>
    </xf>
    <xf numFmtId="49" fontId="21" fillId="2" borderId="9" xfId="0" applyNumberFormat="1" applyFont="1" applyFill="1" applyBorder="1" applyAlignment="1" applyProtection="1">
      <alignment horizontal="center" vertical="center"/>
      <protection locked="0"/>
    </xf>
    <xf numFmtId="49" fontId="21" fillId="2" borderId="10" xfId="0" applyNumberFormat="1" applyFont="1" applyFill="1" applyBorder="1" applyAlignment="1" applyProtection="1">
      <alignment horizontal="center" vertical="center"/>
      <protection locked="0"/>
    </xf>
    <xf numFmtId="49" fontId="21" fillId="2" borderId="8" xfId="0" applyNumberFormat="1" applyFon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>
      <alignment vertical="center"/>
    </xf>
    <xf numFmtId="4" fontId="0" fillId="2" borderId="10" xfId="0" applyNumberFormat="1" applyFill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0" fontId="39" fillId="2" borderId="1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/>
    </xf>
    <xf numFmtId="4" fontId="25" fillId="2" borderId="7" xfId="0" applyNumberFormat="1" applyFont="1" applyFill="1" applyBorder="1" applyAlignment="1">
      <alignment vertical="center"/>
    </xf>
    <xf numFmtId="49" fontId="39" fillId="2" borderId="22" xfId="0" applyNumberFormat="1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 wrapText="1"/>
    </xf>
    <xf numFmtId="4" fontId="39" fillId="2" borderId="7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vertical="center"/>
    </xf>
    <xf numFmtId="4" fontId="25" fillId="2" borderId="8" xfId="0" applyNumberFormat="1" applyFont="1" applyFill="1" applyBorder="1" applyAlignment="1">
      <alignment vertical="center"/>
    </xf>
    <xf numFmtId="4" fontId="0" fillId="2" borderId="21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0" fontId="27" fillId="2" borderId="7" xfId="0" applyFont="1" applyFill="1" applyBorder="1" applyAlignment="1">
      <alignment horizontal="right"/>
    </xf>
    <xf numFmtId="164" fontId="21" fillId="2" borderId="9" xfId="0" applyNumberFormat="1" applyFont="1" applyFill="1" applyBorder="1" applyAlignment="1">
      <alignment horizontal="center" vertical="center"/>
    </xf>
    <xf numFmtId="49" fontId="39" fillId="2" borderId="7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right"/>
    </xf>
    <xf numFmtId="49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19" fillId="2" borderId="7" xfId="0" applyFont="1" applyFill="1" applyBorder="1" applyAlignment="1">
      <alignment horizontal="right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/>
    </xf>
    <xf numFmtId="164" fontId="39" fillId="2" borderId="7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>
      <alignment horizontal="left" vertical="center" wrapText="1"/>
    </xf>
    <xf numFmtId="164" fontId="18" fillId="2" borderId="7" xfId="0" applyNumberFormat="1" applyFont="1" applyFill="1" applyBorder="1" applyAlignment="1">
      <alignment horizontal="right" vertical="center" wrapText="1"/>
    </xf>
    <xf numFmtId="49" fontId="21" fillId="2" borderId="6" xfId="0" applyNumberFormat="1" applyFont="1" applyFill="1" applyBorder="1" applyAlignment="1" applyProtection="1">
      <alignment horizontal="center" vertical="center"/>
      <protection locked="0"/>
    </xf>
    <xf numFmtId="44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4" fontId="21" fillId="2" borderId="22" xfId="0" applyNumberFormat="1" applyFont="1" applyFill="1" applyBorder="1" applyAlignment="1" applyProtection="1">
      <alignment horizontal="center" vertical="center"/>
      <protection locked="0"/>
    </xf>
    <xf numFmtId="4" fontId="0" fillId="2" borderId="24" xfId="0" applyNumberFormat="1" applyFill="1" applyBorder="1" applyAlignment="1">
      <alignment vertical="center"/>
    </xf>
    <xf numFmtId="0" fontId="39" fillId="2" borderId="25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vertical="center"/>
    </xf>
    <xf numFmtId="2" fontId="25" fillId="2" borderId="22" xfId="0" applyNumberFormat="1" applyFont="1" applyFill="1" applyBorder="1" applyAlignment="1">
      <alignment vertical="center"/>
    </xf>
    <xf numFmtId="0" fontId="39" fillId="2" borderId="22" xfId="0" applyFont="1" applyFill="1" applyBorder="1" applyAlignment="1">
      <alignment horizontal="center" vertical="center" wrapText="1"/>
    </xf>
    <xf numFmtId="2" fontId="25" fillId="2" borderId="23" xfId="0" applyNumberFormat="1" applyFont="1" applyFill="1" applyBorder="1" applyAlignment="1">
      <alignment vertical="center"/>
    </xf>
    <xf numFmtId="164" fontId="39" fillId="2" borderId="22" xfId="0" applyNumberFormat="1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 wrapText="1"/>
    </xf>
    <xf numFmtId="164" fontId="21" fillId="2" borderId="10" xfId="0" applyNumberFormat="1" applyFont="1" applyFill="1" applyBorder="1" applyAlignment="1">
      <alignment horizontal="center" vertical="center"/>
    </xf>
    <xf numFmtId="4" fontId="0" fillId="2" borderId="32" xfId="0" applyNumberFormat="1" applyFill="1" applyBorder="1" applyAlignment="1">
      <alignment vertical="center"/>
    </xf>
    <xf numFmtId="0" fontId="16" fillId="2" borderId="22" xfId="0" applyFont="1" applyFill="1" applyBorder="1" applyAlignment="1">
      <alignment horizontal="left" vertical="center"/>
    </xf>
    <xf numFmtId="164" fontId="18" fillId="2" borderId="22" xfId="0" applyNumberFormat="1" applyFont="1" applyFill="1" applyBorder="1" applyAlignment="1">
      <alignment horizontal="right" vertical="center"/>
    </xf>
    <xf numFmtId="0" fontId="19" fillId="2" borderId="22" xfId="0" applyFont="1" applyFill="1" applyBorder="1" applyAlignment="1">
      <alignment horizontal="right" vertical="center" wrapText="1"/>
    </xf>
    <xf numFmtId="49" fontId="20" fillId="2" borderId="22" xfId="0" applyNumberFormat="1" applyFont="1" applyFill="1" applyBorder="1" applyAlignment="1" applyProtection="1">
      <alignment horizontal="left" vertical="center"/>
      <protection locked="0"/>
    </xf>
    <xf numFmtId="1" fontId="17" fillId="2" borderId="23" xfId="0" applyNumberFormat="1" applyFont="1" applyFill="1" applyBorder="1" applyAlignment="1" applyProtection="1">
      <alignment horizontal="center" vertical="center"/>
      <protection locked="0"/>
    </xf>
    <xf numFmtId="44" fontId="2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 wrapText="1"/>
    </xf>
    <xf numFmtId="164" fontId="21" fillId="2" borderId="8" xfId="0" applyNumberFormat="1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vertical="center"/>
    </xf>
    <xf numFmtId="0" fontId="16" fillId="2" borderId="13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 wrapText="1"/>
    </xf>
    <xf numFmtId="49" fontId="20" fillId="2" borderId="13" xfId="0" applyNumberFormat="1" applyFont="1" applyFill="1" applyBorder="1" applyAlignment="1" applyProtection="1">
      <alignment horizontal="left" vertical="center"/>
      <protection locked="0"/>
    </xf>
    <xf numFmtId="1" fontId="17" fillId="2" borderId="13" xfId="0" applyNumberFormat="1" applyFont="1" applyFill="1" applyBorder="1" applyAlignment="1">
      <alignment horizontal="center" vertical="center"/>
    </xf>
    <xf numFmtId="1" fontId="17" fillId="2" borderId="28" xfId="0" applyNumberFormat="1" applyFont="1" applyFill="1" applyBorder="1" applyAlignment="1">
      <alignment horizontal="center" vertical="center" wrapText="1"/>
    </xf>
    <xf numFmtId="49" fontId="21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3" xfId="0" applyNumberFormat="1" applyFont="1" applyFill="1" applyBorder="1" applyAlignment="1" applyProtection="1">
      <alignment horizontal="center" vertical="center"/>
      <protection locked="0"/>
    </xf>
    <xf numFmtId="49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9" xfId="0" applyNumberFormat="1" applyFont="1" applyFill="1" applyBorder="1" applyAlignment="1" applyProtection="1">
      <alignment horizontal="center" vertical="center"/>
      <protection locked="0"/>
    </xf>
    <xf numFmtId="49" fontId="21" fillId="2" borderId="12" xfId="0" applyNumberFormat="1" applyFont="1" applyFill="1" applyBorder="1" applyAlignment="1" applyProtection="1">
      <alignment horizontal="center" vertical="center"/>
      <protection locked="0"/>
    </xf>
    <xf numFmtId="49" fontId="2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29" xfId="0" applyNumberFormat="1" applyFill="1" applyBorder="1" applyAlignment="1">
      <alignment vertical="center"/>
    </xf>
    <xf numFmtId="0" fontId="39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vertical="center"/>
    </xf>
    <xf numFmtId="4" fontId="25" fillId="2" borderId="13" xfId="0" applyNumberFormat="1" applyFont="1" applyFill="1" applyBorder="1" applyAlignment="1">
      <alignment vertical="center"/>
    </xf>
    <xf numFmtId="49" fontId="39" fillId="2" borderId="30" xfId="0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/>
    </xf>
    <xf numFmtId="164" fontId="39" fillId="2" borderId="13" xfId="0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vertical="center"/>
    </xf>
    <xf numFmtId="4" fontId="0" fillId="2" borderId="31" xfId="0" applyNumberFormat="1" applyFill="1" applyBorder="1" applyAlignment="1">
      <alignment vertical="center"/>
    </xf>
    <xf numFmtId="164" fontId="20" fillId="2" borderId="22" xfId="0" applyNumberFormat="1" applyFont="1" applyFill="1" applyBorder="1" applyAlignment="1">
      <alignment horizontal="center" vertical="center"/>
    </xf>
    <xf numFmtId="1" fontId="17" fillId="2" borderId="23" xfId="0" applyNumberFormat="1" applyFont="1" applyFill="1" applyBorder="1" applyAlignment="1">
      <alignment horizontal="center" vertical="center"/>
    </xf>
    <xf numFmtId="49" fontId="2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/>
      <protection locked="0"/>
    </xf>
    <xf numFmtId="49" fontId="21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25" xfId="0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4" fontId="39" fillId="2" borderId="22" xfId="0" applyNumberFormat="1" applyFont="1" applyFill="1" applyBorder="1" applyAlignment="1">
      <alignment horizontal="center" vertical="center"/>
    </xf>
    <xf numFmtId="44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vertical="center"/>
    </xf>
    <xf numFmtId="4" fontId="10" fillId="2" borderId="34" xfId="0" applyNumberFormat="1" applyFont="1" applyFill="1" applyBorder="1" applyAlignment="1">
      <alignment vertical="center"/>
    </xf>
    <xf numFmtId="4" fontId="26" fillId="2" borderId="35" xfId="0" applyNumberFormat="1" applyFont="1" applyFill="1" applyBorder="1" applyAlignment="1">
      <alignment vertical="center"/>
    </xf>
    <xf numFmtId="4" fontId="32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vertical="center"/>
    </xf>
    <xf numFmtId="4" fontId="10" fillId="7" borderId="3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26" fillId="2" borderId="38" xfId="0" applyNumberFormat="1" applyFont="1" applyFill="1" applyBorder="1" applyAlignment="1">
      <alignment vertical="center"/>
    </xf>
    <xf numFmtId="4" fontId="10" fillId="8" borderId="34" xfId="0" applyNumberFormat="1" applyFont="1" applyFill="1" applyBorder="1" applyAlignment="1">
      <alignment vertical="center"/>
    </xf>
    <xf numFmtId="4" fontId="10" fillId="8" borderId="36" xfId="0" applyNumberFormat="1" applyFont="1" applyFill="1" applyBorder="1" applyAlignment="1">
      <alignment vertical="center"/>
    </xf>
    <xf numFmtId="4" fontId="32" fillId="6" borderId="34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r2\&#1086;&#1073;&#1097;&#1072;&#1103;\5%20&#1055;&#1077;&#1090;&#1088;&#1086;&#1043;&#1048;&#1062;\&#1044;&#1072;&#1085;&#1085;&#1099;&#1077;%20&#1055;&#1077;&#1090;&#1088;&#1086;&#1043;&#1048;&#1062;\&#1053;&#1072;&#1095;&#1080;&#1089;&#1083;&#1077;&#1085;&#1080;&#1077;%20&#1087;&#1086;%20&#1085;&#1072;&#1089;&#1077;&#1083;&#1085;&#1080;&#1102;\&#1053;&#1072;&#1095;&#1080;&#1089;&#1083;&#1077;&#1085;&#1080;&#1077;%202008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&#1052;&#1086;&#1103;%20&#1087;&#1072;&#1087;&#1082;&#1072;%20&#1053;.&#1040;\&#1052;&#1054;&#1071;%20&#1055;&#1040;&#1055;&#1050;&#1040;%20&#1053;.&#1040;\&#1047;&#1040;&#1050;&#1040;&#1047;%20&#1056;&#1040;&#1057;&#1063;&#1045;&#1058;&#1067;\&#1056;&#1040;&#1057;&#1063;&#1045;&#1058;%20&#1055;&#1054;%20&#1057;&#1054;&#1044;&#1045;&#1056;&#1046;&#1040;&#1053;&#1048;&#1070;\&#1051;&#1072;&#1093;&#1076;&#1077;&#1085;&#1087;&#1086;&#1093;&#1089;&#1082;&#1080;&#1081;%20&#1088;-&#1086;&#1085;\&#1051;&#1072;&#1093;&#1076;&#1077;&#1085;&#1087;&#1086;&#1093;&#1100;&#1103;\&#1048;&#1085;&#1092;&#1086;&#1088;&#1084;&#1072;&#1094;&#1080;&#1103;%20&#1040;&#1076;&#1084;&#1080;&#1085;&#1080;&#1089;&#1090;&#1088;&#1072;&#1094;&#1080;&#1080;\&#1048;&#1085;&#1092;&#1086;&#1088;&#1084;&#1072;&#1094;&#1080;&#1103;%20&#1089;%20&#1080;&#1089;&#1087;&#1088;&#1072;&#1074;&#1083;&#1077;&#1085;&#1080;&#1103;&#1084;&#1080;%2019.05.14\&#1088;&#1077;&#1077;&#1089;&#1090;&#1088;%20&#1085;&#1072;%20&#1086;&#1090;&#1087;&#1088;&#1072;&#1074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1 2008"/>
      <sheetName val="П1 юр_лицо 2008"/>
      <sheetName val="то 2008 год _начис_"/>
      <sheetName val="то 2008 год антенны"/>
      <sheetName val="кап_ремонт"/>
      <sheetName val="вывоз мусора"/>
      <sheetName val="лифт"/>
      <sheetName val="элект08"/>
      <sheetName val="ТО газ_обор_"/>
      <sheetName val="сводн вед начисл"/>
      <sheetName val="сводн вед льготы"/>
      <sheetName val="Лист3"/>
      <sheetName val="Лист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0">
          <cell r="A200" t="str">
            <v>Засыпные с деревянным каркасом</v>
          </cell>
        </row>
        <row r="201">
          <cell r="A201" t="str">
            <v>Каркасно-сборный ж/б</v>
          </cell>
        </row>
        <row r="202">
          <cell r="A202" t="str">
            <v>Железобетонные с металлическим каркасом</v>
          </cell>
        </row>
        <row r="203">
          <cell r="A203" t="str">
            <v>Железобетонные с монолитным каркасом</v>
          </cell>
        </row>
        <row r="204">
          <cell r="A204" t="str">
            <v>Кирпичные со сборным ж/б каркасом</v>
          </cell>
        </row>
        <row r="205">
          <cell r="A205" t="str">
            <v>Кирпичные с металлическим каркасом</v>
          </cell>
        </row>
        <row r="206">
          <cell r="A206" t="str">
            <v>Кирпичные с монолитным каркасом</v>
          </cell>
        </row>
        <row r="207">
          <cell r="A207" t="str">
            <v>Крупноблочные со сборным ж/б каркасом</v>
          </cell>
        </row>
        <row r="208">
          <cell r="A208" t="str">
            <v>Крупноблочные с металлическим каркасом</v>
          </cell>
        </row>
        <row r="209">
          <cell r="A209" t="str">
            <v>Крупноблочные с монолитным каркасом</v>
          </cell>
        </row>
        <row r="210">
          <cell r="A210" t="str">
            <v>Кирпичные</v>
          </cell>
        </row>
        <row r="211">
          <cell r="A211" t="str">
            <v>Крупноблочные силикат</v>
          </cell>
        </row>
        <row r="212">
          <cell r="A212" t="str">
            <v>Крупноблочные ячеистый бетон</v>
          </cell>
        </row>
        <row r="213">
          <cell r="A213" t="str">
            <v>Крупноблочные пеноблоки</v>
          </cell>
        </row>
        <row r="214">
          <cell r="A214" t="str">
            <v>Крупноблочные газоблоки</v>
          </cell>
        </row>
        <row r="215">
          <cell r="A215" t="str">
            <v>Панельные</v>
          </cell>
        </row>
        <row r="216">
          <cell r="A216" t="str">
            <v>Монолитные</v>
          </cell>
        </row>
        <row r="217">
          <cell r="A217" t="str">
            <v>Каменные</v>
          </cell>
        </row>
        <row r="218">
          <cell r="A218" t="str">
            <v>Бревно (брус)</v>
          </cell>
        </row>
        <row r="219">
          <cell r="A219" t="str">
            <v>Шпалы</v>
          </cell>
        </row>
        <row r="220">
          <cell r="A220" t="str">
            <v>Деревянные щитовые</v>
          </cell>
        </row>
        <row r="221">
          <cell r="A221" t="str">
            <v>Комбинированные</v>
          </cell>
        </row>
        <row r="222">
          <cell r="A222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A1:AU200"/>
  <sheetViews>
    <sheetView tabSelected="1" zoomScale="80" zoomScaleNormal="80" workbookViewId="0">
      <selection activeCell="A8" sqref="A8"/>
    </sheetView>
  </sheetViews>
  <sheetFormatPr defaultRowHeight="15"/>
  <cols>
    <col min="1" max="1" width="5" customWidth="1"/>
    <col min="2" max="2" width="12.140625" customWidth="1"/>
    <col min="3" max="3" width="4.85546875" customWidth="1"/>
    <col min="4" max="4" width="18.7109375" customWidth="1"/>
    <col min="5" max="5" width="7.5703125" customWidth="1"/>
    <col min="6" max="6" width="9.5703125" customWidth="1"/>
    <col min="7" max="7" width="8.28515625" customWidth="1"/>
    <col min="8" max="8" width="9" customWidth="1"/>
    <col min="9" max="9" width="6.140625" customWidth="1"/>
    <col min="10" max="10" width="6.140625" style="123" customWidth="1"/>
    <col min="11" max="12" width="6.140625" customWidth="1"/>
    <col min="13" max="25" width="3.5703125" customWidth="1"/>
    <col min="26" max="26" width="13" customWidth="1"/>
    <col min="27" max="27" width="8" customWidth="1"/>
    <col min="28" max="28" width="12.5703125" customWidth="1"/>
    <col min="29" max="29" width="8.42578125" customWidth="1"/>
    <col min="30" max="30" width="7" customWidth="1"/>
    <col min="31" max="31" width="7.42578125" customWidth="1"/>
    <col min="32" max="32" width="13.5703125" customWidth="1"/>
    <col min="33" max="33" width="6.7109375" customWidth="1"/>
    <col min="34" max="34" width="11.5703125" customWidth="1"/>
    <col min="35" max="35" width="6" customWidth="1"/>
    <col min="36" max="36" width="10.85546875" customWidth="1"/>
    <col min="37" max="37" width="6" customWidth="1"/>
    <col min="38" max="38" width="11.28515625" customWidth="1"/>
    <col min="39" max="39" width="6" customWidth="1"/>
    <col min="40" max="40" width="10.85546875" customWidth="1"/>
    <col min="41" max="41" width="13.28515625" customWidth="1"/>
    <col min="42" max="42" width="13.42578125" customWidth="1"/>
    <col min="43" max="43" width="13.28515625" customWidth="1"/>
    <col min="44" max="44" width="13" style="123" customWidth="1"/>
    <col min="45" max="45" width="13.42578125" style="123" customWidth="1"/>
    <col min="46" max="46" width="11.85546875" customWidth="1"/>
    <col min="47" max="47" width="9.85546875" bestFit="1" customWidth="1"/>
  </cols>
  <sheetData>
    <row r="1" spans="1:46" ht="33" customHeight="1">
      <c r="A1" s="1"/>
      <c r="G1" s="326" t="s">
        <v>0</v>
      </c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</row>
    <row r="2" spans="1:46" ht="15.75" thickBot="1"/>
    <row r="3" spans="1:46" ht="15" customHeight="1">
      <c r="A3" s="261" t="s">
        <v>1</v>
      </c>
      <c r="B3" s="264" t="s">
        <v>2</v>
      </c>
      <c r="C3" s="264" t="s">
        <v>3</v>
      </c>
      <c r="D3" s="267" t="s">
        <v>4</v>
      </c>
      <c r="E3" s="270" t="s">
        <v>5</v>
      </c>
      <c r="F3" s="285" t="s">
        <v>6</v>
      </c>
      <c r="G3" s="270" t="s">
        <v>7</v>
      </c>
      <c r="H3" s="333" t="s">
        <v>8</v>
      </c>
      <c r="I3" s="333" t="s">
        <v>9</v>
      </c>
      <c r="J3" s="333" t="s">
        <v>10</v>
      </c>
      <c r="K3" s="333" t="s">
        <v>11</v>
      </c>
      <c r="L3" s="336" t="s">
        <v>12</v>
      </c>
      <c r="M3" s="298" t="s">
        <v>13</v>
      </c>
      <c r="N3" s="299"/>
      <c r="O3" s="299"/>
      <c r="P3" s="299"/>
      <c r="Q3" s="299"/>
      <c r="R3" s="299"/>
      <c r="S3" s="299"/>
      <c r="T3" s="299"/>
      <c r="U3" s="299"/>
      <c r="V3" s="299"/>
      <c r="W3" s="300"/>
      <c r="X3" s="304" t="s">
        <v>14</v>
      </c>
      <c r="Y3" s="307" t="s">
        <v>15</v>
      </c>
      <c r="Z3" s="310" t="s">
        <v>16</v>
      </c>
      <c r="AA3" s="311"/>
      <c r="AB3" s="314" t="s">
        <v>17</v>
      </c>
      <c r="AC3" s="315"/>
      <c r="AD3" s="273" t="s">
        <v>18</v>
      </c>
      <c r="AE3" s="274"/>
      <c r="AF3" s="274"/>
      <c r="AG3" s="274"/>
      <c r="AH3" s="274"/>
      <c r="AI3" s="275"/>
      <c r="AJ3" s="275"/>
      <c r="AK3" s="275"/>
      <c r="AL3" s="275"/>
      <c r="AM3" s="275"/>
      <c r="AN3" s="275"/>
      <c r="AO3" s="275"/>
      <c r="AP3" s="314" t="s">
        <v>19</v>
      </c>
      <c r="AQ3" s="274"/>
      <c r="AR3" s="274"/>
      <c r="AS3" s="274"/>
      <c r="AT3" s="300" t="s">
        <v>20</v>
      </c>
    </row>
    <row r="4" spans="1:46" ht="17.25" customHeight="1">
      <c r="A4" s="262"/>
      <c r="B4" s="265"/>
      <c r="C4" s="265"/>
      <c r="D4" s="268"/>
      <c r="E4" s="271"/>
      <c r="F4" s="286"/>
      <c r="G4" s="271"/>
      <c r="H4" s="334"/>
      <c r="I4" s="334"/>
      <c r="J4" s="334"/>
      <c r="K4" s="334"/>
      <c r="L4" s="337"/>
      <c r="M4" s="301"/>
      <c r="N4" s="302"/>
      <c r="O4" s="302"/>
      <c r="P4" s="302"/>
      <c r="Q4" s="302"/>
      <c r="R4" s="302"/>
      <c r="S4" s="302"/>
      <c r="T4" s="302"/>
      <c r="U4" s="302"/>
      <c r="V4" s="302"/>
      <c r="W4" s="303"/>
      <c r="X4" s="305"/>
      <c r="Y4" s="308"/>
      <c r="Z4" s="312"/>
      <c r="AA4" s="313"/>
      <c r="AB4" s="296"/>
      <c r="AC4" s="316"/>
      <c r="AD4" s="276"/>
      <c r="AE4" s="277"/>
      <c r="AF4" s="277"/>
      <c r="AG4" s="277"/>
      <c r="AH4" s="277"/>
      <c r="AI4" s="278"/>
      <c r="AJ4" s="278"/>
      <c r="AK4" s="278"/>
      <c r="AL4" s="278"/>
      <c r="AM4" s="278"/>
      <c r="AN4" s="278"/>
      <c r="AO4" s="278"/>
      <c r="AP4" s="296"/>
      <c r="AQ4" s="277"/>
      <c r="AR4" s="277"/>
      <c r="AS4" s="277"/>
      <c r="AT4" s="303"/>
    </row>
    <row r="5" spans="1:46" ht="29.25" customHeight="1">
      <c r="A5" s="262"/>
      <c r="B5" s="265"/>
      <c r="C5" s="265"/>
      <c r="D5" s="268"/>
      <c r="E5" s="271"/>
      <c r="F5" s="286"/>
      <c r="G5" s="271"/>
      <c r="H5" s="334"/>
      <c r="I5" s="334"/>
      <c r="J5" s="334"/>
      <c r="K5" s="334"/>
      <c r="L5" s="337"/>
      <c r="M5" s="341" t="s">
        <v>21</v>
      </c>
      <c r="N5" s="317"/>
      <c r="O5" s="317"/>
      <c r="P5" s="317"/>
      <c r="Q5" s="317" t="s">
        <v>22</v>
      </c>
      <c r="R5" s="317"/>
      <c r="S5" s="317" t="s">
        <v>23</v>
      </c>
      <c r="T5" s="317"/>
      <c r="U5" s="317" t="s">
        <v>24</v>
      </c>
      <c r="V5" s="317"/>
      <c r="W5" s="318" t="s">
        <v>25</v>
      </c>
      <c r="X5" s="305"/>
      <c r="Y5" s="308"/>
      <c r="Z5" s="296" t="s">
        <v>26</v>
      </c>
      <c r="AA5" s="294" t="s">
        <v>27</v>
      </c>
      <c r="AB5" s="296" t="s">
        <v>26</v>
      </c>
      <c r="AC5" s="329" t="s">
        <v>27</v>
      </c>
      <c r="AD5" s="331" t="s">
        <v>22</v>
      </c>
      <c r="AE5" s="331"/>
      <c r="AF5" s="294"/>
      <c r="AG5" s="332" t="s">
        <v>28</v>
      </c>
      <c r="AH5" s="294"/>
      <c r="AI5" s="279" t="s">
        <v>29</v>
      </c>
      <c r="AJ5" s="280"/>
      <c r="AK5" s="279" t="s">
        <v>30</v>
      </c>
      <c r="AL5" s="280"/>
      <c r="AM5" s="279" t="s">
        <v>24</v>
      </c>
      <c r="AN5" s="280"/>
      <c r="AO5" s="322" t="s">
        <v>31</v>
      </c>
      <c r="AP5" s="324" t="s">
        <v>32</v>
      </c>
      <c r="AQ5" s="302" t="s">
        <v>33</v>
      </c>
      <c r="AR5" s="286" t="s">
        <v>34</v>
      </c>
      <c r="AS5" s="342" t="s">
        <v>35</v>
      </c>
      <c r="AT5" s="303"/>
    </row>
    <row r="6" spans="1:46" ht="61.5" customHeight="1">
      <c r="A6" s="262"/>
      <c r="B6" s="265"/>
      <c r="C6" s="265"/>
      <c r="D6" s="268"/>
      <c r="E6" s="271"/>
      <c r="F6" s="286"/>
      <c r="G6" s="271"/>
      <c r="H6" s="334"/>
      <c r="I6" s="334"/>
      <c r="J6" s="334"/>
      <c r="K6" s="334"/>
      <c r="L6" s="337"/>
      <c r="M6" s="288" t="s">
        <v>36</v>
      </c>
      <c r="N6" s="290" t="s">
        <v>37</v>
      </c>
      <c r="O6" s="290"/>
      <c r="P6" s="290"/>
      <c r="Q6" s="291" t="s">
        <v>38</v>
      </c>
      <c r="R6" s="290" t="s">
        <v>39</v>
      </c>
      <c r="S6" s="290" t="s">
        <v>40</v>
      </c>
      <c r="T6" s="290" t="s">
        <v>41</v>
      </c>
      <c r="U6" s="290" t="s">
        <v>42</v>
      </c>
      <c r="V6" s="290" t="s">
        <v>43</v>
      </c>
      <c r="W6" s="318"/>
      <c r="X6" s="305"/>
      <c r="Y6" s="308"/>
      <c r="Z6" s="296"/>
      <c r="AA6" s="294"/>
      <c r="AB6" s="296"/>
      <c r="AC6" s="329"/>
      <c r="AD6" s="339" t="s">
        <v>44</v>
      </c>
      <c r="AE6" s="327" t="s">
        <v>45</v>
      </c>
      <c r="AF6" s="283" t="s">
        <v>46</v>
      </c>
      <c r="AG6" s="327" t="s">
        <v>47</v>
      </c>
      <c r="AH6" s="283" t="s">
        <v>48</v>
      </c>
      <c r="AI6" s="281" t="s">
        <v>49</v>
      </c>
      <c r="AJ6" s="283" t="s">
        <v>50</v>
      </c>
      <c r="AK6" s="281" t="s">
        <v>51</v>
      </c>
      <c r="AL6" s="283" t="s">
        <v>52</v>
      </c>
      <c r="AM6" s="281" t="s">
        <v>53</v>
      </c>
      <c r="AN6" s="283" t="s">
        <v>54</v>
      </c>
      <c r="AO6" s="322"/>
      <c r="AP6" s="324"/>
      <c r="AQ6" s="302"/>
      <c r="AR6" s="286"/>
      <c r="AS6" s="342"/>
      <c r="AT6" s="303"/>
    </row>
    <row r="7" spans="1:46" ht="49.5" customHeight="1" thickBot="1">
      <c r="A7" s="263"/>
      <c r="B7" s="266"/>
      <c r="C7" s="266"/>
      <c r="D7" s="269"/>
      <c r="E7" s="272"/>
      <c r="F7" s="287"/>
      <c r="G7" s="272"/>
      <c r="H7" s="335"/>
      <c r="I7" s="335"/>
      <c r="J7" s="335"/>
      <c r="K7" s="335"/>
      <c r="L7" s="338"/>
      <c r="M7" s="289"/>
      <c r="N7" s="2" t="s">
        <v>55</v>
      </c>
      <c r="O7" s="2" t="s">
        <v>56</v>
      </c>
      <c r="P7" s="2" t="s">
        <v>57</v>
      </c>
      <c r="Q7" s="292"/>
      <c r="R7" s="293"/>
      <c r="S7" s="293"/>
      <c r="T7" s="293"/>
      <c r="U7" s="293"/>
      <c r="V7" s="293"/>
      <c r="W7" s="319"/>
      <c r="X7" s="306"/>
      <c r="Y7" s="309"/>
      <c r="Z7" s="297"/>
      <c r="AA7" s="295"/>
      <c r="AB7" s="297"/>
      <c r="AC7" s="330"/>
      <c r="AD7" s="340"/>
      <c r="AE7" s="328"/>
      <c r="AF7" s="284"/>
      <c r="AG7" s="328"/>
      <c r="AH7" s="284"/>
      <c r="AI7" s="282"/>
      <c r="AJ7" s="284"/>
      <c r="AK7" s="282"/>
      <c r="AL7" s="284"/>
      <c r="AM7" s="282"/>
      <c r="AN7" s="284"/>
      <c r="AO7" s="323"/>
      <c r="AP7" s="325"/>
      <c r="AQ7" s="320"/>
      <c r="AR7" s="287"/>
      <c r="AS7" s="343"/>
      <c r="AT7" s="321"/>
    </row>
    <row r="8" spans="1:46" ht="24" customHeight="1">
      <c r="A8" s="3">
        <v>1</v>
      </c>
      <c r="B8" s="91" t="s">
        <v>58</v>
      </c>
      <c r="C8" s="4">
        <v>1</v>
      </c>
      <c r="D8" s="208" t="s">
        <v>59</v>
      </c>
      <c r="E8" s="124">
        <v>3</v>
      </c>
      <c r="F8" s="209">
        <v>60.5</v>
      </c>
      <c r="G8" s="210"/>
      <c r="H8" s="211" t="s">
        <v>60</v>
      </c>
      <c r="I8" s="124">
        <v>2</v>
      </c>
      <c r="J8" s="124">
        <v>2</v>
      </c>
      <c r="K8" s="154">
        <v>1</v>
      </c>
      <c r="L8" s="212" t="s">
        <v>61</v>
      </c>
      <c r="M8" s="190" t="s">
        <v>62</v>
      </c>
      <c r="N8" s="158" t="s">
        <v>62</v>
      </c>
      <c r="O8" s="158" t="s">
        <v>62</v>
      </c>
      <c r="P8" s="158" t="s">
        <v>62</v>
      </c>
      <c r="Q8" s="158" t="s">
        <v>62</v>
      </c>
      <c r="R8" s="191" t="s">
        <v>63</v>
      </c>
      <c r="S8" s="158" t="s">
        <v>62</v>
      </c>
      <c r="T8" s="158" t="s">
        <v>62</v>
      </c>
      <c r="U8" s="158" t="s">
        <v>62</v>
      </c>
      <c r="V8" s="192" t="s">
        <v>63</v>
      </c>
      <c r="W8" s="159" t="s">
        <v>62</v>
      </c>
      <c r="X8" s="160" t="s">
        <v>62</v>
      </c>
      <c r="Y8" s="161" t="s">
        <v>62</v>
      </c>
      <c r="Z8" s="162">
        <v>7507</v>
      </c>
      <c r="AA8" s="163">
        <v>10.34</v>
      </c>
      <c r="AB8" s="173">
        <v>472</v>
      </c>
      <c r="AC8" s="193">
        <v>0.65</v>
      </c>
      <c r="AD8" s="194"/>
      <c r="AE8" s="195"/>
      <c r="AF8" s="195"/>
      <c r="AG8" s="168" t="s">
        <v>64</v>
      </c>
      <c r="AH8" s="167">
        <v>638</v>
      </c>
      <c r="AI8" s="197"/>
      <c r="AJ8" s="200"/>
      <c r="AK8" s="199"/>
      <c r="AL8" s="200"/>
      <c r="AM8" s="201"/>
      <c r="AN8" s="200"/>
      <c r="AO8" s="172">
        <v>638</v>
      </c>
      <c r="AP8" s="173">
        <v>626</v>
      </c>
      <c r="AQ8" s="174">
        <v>53</v>
      </c>
      <c r="AR8" s="174">
        <v>679</v>
      </c>
      <c r="AS8" s="167">
        <f>AR8*0.5</f>
        <v>339.5</v>
      </c>
      <c r="AT8" s="13">
        <f>AP8*5%</f>
        <v>31.3</v>
      </c>
    </row>
    <row r="9" spans="1:46" ht="18.75">
      <c r="A9" s="14">
        <v>2</v>
      </c>
      <c r="B9" s="91" t="s">
        <v>58</v>
      </c>
      <c r="C9" s="15">
        <v>1</v>
      </c>
      <c r="D9" s="150" t="s">
        <v>59</v>
      </c>
      <c r="E9" s="125">
        <v>4</v>
      </c>
      <c r="F9" s="151">
        <v>136</v>
      </c>
      <c r="G9" s="183"/>
      <c r="H9" s="153" t="s">
        <v>65</v>
      </c>
      <c r="I9" s="125">
        <v>6</v>
      </c>
      <c r="J9" s="125">
        <v>11</v>
      </c>
      <c r="K9" s="154">
        <v>1</v>
      </c>
      <c r="L9" s="155" t="s">
        <v>66</v>
      </c>
      <c r="M9" s="190" t="s">
        <v>62</v>
      </c>
      <c r="N9" s="158" t="s">
        <v>62</v>
      </c>
      <c r="O9" s="158" t="s">
        <v>62</v>
      </c>
      <c r="P9" s="158" t="s">
        <v>62</v>
      </c>
      <c r="Q9" s="158" t="s">
        <v>62</v>
      </c>
      <c r="R9" s="157" t="s">
        <v>63</v>
      </c>
      <c r="S9" s="158" t="s">
        <v>62</v>
      </c>
      <c r="T9" s="158" t="s">
        <v>62</v>
      </c>
      <c r="U9" s="158" t="s">
        <v>62</v>
      </c>
      <c r="V9" s="213" t="s">
        <v>63</v>
      </c>
      <c r="W9" s="159" t="s">
        <v>62</v>
      </c>
      <c r="X9" s="160" t="s">
        <v>62</v>
      </c>
      <c r="Y9" s="161" t="s">
        <v>62</v>
      </c>
      <c r="Z9" s="162">
        <v>15552</v>
      </c>
      <c r="AA9" s="214">
        <v>9.5299999999999994</v>
      </c>
      <c r="AB9" s="162">
        <v>1061</v>
      </c>
      <c r="AC9" s="164">
        <v>0.65</v>
      </c>
      <c r="AD9" s="165"/>
      <c r="AE9" s="166"/>
      <c r="AF9" s="166"/>
      <c r="AG9" s="168" t="s">
        <v>64</v>
      </c>
      <c r="AH9" s="167">
        <v>1915</v>
      </c>
      <c r="AI9" s="169"/>
      <c r="AJ9" s="171"/>
      <c r="AK9" s="186"/>
      <c r="AL9" s="171"/>
      <c r="AM9" s="200"/>
      <c r="AN9" s="171"/>
      <c r="AO9" s="172">
        <v>1915</v>
      </c>
      <c r="AP9" s="173">
        <v>1296</v>
      </c>
      <c r="AQ9" s="174">
        <v>160</v>
      </c>
      <c r="AR9" s="174">
        <v>1456</v>
      </c>
      <c r="AS9" s="167">
        <f t="shared" ref="AS9:AS71" si="0">AR9*0.5</f>
        <v>728</v>
      </c>
      <c r="AT9" s="13">
        <f t="shared" ref="AT9:AT71" si="1">AP9*5%</f>
        <v>64.8</v>
      </c>
    </row>
    <row r="10" spans="1:46" ht="18.75">
      <c r="A10" s="14">
        <v>3</v>
      </c>
      <c r="B10" s="91" t="s">
        <v>58</v>
      </c>
      <c r="C10" s="15">
        <v>1</v>
      </c>
      <c r="D10" s="150" t="s">
        <v>59</v>
      </c>
      <c r="E10" s="125">
        <v>6</v>
      </c>
      <c r="F10" s="151">
        <v>108</v>
      </c>
      <c r="G10" s="183"/>
      <c r="H10" s="153" t="s">
        <v>65</v>
      </c>
      <c r="I10" s="125">
        <v>2</v>
      </c>
      <c r="J10" s="125">
        <v>8</v>
      </c>
      <c r="K10" s="154">
        <v>1</v>
      </c>
      <c r="L10" s="155" t="s">
        <v>66</v>
      </c>
      <c r="M10" s="190" t="s">
        <v>62</v>
      </c>
      <c r="N10" s="158" t="s">
        <v>62</v>
      </c>
      <c r="O10" s="158" t="s">
        <v>62</v>
      </c>
      <c r="P10" s="158" t="s">
        <v>62</v>
      </c>
      <c r="Q10" s="158" t="s">
        <v>62</v>
      </c>
      <c r="R10" s="157" t="s">
        <v>63</v>
      </c>
      <c r="S10" s="158" t="s">
        <v>62</v>
      </c>
      <c r="T10" s="158" t="s">
        <v>62</v>
      </c>
      <c r="U10" s="158" t="s">
        <v>62</v>
      </c>
      <c r="V10" s="213" t="s">
        <v>63</v>
      </c>
      <c r="W10" s="159" t="s">
        <v>62</v>
      </c>
      <c r="X10" s="160" t="s">
        <v>62</v>
      </c>
      <c r="Y10" s="161" t="s">
        <v>62</v>
      </c>
      <c r="Z10" s="162">
        <v>12349</v>
      </c>
      <c r="AA10" s="163">
        <v>9.5299999999999994</v>
      </c>
      <c r="AB10" s="162">
        <v>842</v>
      </c>
      <c r="AC10" s="164">
        <v>0.65</v>
      </c>
      <c r="AD10" s="165"/>
      <c r="AE10" s="166"/>
      <c r="AF10" s="166"/>
      <c r="AG10" s="168" t="s">
        <v>64</v>
      </c>
      <c r="AH10" s="167">
        <v>638</v>
      </c>
      <c r="AI10" s="169"/>
      <c r="AJ10" s="171"/>
      <c r="AK10" s="186"/>
      <c r="AL10" s="171"/>
      <c r="AM10" s="171"/>
      <c r="AN10" s="171"/>
      <c r="AO10" s="172">
        <v>638</v>
      </c>
      <c r="AP10" s="173">
        <v>1029</v>
      </c>
      <c r="AQ10" s="174">
        <v>53</v>
      </c>
      <c r="AR10" s="174">
        <v>1082</v>
      </c>
      <c r="AS10" s="167">
        <f t="shared" si="0"/>
        <v>541</v>
      </c>
      <c r="AT10" s="13">
        <f t="shared" si="1"/>
        <v>51.45</v>
      </c>
    </row>
    <row r="11" spans="1:46" ht="18.75">
      <c r="A11" s="3">
        <v>4</v>
      </c>
      <c r="B11" s="91" t="s">
        <v>58</v>
      </c>
      <c r="C11" s="15">
        <v>1</v>
      </c>
      <c r="D11" s="150" t="s">
        <v>59</v>
      </c>
      <c r="E11" s="125">
        <v>16</v>
      </c>
      <c r="F11" s="151">
        <v>55.2</v>
      </c>
      <c r="G11" s="183"/>
      <c r="H11" s="153" t="s">
        <v>65</v>
      </c>
      <c r="I11" s="125">
        <v>2</v>
      </c>
      <c r="J11" s="125">
        <v>2</v>
      </c>
      <c r="K11" s="154">
        <v>1</v>
      </c>
      <c r="L11" s="155" t="s">
        <v>66</v>
      </c>
      <c r="M11" s="190" t="s">
        <v>62</v>
      </c>
      <c r="N11" s="158" t="s">
        <v>62</v>
      </c>
      <c r="O11" s="158" t="s">
        <v>62</v>
      </c>
      <c r="P11" s="158" t="s">
        <v>62</v>
      </c>
      <c r="Q11" s="158" t="s">
        <v>62</v>
      </c>
      <c r="R11" s="157" t="s">
        <v>63</v>
      </c>
      <c r="S11" s="158" t="s">
        <v>62</v>
      </c>
      <c r="T11" s="158" t="s">
        <v>62</v>
      </c>
      <c r="U11" s="158" t="s">
        <v>62</v>
      </c>
      <c r="V11" s="213" t="s">
        <v>63</v>
      </c>
      <c r="W11" s="159" t="s">
        <v>62</v>
      </c>
      <c r="X11" s="160" t="s">
        <v>62</v>
      </c>
      <c r="Y11" s="161" t="s">
        <v>62</v>
      </c>
      <c r="Z11" s="162">
        <v>6313</v>
      </c>
      <c r="AA11" s="163">
        <v>9.5299999999999994</v>
      </c>
      <c r="AB11" s="162">
        <v>431</v>
      </c>
      <c r="AC11" s="164">
        <v>0.65</v>
      </c>
      <c r="AD11" s="165"/>
      <c r="AE11" s="166"/>
      <c r="AF11" s="166"/>
      <c r="AG11" s="168" t="s">
        <v>64</v>
      </c>
      <c r="AH11" s="167">
        <v>638</v>
      </c>
      <c r="AI11" s="169"/>
      <c r="AJ11" s="171"/>
      <c r="AK11" s="186"/>
      <c r="AL11" s="171"/>
      <c r="AM11" s="171"/>
      <c r="AN11" s="171"/>
      <c r="AO11" s="172">
        <v>638</v>
      </c>
      <c r="AP11" s="173">
        <v>526</v>
      </c>
      <c r="AQ11" s="174">
        <v>53</v>
      </c>
      <c r="AR11" s="174">
        <v>579</v>
      </c>
      <c r="AS11" s="167">
        <f t="shared" si="0"/>
        <v>289.5</v>
      </c>
      <c r="AT11" s="13">
        <f t="shared" si="1"/>
        <v>26.3</v>
      </c>
    </row>
    <row r="12" spans="1:46" ht="18.75">
      <c r="A12" s="3">
        <v>5</v>
      </c>
      <c r="B12" s="91" t="s">
        <v>58</v>
      </c>
      <c r="C12" s="15">
        <v>1</v>
      </c>
      <c r="D12" s="150" t="s">
        <v>59</v>
      </c>
      <c r="E12" s="125">
        <v>19</v>
      </c>
      <c r="F12" s="151">
        <v>35.299999999999997</v>
      </c>
      <c r="G12" s="183"/>
      <c r="H12" s="153" t="s">
        <v>65</v>
      </c>
      <c r="I12" s="125">
        <v>2</v>
      </c>
      <c r="J12" s="125">
        <v>2</v>
      </c>
      <c r="K12" s="154">
        <v>1</v>
      </c>
      <c r="L12" s="155" t="s">
        <v>66</v>
      </c>
      <c r="M12" s="190" t="s">
        <v>62</v>
      </c>
      <c r="N12" s="158" t="s">
        <v>62</v>
      </c>
      <c r="O12" s="158" t="s">
        <v>62</v>
      </c>
      <c r="P12" s="158" t="s">
        <v>62</v>
      </c>
      <c r="Q12" s="158" t="s">
        <v>62</v>
      </c>
      <c r="R12" s="157" t="s">
        <v>63</v>
      </c>
      <c r="S12" s="158" t="s">
        <v>62</v>
      </c>
      <c r="T12" s="158" t="s">
        <v>62</v>
      </c>
      <c r="U12" s="158" t="s">
        <v>62</v>
      </c>
      <c r="V12" s="213" t="s">
        <v>63</v>
      </c>
      <c r="W12" s="159" t="s">
        <v>62</v>
      </c>
      <c r="X12" s="160" t="s">
        <v>62</v>
      </c>
      <c r="Y12" s="161" t="s">
        <v>62</v>
      </c>
      <c r="Z12" s="162">
        <v>4039</v>
      </c>
      <c r="AA12" s="163">
        <v>9.5299999999999994</v>
      </c>
      <c r="AB12" s="162">
        <v>275</v>
      </c>
      <c r="AC12" s="164">
        <v>0.65</v>
      </c>
      <c r="AD12" s="165"/>
      <c r="AE12" s="166"/>
      <c r="AF12" s="166"/>
      <c r="AG12" s="168" t="s">
        <v>64</v>
      </c>
      <c r="AH12" s="167">
        <v>638</v>
      </c>
      <c r="AI12" s="169"/>
      <c r="AJ12" s="171"/>
      <c r="AK12" s="186"/>
      <c r="AL12" s="171"/>
      <c r="AM12" s="171"/>
      <c r="AN12" s="171"/>
      <c r="AO12" s="172">
        <v>638</v>
      </c>
      <c r="AP12" s="173">
        <v>337</v>
      </c>
      <c r="AQ12" s="174">
        <v>53</v>
      </c>
      <c r="AR12" s="174">
        <v>390</v>
      </c>
      <c r="AS12" s="167">
        <f t="shared" si="0"/>
        <v>195</v>
      </c>
      <c r="AT12" s="13">
        <f t="shared" si="1"/>
        <v>16.850000000000001</v>
      </c>
    </row>
    <row r="13" spans="1:46" ht="18.75">
      <c r="A13" s="3">
        <v>6</v>
      </c>
      <c r="B13" s="91" t="s">
        <v>58</v>
      </c>
      <c r="C13" s="15">
        <v>1</v>
      </c>
      <c r="D13" s="150" t="s">
        <v>59</v>
      </c>
      <c r="E13" s="125">
        <v>22</v>
      </c>
      <c r="F13" s="151">
        <v>194.4</v>
      </c>
      <c r="G13" s="183"/>
      <c r="H13" s="153" t="s">
        <v>65</v>
      </c>
      <c r="I13" s="125">
        <v>5</v>
      </c>
      <c r="J13" s="125">
        <v>8</v>
      </c>
      <c r="K13" s="154">
        <v>1</v>
      </c>
      <c r="L13" s="155" t="s">
        <v>66</v>
      </c>
      <c r="M13" s="190" t="s">
        <v>62</v>
      </c>
      <c r="N13" s="158" t="s">
        <v>62</v>
      </c>
      <c r="O13" s="158" t="s">
        <v>62</v>
      </c>
      <c r="P13" s="158" t="s">
        <v>62</v>
      </c>
      <c r="Q13" s="158" t="s">
        <v>62</v>
      </c>
      <c r="R13" s="157" t="s">
        <v>63</v>
      </c>
      <c r="S13" s="158" t="s">
        <v>62</v>
      </c>
      <c r="T13" s="158" t="s">
        <v>62</v>
      </c>
      <c r="U13" s="158" t="s">
        <v>62</v>
      </c>
      <c r="V13" s="213" t="s">
        <v>63</v>
      </c>
      <c r="W13" s="159" t="s">
        <v>62</v>
      </c>
      <c r="X13" s="160" t="s">
        <v>62</v>
      </c>
      <c r="Y13" s="161" t="s">
        <v>62</v>
      </c>
      <c r="Z13" s="162">
        <v>22234</v>
      </c>
      <c r="AA13" s="163">
        <v>9.5299999999999994</v>
      </c>
      <c r="AB13" s="162">
        <v>1516</v>
      </c>
      <c r="AC13" s="164">
        <v>0.65</v>
      </c>
      <c r="AD13" s="165"/>
      <c r="AE13" s="166"/>
      <c r="AF13" s="166"/>
      <c r="AG13" s="168" t="s">
        <v>64</v>
      </c>
      <c r="AH13" s="167">
        <v>1596</v>
      </c>
      <c r="AI13" s="169"/>
      <c r="AJ13" s="171"/>
      <c r="AK13" s="186"/>
      <c r="AL13" s="171"/>
      <c r="AM13" s="171"/>
      <c r="AN13" s="171"/>
      <c r="AO13" s="172">
        <v>1596</v>
      </c>
      <c r="AP13" s="173">
        <v>1853</v>
      </c>
      <c r="AQ13" s="174">
        <v>133</v>
      </c>
      <c r="AR13" s="174">
        <v>1986</v>
      </c>
      <c r="AS13" s="167">
        <f t="shared" si="0"/>
        <v>993</v>
      </c>
      <c r="AT13" s="13">
        <f t="shared" si="1"/>
        <v>92.65</v>
      </c>
    </row>
    <row r="14" spans="1:46" ht="18.75">
      <c r="A14" s="14">
        <v>7</v>
      </c>
      <c r="B14" s="91" t="s">
        <v>58</v>
      </c>
      <c r="C14" s="15">
        <v>1</v>
      </c>
      <c r="D14" s="150" t="s">
        <v>59</v>
      </c>
      <c r="E14" s="125">
        <v>28</v>
      </c>
      <c r="F14" s="151">
        <v>156.30000000000001</v>
      </c>
      <c r="G14" s="183"/>
      <c r="H14" s="153" t="s">
        <v>65</v>
      </c>
      <c r="I14" s="125">
        <v>2</v>
      </c>
      <c r="J14" s="125">
        <v>5</v>
      </c>
      <c r="K14" s="154">
        <v>1</v>
      </c>
      <c r="L14" s="155" t="s">
        <v>66</v>
      </c>
      <c r="M14" s="190" t="s">
        <v>62</v>
      </c>
      <c r="N14" s="158" t="s">
        <v>62</v>
      </c>
      <c r="O14" s="158" t="s">
        <v>62</v>
      </c>
      <c r="P14" s="158" t="s">
        <v>62</v>
      </c>
      <c r="Q14" s="158" t="s">
        <v>62</v>
      </c>
      <c r="R14" s="157" t="s">
        <v>63</v>
      </c>
      <c r="S14" s="158" t="s">
        <v>62</v>
      </c>
      <c r="T14" s="158" t="s">
        <v>62</v>
      </c>
      <c r="U14" s="158" t="s">
        <v>62</v>
      </c>
      <c r="V14" s="213" t="s">
        <v>63</v>
      </c>
      <c r="W14" s="159" t="s">
        <v>62</v>
      </c>
      <c r="X14" s="160" t="s">
        <v>62</v>
      </c>
      <c r="Y14" s="161" t="s">
        <v>62</v>
      </c>
      <c r="Z14" s="162">
        <v>17874</v>
      </c>
      <c r="AA14" s="163">
        <v>9.5299999999999994</v>
      </c>
      <c r="AB14" s="162">
        <v>1219</v>
      </c>
      <c r="AC14" s="164">
        <v>0.65</v>
      </c>
      <c r="AD14" s="165"/>
      <c r="AE14" s="166"/>
      <c r="AF14" s="166"/>
      <c r="AG14" s="168" t="s">
        <v>64</v>
      </c>
      <c r="AH14" s="167">
        <v>638</v>
      </c>
      <c r="AI14" s="169"/>
      <c r="AJ14" s="171"/>
      <c r="AK14" s="186"/>
      <c r="AL14" s="171"/>
      <c r="AM14" s="171"/>
      <c r="AN14" s="171"/>
      <c r="AO14" s="172">
        <v>638</v>
      </c>
      <c r="AP14" s="173">
        <v>1490</v>
      </c>
      <c r="AQ14" s="174">
        <v>53</v>
      </c>
      <c r="AR14" s="174">
        <v>1543</v>
      </c>
      <c r="AS14" s="167">
        <f t="shared" si="0"/>
        <v>771.5</v>
      </c>
      <c r="AT14" s="13">
        <f t="shared" si="1"/>
        <v>74.5</v>
      </c>
    </row>
    <row r="15" spans="1:46" ht="18.75">
      <c r="A15" s="14">
        <v>8</v>
      </c>
      <c r="B15" s="91" t="s">
        <v>58</v>
      </c>
      <c r="C15" s="15">
        <v>1</v>
      </c>
      <c r="D15" s="150" t="s">
        <v>59</v>
      </c>
      <c r="E15" s="125">
        <v>31</v>
      </c>
      <c r="F15" s="151">
        <v>91.2</v>
      </c>
      <c r="G15" s="183"/>
      <c r="H15" s="153" t="s">
        <v>65</v>
      </c>
      <c r="I15" s="125">
        <v>2</v>
      </c>
      <c r="J15" s="125">
        <v>2</v>
      </c>
      <c r="K15" s="154">
        <v>1</v>
      </c>
      <c r="L15" s="155" t="s">
        <v>66</v>
      </c>
      <c r="M15" s="190" t="s">
        <v>62</v>
      </c>
      <c r="N15" s="158" t="s">
        <v>62</v>
      </c>
      <c r="O15" s="158" t="s">
        <v>62</v>
      </c>
      <c r="P15" s="158" t="s">
        <v>62</v>
      </c>
      <c r="Q15" s="158" t="s">
        <v>62</v>
      </c>
      <c r="R15" s="157" t="s">
        <v>63</v>
      </c>
      <c r="S15" s="158" t="s">
        <v>62</v>
      </c>
      <c r="T15" s="158" t="s">
        <v>62</v>
      </c>
      <c r="U15" s="158" t="s">
        <v>62</v>
      </c>
      <c r="V15" s="213" t="s">
        <v>63</v>
      </c>
      <c r="W15" s="159" t="s">
        <v>62</v>
      </c>
      <c r="X15" s="160" t="s">
        <v>62</v>
      </c>
      <c r="Y15" s="161" t="s">
        <v>62</v>
      </c>
      <c r="Z15" s="162">
        <v>10429</v>
      </c>
      <c r="AA15" s="163">
        <v>9.5299999999999994</v>
      </c>
      <c r="AB15" s="162">
        <v>711</v>
      </c>
      <c r="AC15" s="164">
        <v>0.65</v>
      </c>
      <c r="AD15" s="165"/>
      <c r="AE15" s="166"/>
      <c r="AF15" s="166"/>
      <c r="AG15" s="168" t="s">
        <v>64</v>
      </c>
      <c r="AH15" s="167">
        <v>638</v>
      </c>
      <c r="AI15" s="169"/>
      <c r="AJ15" s="171"/>
      <c r="AK15" s="186"/>
      <c r="AL15" s="171"/>
      <c r="AM15" s="171"/>
      <c r="AN15" s="171"/>
      <c r="AO15" s="172">
        <v>638</v>
      </c>
      <c r="AP15" s="173">
        <v>869</v>
      </c>
      <c r="AQ15" s="174">
        <v>53</v>
      </c>
      <c r="AR15" s="174">
        <v>922</v>
      </c>
      <c r="AS15" s="167">
        <f t="shared" si="0"/>
        <v>461</v>
      </c>
      <c r="AT15" s="13">
        <f t="shared" si="1"/>
        <v>43.45</v>
      </c>
    </row>
    <row r="16" spans="1:46" ht="18.75">
      <c r="A16" s="3">
        <v>9</v>
      </c>
      <c r="B16" s="91" t="s">
        <v>58</v>
      </c>
      <c r="C16" s="15">
        <v>1</v>
      </c>
      <c r="D16" s="150" t="s">
        <v>59</v>
      </c>
      <c r="E16" s="125">
        <v>38</v>
      </c>
      <c r="F16" s="151">
        <v>88.1</v>
      </c>
      <c r="G16" s="183"/>
      <c r="H16" s="153" t="s">
        <v>65</v>
      </c>
      <c r="I16" s="125">
        <v>3</v>
      </c>
      <c r="J16" s="125">
        <v>6</v>
      </c>
      <c r="K16" s="154">
        <v>1</v>
      </c>
      <c r="L16" s="155" t="s">
        <v>66</v>
      </c>
      <c r="M16" s="190" t="s">
        <v>62</v>
      </c>
      <c r="N16" s="158" t="s">
        <v>62</v>
      </c>
      <c r="O16" s="158" t="s">
        <v>62</v>
      </c>
      <c r="P16" s="158" t="s">
        <v>62</v>
      </c>
      <c r="Q16" s="158" t="s">
        <v>62</v>
      </c>
      <c r="R16" s="157" t="s">
        <v>63</v>
      </c>
      <c r="S16" s="158" t="s">
        <v>62</v>
      </c>
      <c r="T16" s="158" t="s">
        <v>62</v>
      </c>
      <c r="U16" s="158" t="s">
        <v>62</v>
      </c>
      <c r="V16" s="213" t="s">
        <v>63</v>
      </c>
      <c r="W16" s="159" t="s">
        <v>62</v>
      </c>
      <c r="X16" s="160" t="s">
        <v>62</v>
      </c>
      <c r="Y16" s="161" t="s">
        <v>62</v>
      </c>
      <c r="Z16" s="162">
        <v>10074</v>
      </c>
      <c r="AA16" s="163">
        <v>9.5299999999999994</v>
      </c>
      <c r="AB16" s="162">
        <v>687</v>
      </c>
      <c r="AC16" s="164">
        <v>0.65</v>
      </c>
      <c r="AD16" s="165"/>
      <c r="AE16" s="166"/>
      <c r="AF16" s="166"/>
      <c r="AG16" s="168" t="s">
        <v>64</v>
      </c>
      <c r="AH16" s="167">
        <v>958</v>
      </c>
      <c r="AI16" s="169"/>
      <c r="AJ16" s="171"/>
      <c r="AK16" s="186"/>
      <c r="AL16" s="171"/>
      <c r="AM16" s="171"/>
      <c r="AN16" s="171"/>
      <c r="AO16" s="172">
        <v>958</v>
      </c>
      <c r="AP16" s="173">
        <v>840</v>
      </c>
      <c r="AQ16" s="174">
        <v>80</v>
      </c>
      <c r="AR16" s="174">
        <v>920</v>
      </c>
      <c r="AS16" s="167">
        <f t="shared" si="0"/>
        <v>460</v>
      </c>
      <c r="AT16" s="13">
        <f t="shared" si="1"/>
        <v>42</v>
      </c>
    </row>
    <row r="17" spans="1:46" ht="18.75">
      <c r="A17" s="3">
        <v>10</v>
      </c>
      <c r="B17" s="91" t="s">
        <v>58</v>
      </c>
      <c r="C17" s="15">
        <v>1</v>
      </c>
      <c r="D17" s="150" t="s">
        <v>59</v>
      </c>
      <c r="E17" s="125">
        <v>39</v>
      </c>
      <c r="F17" s="151">
        <v>103.6</v>
      </c>
      <c r="G17" s="183"/>
      <c r="H17" s="153" t="s">
        <v>65</v>
      </c>
      <c r="I17" s="125">
        <v>4</v>
      </c>
      <c r="J17" s="125">
        <v>4</v>
      </c>
      <c r="K17" s="154">
        <v>1</v>
      </c>
      <c r="L17" s="155" t="s">
        <v>66</v>
      </c>
      <c r="M17" s="190" t="s">
        <v>62</v>
      </c>
      <c r="N17" s="158" t="s">
        <v>62</v>
      </c>
      <c r="O17" s="158" t="s">
        <v>62</v>
      </c>
      <c r="P17" s="158" t="s">
        <v>62</v>
      </c>
      <c r="Q17" s="158" t="s">
        <v>62</v>
      </c>
      <c r="R17" s="157" t="s">
        <v>63</v>
      </c>
      <c r="S17" s="158" t="s">
        <v>62</v>
      </c>
      <c r="T17" s="158" t="s">
        <v>62</v>
      </c>
      <c r="U17" s="158" t="s">
        <v>62</v>
      </c>
      <c r="V17" s="213" t="s">
        <v>63</v>
      </c>
      <c r="W17" s="159" t="s">
        <v>62</v>
      </c>
      <c r="X17" s="160" t="s">
        <v>62</v>
      </c>
      <c r="Y17" s="161" t="s">
        <v>62</v>
      </c>
      <c r="Z17" s="162">
        <v>11850</v>
      </c>
      <c r="AA17" s="163">
        <v>9.5299999999999994</v>
      </c>
      <c r="AB17" s="162">
        <v>808</v>
      </c>
      <c r="AC17" s="164">
        <v>0.65</v>
      </c>
      <c r="AD17" s="165"/>
      <c r="AE17" s="166"/>
      <c r="AF17" s="166"/>
      <c r="AG17" s="168" t="s">
        <v>64</v>
      </c>
      <c r="AH17" s="167">
        <v>1277</v>
      </c>
      <c r="AI17" s="169"/>
      <c r="AJ17" s="171"/>
      <c r="AK17" s="186"/>
      <c r="AL17" s="171"/>
      <c r="AM17" s="171"/>
      <c r="AN17" s="171"/>
      <c r="AO17" s="172">
        <v>1277</v>
      </c>
      <c r="AP17" s="173">
        <v>988</v>
      </c>
      <c r="AQ17" s="174">
        <v>106</v>
      </c>
      <c r="AR17" s="174">
        <v>1094</v>
      </c>
      <c r="AS17" s="167">
        <f t="shared" si="0"/>
        <v>547</v>
      </c>
      <c r="AT17" s="13">
        <f t="shared" si="1"/>
        <v>49.400000000000006</v>
      </c>
    </row>
    <row r="18" spans="1:46" ht="18.75">
      <c r="A18" s="3">
        <v>11</v>
      </c>
      <c r="B18" s="91" t="s">
        <v>58</v>
      </c>
      <c r="C18" s="15">
        <v>1</v>
      </c>
      <c r="D18" s="150" t="s">
        <v>59</v>
      </c>
      <c r="E18" s="125">
        <v>53</v>
      </c>
      <c r="F18" s="151">
        <v>88.5</v>
      </c>
      <c r="G18" s="183"/>
      <c r="H18" s="153" t="s">
        <v>65</v>
      </c>
      <c r="I18" s="125">
        <v>2</v>
      </c>
      <c r="J18" s="125">
        <v>3</v>
      </c>
      <c r="K18" s="154">
        <v>1</v>
      </c>
      <c r="L18" s="155" t="s">
        <v>66</v>
      </c>
      <c r="M18" s="190" t="s">
        <v>62</v>
      </c>
      <c r="N18" s="158" t="s">
        <v>62</v>
      </c>
      <c r="O18" s="158" t="s">
        <v>62</v>
      </c>
      <c r="P18" s="158" t="s">
        <v>62</v>
      </c>
      <c r="Q18" s="158" t="s">
        <v>62</v>
      </c>
      <c r="R18" s="157" t="s">
        <v>63</v>
      </c>
      <c r="S18" s="158" t="s">
        <v>62</v>
      </c>
      <c r="T18" s="158" t="s">
        <v>62</v>
      </c>
      <c r="U18" s="158" t="s">
        <v>62</v>
      </c>
      <c r="V18" s="213" t="s">
        <v>63</v>
      </c>
      <c r="W18" s="159" t="s">
        <v>62</v>
      </c>
      <c r="X18" s="160" t="s">
        <v>62</v>
      </c>
      <c r="Y18" s="161" t="s">
        <v>62</v>
      </c>
      <c r="Z18" s="162">
        <v>10121</v>
      </c>
      <c r="AA18" s="163">
        <v>9.5299999999999994</v>
      </c>
      <c r="AB18" s="162">
        <v>690</v>
      </c>
      <c r="AC18" s="164">
        <v>0.65</v>
      </c>
      <c r="AD18" s="165"/>
      <c r="AE18" s="166"/>
      <c r="AF18" s="166"/>
      <c r="AG18" s="168" t="s">
        <v>64</v>
      </c>
      <c r="AH18" s="167">
        <v>638</v>
      </c>
      <c r="AI18" s="169"/>
      <c r="AJ18" s="171"/>
      <c r="AK18" s="186"/>
      <c r="AL18" s="171"/>
      <c r="AM18" s="171"/>
      <c r="AN18" s="171"/>
      <c r="AO18" s="172">
        <v>638</v>
      </c>
      <c r="AP18" s="173">
        <v>843</v>
      </c>
      <c r="AQ18" s="174">
        <v>53</v>
      </c>
      <c r="AR18" s="174">
        <v>896</v>
      </c>
      <c r="AS18" s="167">
        <f t="shared" si="0"/>
        <v>448</v>
      </c>
      <c r="AT18" s="13">
        <f t="shared" si="1"/>
        <v>42.150000000000006</v>
      </c>
    </row>
    <row r="19" spans="1:46" ht="18.75">
      <c r="A19" s="14">
        <v>12</v>
      </c>
      <c r="B19" s="91" t="s">
        <v>58</v>
      </c>
      <c r="C19" s="15">
        <v>1</v>
      </c>
      <c r="D19" s="150" t="s">
        <v>59</v>
      </c>
      <c r="E19" s="125">
        <v>65</v>
      </c>
      <c r="F19" s="151">
        <v>93.7</v>
      </c>
      <c r="G19" s="183"/>
      <c r="H19" s="153" t="s">
        <v>65</v>
      </c>
      <c r="I19" s="125">
        <v>4</v>
      </c>
      <c r="J19" s="125">
        <v>8</v>
      </c>
      <c r="K19" s="154">
        <v>1</v>
      </c>
      <c r="L19" s="155" t="s">
        <v>66</v>
      </c>
      <c r="M19" s="190" t="s">
        <v>62</v>
      </c>
      <c r="N19" s="158" t="s">
        <v>62</v>
      </c>
      <c r="O19" s="158" t="s">
        <v>62</v>
      </c>
      <c r="P19" s="158" t="s">
        <v>62</v>
      </c>
      <c r="Q19" s="158" t="s">
        <v>62</v>
      </c>
      <c r="R19" s="157" t="s">
        <v>63</v>
      </c>
      <c r="S19" s="158" t="s">
        <v>62</v>
      </c>
      <c r="T19" s="158" t="s">
        <v>62</v>
      </c>
      <c r="U19" s="158" t="s">
        <v>62</v>
      </c>
      <c r="V19" s="213" t="s">
        <v>63</v>
      </c>
      <c r="W19" s="159" t="s">
        <v>62</v>
      </c>
      <c r="X19" s="160" t="s">
        <v>62</v>
      </c>
      <c r="Y19" s="161" t="s">
        <v>62</v>
      </c>
      <c r="Z19" s="162">
        <v>10716</v>
      </c>
      <c r="AA19" s="163">
        <v>9.5299999999999994</v>
      </c>
      <c r="AB19" s="162">
        <v>731</v>
      </c>
      <c r="AC19" s="164">
        <v>0.65</v>
      </c>
      <c r="AD19" s="165"/>
      <c r="AE19" s="166"/>
      <c r="AF19" s="166"/>
      <c r="AG19" s="168" t="s">
        <v>64</v>
      </c>
      <c r="AH19" s="167">
        <v>1277</v>
      </c>
      <c r="AI19" s="169"/>
      <c r="AJ19" s="171"/>
      <c r="AK19" s="186"/>
      <c r="AL19" s="171"/>
      <c r="AM19" s="171"/>
      <c r="AN19" s="171"/>
      <c r="AO19" s="172">
        <v>1277</v>
      </c>
      <c r="AP19" s="173">
        <v>893</v>
      </c>
      <c r="AQ19" s="174">
        <v>106</v>
      </c>
      <c r="AR19" s="174">
        <v>999</v>
      </c>
      <c r="AS19" s="167">
        <f t="shared" si="0"/>
        <v>499.5</v>
      </c>
      <c r="AT19" s="13">
        <f t="shared" si="1"/>
        <v>44.650000000000006</v>
      </c>
    </row>
    <row r="20" spans="1:46" ht="18.75">
      <c r="A20" s="14">
        <v>13</v>
      </c>
      <c r="B20" s="91" t="s">
        <v>58</v>
      </c>
      <c r="C20" s="15">
        <v>1</v>
      </c>
      <c r="D20" s="150" t="s">
        <v>67</v>
      </c>
      <c r="E20" s="125" t="s">
        <v>68</v>
      </c>
      <c r="F20" s="151">
        <v>93</v>
      </c>
      <c r="G20" s="183"/>
      <c r="H20" s="153" t="s">
        <v>65</v>
      </c>
      <c r="I20" s="125">
        <v>2</v>
      </c>
      <c r="J20" s="126">
        <v>7</v>
      </c>
      <c r="K20" s="154">
        <v>1</v>
      </c>
      <c r="L20" s="184">
        <v>0</v>
      </c>
      <c r="M20" s="156" t="s">
        <v>63</v>
      </c>
      <c r="N20" s="158" t="s">
        <v>62</v>
      </c>
      <c r="O20" s="158" t="s">
        <v>62</v>
      </c>
      <c r="P20" s="157" t="s">
        <v>63</v>
      </c>
      <c r="Q20" s="158" t="s">
        <v>62</v>
      </c>
      <c r="R20" s="157" t="s">
        <v>63</v>
      </c>
      <c r="S20" s="158" t="s">
        <v>62</v>
      </c>
      <c r="T20" s="158" t="s">
        <v>62</v>
      </c>
      <c r="U20" s="158" t="s">
        <v>62</v>
      </c>
      <c r="V20" s="157" t="s">
        <v>63</v>
      </c>
      <c r="W20" s="159" t="s">
        <v>62</v>
      </c>
      <c r="X20" s="160" t="s">
        <v>62</v>
      </c>
      <c r="Y20" s="161" t="s">
        <v>62</v>
      </c>
      <c r="Z20" s="162">
        <v>12678</v>
      </c>
      <c r="AA20" s="163">
        <v>11.360000000000001</v>
      </c>
      <c r="AB20" s="162">
        <v>725</v>
      </c>
      <c r="AC20" s="164">
        <v>0.65</v>
      </c>
      <c r="AD20" s="165"/>
      <c r="AE20" s="166"/>
      <c r="AF20" s="166"/>
      <c r="AG20" s="168" t="s">
        <v>64</v>
      </c>
      <c r="AH20" s="167">
        <v>638</v>
      </c>
      <c r="AI20" s="169">
        <v>25.71</v>
      </c>
      <c r="AJ20" s="167">
        <v>617</v>
      </c>
      <c r="AK20" s="186"/>
      <c r="AL20" s="171"/>
      <c r="AM20" s="171"/>
      <c r="AN20" s="171"/>
      <c r="AO20" s="172">
        <v>1255</v>
      </c>
      <c r="AP20" s="173">
        <v>1057</v>
      </c>
      <c r="AQ20" s="174">
        <v>105</v>
      </c>
      <c r="AR20" s="174">
        <v>1162</v>
      </c>
      <c r="AS20" s="167">
        <f t="shared" si="0"/>
        <v>581</v>
      </c>
      <c r="AT20" s="13">
        <f t="shared" si="1"/>
        <v>52.85</v>
      </c>
    </row>
    <row r="21" spans="1:46" ht="18.75">
      <c r="A21" s="3">
        <v>14</v>
      </c>
      <c r="B21" s="91" t="s">
        <v>58</v>
      </c>
      <c r="C21" s="15">
        <v>1</v>
      </c>
      <c r="D21" s="150" t="s">
        <v>67</v>
      </c>
      <c r="E21" s="125">
        <v>4</v>
      </c>
      <c r="F21" s="151">
        <v>48.9</v>
      </c>
      <c r="G21" s="183"/>
      <c r="H21" s="153" t="s">
        <v>65</v>
      </c>
      <c r="I21" s="125">
        <v>2</v>
      </c>
      <c r="J21" s="126">
        <v>4</v>
      </c>
      <c r="K21" s="154">
        <v>1</v>
      </c>
      <c r="L21" s="184">
        <v>0</v>
      </c>
      <c r="M21" s="156" t="s">
        <v>63</v>
      </c>
      <c r="N21" s="158" t="s">
        <v>62</v>
      </c>
      <c r="O21" s="158" t="s">
        <v>62</v>
      </c>
      <c r="P21" s="157" t="s">
        <v>63</v>
      </c>
      <c r="Q21" s="158" t="s">
        <v>62</v>
      </c>
      <c r="R21" s="157" t="s">
        <v>63</v>
      </c>
      <c r="S21" s="158" t="s">
        <v>62</v>
      </c>
      <c r="T21" s="158" t="s">
        <v>62</v>
      </c>
      <c r="U21" s="158" t="s">
        <v>62</v>
      </c>
      <c r="V21" s="157" t="s">
        <v>63</v>
      </c>
      <c r="W21" s="159" t="s">
        <v>62</v>
      </c>
      <c r="X21" s="160" t="s">
        <v>62</v>
      </c>
      <c r="Y21" s="161" t="s">
        <v>62</v>
      </c>
      <c r="Z21" s="162">
        <v>6665</v>
      </c>
      <c r="AA21" s="163">
        <v>11.360000000000001</v>
      </c>
      <c r="AB21" s="162">
        <v>381</v>
      </c>
      <c r="AC21" s="164">
        <v>0.65</v>
      </c>
      <c r="AD21" s="165"/>
      <c r="AE21" s="166"/>
      <c r="AF21" s="166"/>
      <c r="AG21" s="168" t="s">
        <v>64</v>
      </c>
      <c r="AH21" s="167">
        <v>638</v>
      </c>
      <c r="AI21" s="169">
        <v>25.71</v>
      </c>
      <c r="AJ21" s="167">
        <v>617</v>
      </c>
      <c r="AK21" s="186"/>
      <c r="AL21" s="171"/>
      <c r="AM21" s="171"/>
      <c r="AN21" s="171"/>
      <c r="AO21" s="172">
        <v>1255</v>
      </c>
      <c r="AP21" s="173">
        <v>555</v>
      </c>
      <c r="AQ21" s="174">
        <v>105</v>
      </c>
      <c r="AR21" s="174">
        <v>660</v>
      </c>
      <c r="AS21" s="167">
        <f t="shared" si="0"/>
        <v>330</v>
      </c>
      <c r="AT21" s="13">
        <f t="shared" si="1"/>
        <v>27.75</v>
      </c>
    </row>
    <row r="22" spans="1:46" ht="18.75">
      <c r="A22" s="3">
        <v>15</v>
      </c>
      <c r="B22" s="91" t="s">
        <v>58</v>
      </c>
      <c r="C22" s="15">
        <v>1</v>
      </c>
      <c r="D22" s="150" t="s">
        <v>67</v>
      </c>
      <c r="E22" s="125">
        <v>7</v>
      </c>
      <c r="F22" s="151">
        <v>261.3</v>
      </c>
      <c r="G22" s="183"/>
      <c r="H22" s="153" t="s">
        <v>65</v>
      </c>
      <c r="I22" s="125">
        <v>4</v>
      </c>
      <c r="J22" s="126">
        <v>10</v>
      </c>
      <c r="K22" s="205">
        <v>2</v>
      </c>
      <c r="L22" s="184">
        <v>0</v>
      </c>
      <c r="M22" s="156" t="s">
        <v>63</v>
      </c>
      <c r="N22" s="158" t="s">
        <v>62</v>
      </c>
      <c r="O22" s="158" t="s">
        <v>62</v>
      </c>
      <c r="P22" s="157" t="s">
        <v>63</v>
      </c>
      <c r="Q22" s="158" t="s">
        <v>62</v>
      </c>
      <c r="R22" s="157" t="s">
        <v>63</v>
      </c>
      <c r="S22" s="158" t="s">
        <v>62</v>
      </c>
      <c r="T22" s="158" t="s">
        <v>62</v>
      </c>
      <c r="U22" s="158" t="s">
        <v>62</v>
      </c>
      <c r="V22" s="157" t="s">
        <v>63</v>
      </c>
      <c r="W22" s="159" t="s">
        <v>62</v>
      </c>
      <c r="X22" s="160" t="s">
        <v>62</v>
      </c>
      <c r="Y22" s="161" t="s">
        <v>62</v>
      </c>
      <c r="Z22" s="162">
        <v>35621</v>
      </c>
      <c r="AA22" s="163">
        <v>11.360000000000001</v>
      </c>
      <c r="AB22" s="162">
        <v>2038</v>
      </c>
      <c r="AC22" s="164">
        <v>0.65</v>
      </c>
      <c r="AD22" s="165"/>
      <c r="AE22" s="166"/>
      <c r="AF22" s="166"/>
      <c r="AG22" s="168" t="s">
        <v>64</v>
      </c>
      <c r="AH22" s="167">
        <v>1277</v>
      </c>
      <c r="AI22" s="169">
        <v>25.71</v>
      </c>
      <c r="AJ22" s="167">
        <v>1234</v>
      </c>
      <c r="AK22" s="186"/>
      <c r="AL22" s="171"/>
      <c r="AM22" s="171"/>
      <c r="AN22" s="171"/>
      <c r="AO22" s="172">
        <v>2511</v>
      </c>
      <c r="AP22" s="173">
        <v>2968</v>
      </c>
      <c r="AQ22" s="174">
        <v>209</v>
      </c>
      <c r="AR22" s="174">
        <v>3177</v>
      </c>
      <c r="AS22" s="167">
        <f t="shared" si="0"/>
        <v>1588.5</v>
      </c>
      <c r="AT22" s="13">
        <f t="shared" si="1"/>
        <v>148.4</v>
      </c>
    </row>
    <row r="23" spans="1:46" ht="18.75">
      <c r="A23" s="3">
        <v>16</v>
      </c>
      <c r="B23" s="91" t="s">
        <v>58</v>
      </c>
      <c r="C23" s="15">
        <v>1</v>
      </c>
      <c r="D23" s="150" t="s">
        <v>67</v>
      </c>
      <c r="E23" s="125" t="s">
        <v>69</v>
      </c>
      <c r="F23" s="151">
        <v>328.2</v>
      </c>
      <c r="G23" s="183"/>
      <c r="H23" s="153" t="s">
        <v>65</v>
      </c>
      <c r="I23" s="125">
        <v>6</v>
      </c>
      <c r="J23" s="126">
        <v>13</v>
      </c>
      <c r="K23" s="205">
        <v>2</v>
      </c>
      <c r="L23" s="184">
        <v>0</v>
      </c>
      <c r="M23" s="156" t="s">
        <v>63</v>
      </c>
      <c r="N23" s="158" t="s">
        <v>62</v>
      </c>
      <c r="O23" s="158" t="s">
        <v>62</v>
      </c>
      <c r="P23" s="157" t="s">
        <v>63</v>
      </c>
      <c r="Q23" s="158" t="s">
        <v>62</v>
      </c>
      <c r="R23" s="157" t="s">
        <v>63</v>
      </c>
      <c r="S23" s="158" t="s">
        <v>62</v>
      </c>
      <c r="T23" s="158" t="s">
        <v>62</v>
      </c>
      <c r="U23" s="158" t="s">
        <v>62</v>
      </c>
      <c r="V23" s="157" t="s">
        <v>63</v>
      </c>
      <c r="W23" s="159" t="s">
        <v>62</v>
      </c>
      <c r="X23" s="160" t="s">
        <v>62</v>
      </c>
      <c r="Y23" s="161" t="s">
        <v>62</v>
      </c>
      <c r="Z23" s="162">
        <v>44743</v>
      </c>
      <c r="AA23" s="163">
        <v>11.360000000000001</v>
      </c>
      <c r="AB23" s="162">
        <v>2560</v>
      </c>
      <c r="AC23" s="164">
        <v>0.65</v>
      </c>
      <c r="AD23" s="165"/>
      <c r="AE23" s="166"/>
      <c r="AF23" s="166"/>
      <c r="AG23" s="168" t="s">
        <v>64</v>
      </c>
      <c r="AH23" s="167">
        <v>1915</v>
      </c>
      <c r="AI23" s="169">
        <v>25.71</v>
      </c>
      <c r="AJ23" s="167">
        <v>1851</v>
      </c>
      <c r="AK23" s="186"/>
      <c r="AL23" s="171"/>
      <c r="AM23" s="171"/>
      <c r="AN23" s="171"/>
      <c r="AO23" s="172">
        <v>3766</v>
      </c>
      <c r="AP23" s="173">
        <v>3729</v>
      </c>
      <c r="AQ23" s="174">
        <v>314</v>
      </c>
      <c r="AR23" s="174">
        <v>4043</v>
      </c>
      <c r="AS23" s="167">
        <f t="shared" si="0"/>
        <v>2021.5</v>
      </c>
      <c r="AT23" s="13">
        <f t="shared" si="1"/>
        <v>186.45000000000002</v>
      </c>
    </row>
    <row r="24" spans="1:46" ht="18.75">
      <c r="A24" s="14">
        <v>17</v>
      </c>
      <c r="B24" s="91" t="s">
        <v>58</v>
      </c>
      <c r="C24" s="15">
        <v>1</v>
      </c>
      <c r="D24" s="150" t="s">
        <v>67</v>
      </c>
      <c r="E24" s="125" t="s">
        <v>70</v>
      </c>
      <c r="F24" s="151">
        <v>480.4</v>
      </c>
      <c r="G24" s="183"/>
      <c r="H24" s="153" t="s">
        <v>65</v>
      </c>
      <c r="I24" s="125">
        <v>8</v>
      </c>
      <c r="J24" s="126">
        <v>26</v>
      </c>
      <c r="K24" s="205">
        <v>2</v>
      </c>
      <c r="L24" s="184">
        <v>2</v>
      </c>
      <c r="M24" s="156" t="s">
        <v>63</v>
      </c>
      <c r="N24" s="158" t="s">
        <v>62</v>
      </c>
      <c r="O24" s="158" t="s">
        <v>62</v>
      </c>
      <c r="P24" s="157" t="s">
        <v>63</v>
      </c>
      <c r="Q24" s="158" t="s">
        <v>62</v>
      </c>
      <c r="R24" s="157" t="s">
        <v>63</v>
      </c>
      <c r="S24" s="158" t="s">
        <v>62</v>
      </c>
      <c r="T24" s="158" t="s">
        <v>62</v>
      </c>
      <c r="U24" s="158" t="s">
        <v>62</v>
      </c>
      <c r="V24" s="157" t="s">
        <v>63</v>
      </c>
      <c r="W24" s="159" t="s">
        <v>62</v>
      </c>
      <c r="X24" s="160" t="s">
        <v>62</v>
      </c>
      <c r="Y24" s="161" t="s">
        <v>62</v>
      </c>
      <c r="Z24" s="162">
        <v>70159</v>
      </c>
      <c r="AA24" s="163">
        <v>12.17</v>
      </c>
      <c r="AB24" s="162">
        <v>21445</v>
      </c>
      <c r="AC24" s="182">
        <v>3.72</v>
      </c>
      <c r="AD24" s="165"/>
      <c r="AE24" s="166"/>
      <c r="AF24" s="166"/>
      <c r="AG24" s="168" t="s">
        <v>64</v>
      </c>
      <c r="AH24" s="167">
        <v>2554</v>
      </c>
      <c r="AI24" s="169">
        <v>25.71</v>
      </c>
      <c r="AJ24" s="167">
        <v>2468</v>
      </c>
      <c r="AK24" s="186"/>
      <c r="AL24" s="171"/>
      <c r="AM24" s="171"/>
      <c r="AN24" s="171"/>
      <c r="AO24" s="172">
        <v>5022</v>
      </c>
      <c r="AP24" s="173">
        <v>5847</v>
      </c>
      <c r="AQ24" s="174">
        <v>419</v>
      </c>
      <c r="AR24" s="174">
        <v>6266</v>
      </c>
      <c r="AS24" s="167">
        <f t="shared" si="0"/>
        <v>3133</v>
      </c>
      <c r="AT24" s="13">
        <f t="shared" si="1"/>
        <v>292.35000000000002</v>
      </c>
    </row>
    <row r="25" spans="1:46" ht="18.75">
      <c r="A25" s="14">
        <v>18</v>
      </c>
      <c r="B25" s="91" t="s">
        <v>58</v>
      </c>
      <c r="C25" s="15">
        <v>1</v>
      </c>
      <c r="D25" s="150" t="s">
        <v>67</v>
      </c>
      <c r="E25" s="125">
        <v>14</v>
      </c>
      <c r="F25" s="151">
        <v>188.2</v>
      </c>
      <c r="G25" s="183"/>
      <c r="H25" s="153" t="s">
        <v>65</v>
      </c>
      <c r="I25" s="125">
        <v>4</v>
      </c>
      <c r="J25" s="126">
        <v>11</v>
      </c>
      <c r="K25" s="154">
        <v>1</v>
      </c>
      <c r="L25" s="184">
        <v>0</v>
      </c>
      <c r="M25" s="190" t="s">
        <v>62</v>
      </c>
      <c r="N25" s="158" t="s">
        <v>62</v>
      </c>
      <c r="O25" s="158" t="s">
        <v>62</v>
      </c>
      <c r="P25" s="158" t="s">
        <v>62</v>
      </c>
      <c r="Q25" s="158" t="s">
        <v>62</v>
      </c>
      <c r="R25" s="157" t="s">
        <v>63</v>
      </c>
      <c r="S25" s="158" t="s">
        <v>62</v>
      </c>
      <c r="T25" s="158" t="s">
        <v>62</v>
      </c>
      <c r="U25" s="158" t="s">
        <v>62</v>
      </c>
      <c r="V25" s="157" t="s">
        <v>63</v>
      </c>
      <c r="W25" s="159" t="s">
        <v>62</v>
      </c>
      <c r="X25" s="160" t="s">
        <v>62</v>
      </c>
      <c r="Y25" s="161" t="s">
        <v>62</v>
      </c>
      <c r="Z25" s="162">
        <v>21523</v>
      </c>
      <c r="AA25" s="163">
        <v>9.5299999999999994</v>
      </c>
      <c r="AB25" s="162">
        <v>1468</v>
      </c>
      <c r="AC25" s="164">
        <v>0.65</v>
      </c>
      <c r="AD25" s="165"/>
      <c r="AE25" s="166"/>
      <c r="AF25" s="166"/>
      <c r="AG25" s="168" t="s">
        <v>64</v>
      </c>
      <c r="AH25" s="167">
        <v>1277</v>
      </c>
      <c r="AI25" s="169"/>
      <c r="AJ25" s="167"/>
      <c r="AK25" s="186"/>
      <c r="AL25" s="171"/>
      <c r="AM25" s="171"/>
      <c r="AN25" s="171"/>
      <c r="AO25" s="172">
        <v>1277</v>
      </c>
      <c r="AP25" s="173">
        <v>1794</v>
      </c>
      <c r="AQ25" s="174">
        <v>106</v>
      </c>
      <c r="AR25" s="174">
        <v>1900</v>
      </c>
      <c r="AS25" s="167">
        <f t="shared" si="0"/>
        <v>950</v>
      </c>
      <c r="AT25" s="13">
        <f t="shared" si="1"/>
        <v>89.7</v>
      </c>
    </row>
    <row r="26" spans="1:46" ht="18.75">
      <c r="A26" s="3">
        <v>19</v>
      </c>
      <c r="B26" s="91" t="s">
        <v>58</v>
      </c>
      <c r="C26" s="15">
        <v>1</v>
      </c>
      <c r="D26" s="150" t="s">
        <v>67</v>
      </c>
      <c r="E26" s="125">
        <v>15</v>
      </c>
      <c r="F26" s="151">
        <v>101</v>
      </c>
      <c r="G26" s="183"/>
      <c r="H26" s="153" t="s">
        <v>65</v>
      </c>
      <c r="I26" s="125">
        <v>4</v>
      </c>
      <c r="J26" s="126">
        <v>9</v>
      </c>
      <c r="K26" s="154">
        <v>1</v>
      </c>
      <c r="L26" s="184">
        <v>0</v>
      </c>
      <c r="M26" s="156" t="s">
        <v>63</v>
      </c>
      <c r="N26" s="158" t="s">
        <v>62</v>
      </c>
      <c r="O26" s="158" t="s">
        <v>62</v>
      </c>
      <c r="P26" s="157" t="s">
        <v>63</v>
      </c>
      <c r="Q26" s="158" t="s">
        <v>62</v>
      </c>
      <c r="R26" s="157" t="s">
        <v>63</v>
      </c>
      <c r="S26" s="158" t="s">
        <v>62</v>
      </c>
      <c r="T26" s="158" t="s">
        <v>62</v>
      </c>
      <c r="U26" s="158" t="s">
        <v>62</v>
      </c>
      <c r="V26" s="157" t="s">
        <v>63</v>
      </c>
      <c r="W26" s="159" t="s">
        <v>62</v>
      </c>
      <c r="X26" s="160" t="s">
        <v>62</v>
      </c>
      <c r="Y26" s="161" t="s">
        <v>62</v>
      </c>
      <c r="Z26" s="162">
        <v>13768</v>
      </c>
      <c r="AA26" s="163">
        <v>11.360000000000001</v>
      </c>
      <c r="AB26" s="162">
        <v>788</v>
      </c>
      <c r="AC26" s="164">
        <v>0.65</v>
      </c>
      <c r="AD26" s="165"/>
      <c r="AE26" s="166"/>
      <c r="AF26" s="166"/>
      <c r="AG26" s="168" t="s">
        <v>64</v>
      </c>
      <c r="AH26" s="167">
        <v>1277</v>
      </c>
      <c r="AI26" s="169">
        <v>25.71</v>
      </c>
      <c r="AJ26" s="167">
        <v>1234</v>
      </c>
      <c r="AK26" s="186"/>
      <c r="AL26" s="171"/>
      <c r="AM26" s="171"/>
      <c r="AN26" s="171"/>
      <c r="AO26" s="172">
        <v>2511</v>
      </c>
      <c r="AP26" s="173">
        <v>1147</v>
      </c>
      <c r="AQ26" s="174">
        <v>209</v>
      </c>
      <c r="AR26" s="174">
        <v>1356</v>
      </c>
      <c r="AS26" s="167">
        <f t="shared" si="0"/>
        <v>678</v>
      </c>
      <c r="AT26" s="13">
        <f t="shared" si="1"/>
        <v>57.35</v>
      </c>
    </row>
    <row r="27" spans="1:46" ht="18.75">
      <c r="A27" s="3">
        <v>20</v>
      </c>
      <c r="B27" s="91" t="s">
        <v>58</v>
      </c>
      <c r="C27" s="15">
        <v>1</v>
      </c>
      <c r="D27" s="150" t="s">
        <v>67</v>
      </c>
      <c r="E27" s="125">
        <v>16</v>
      </c>
      <c r="F27" s="151">
        <v>110.5</v>
      </c>
      <c r="G27" s="183"/>
      <c r="H27" s="153" t="s">
        <v>65</v>
      </c>
      <c r="I27" s="125">
        <v>3</v>
      </c>
      <c r="J27" s="126">
        <v>8</v>
      </c>
      <c r="K27" s="154">
        <v>1</v>
      </c>
      <c r="L27" s="184">
        <v>0</v>
      </c>
      <c r="M27" s="190" t="s">
        <v>62</v>
      </c>
      <c r="N27" s="158" t="s">
        <v>62</v>
      </c>
      <c r="O27" s="158" t="s">
        <v>62</v>
      </c>
      <c r="P27" s="158" t="s">
        <v>62</v>
      </c>
      <c r="Q27" s="158" t="s">
        <v>62</v>
      </c>
      <c r="R27" s="157" t="s">
        <v>63</v>
      </c>
      <c r="S27" s="158" t="s">
        <v>62</v>
      </c>
      <c r="T27" s="158" t="s">
        <v>62</v>
      </c>
      <c r="U27" s="158" t="s">
        <v>62</v>
      </c>
      <c r="V27" s="157" t="s">
        <v>63</v>
      </c>
      <c r="W27" s="159" t="s">
        <v>62</v>
      </c>
      <c r="X27" s="160" t="s">
        <v>62</v>
      </c>
      <c r="Y27" s="161" t="s">
        <v>62</v>
      </c>
      <c r="Z27" s="162">
        <v>12636</v>
      </c>
      <c r="AA27" s="163">
        <v>9.5299999999999994</v>
      </c>
      <c r="AB27" s="162">
        <v>862</v>
      </c>
      <c r="AC27" s="164">
        <v>0.65</v>
      </c>
      <c r="AD27" s="165"/>
      <c r="AE27" s="166"/>
      <c r="AF27" s="166"/>
      <c r="AG27" s="168" t="s">
        <v>64</v>
      </c>
      <c r="AH27" s="167">
        <v>958</v>
      </c>
      <c r="AI27" s="169"/>
      <c r="AJ27" s="167"/>
      <c r="AK27" s="186"/>
      <c r="AL27" s="171"/>
      <c r="AM27" s="171"/>
      <c r="AN27" s="171"/>
      <c r="AO27" s="172">
        <v>958</v>
      </c>
      <c r="AP27" s="173">
        <v>1053</v>
      </c>
      <c r="AQ27" s="174">
        <v>80</v>
      </c>
      <c r="AR27" s="174">
        <v>1133</v>
      </c>
      <c r="AS27" s="167">
        <f t="shared" si="0"/>
        <v>566.5</v>
      </c>
      <c r="AT27" s="13">
        <f t="shared" si="1"/>
        <v>52.650000000000006</v>
      </c>
    </row>
    <row r="28" spans="1:46" ht="18.75">
      <c r="A28" s="3">
        <v>21</v>
      </c>
      <c r="B28" s="91" t="s">
        <v>58</v>
      </c>
      <c r="C28" s="15">
        <v>1</v>
      </c>
      <c r="D28" s="150" t="s">
        <v>67</v>
      </c>
      <c r="E28" s="125">
        <v>33</v>
      </c>
      <c r="F28" s="151">
        <v>126.9</v>
      </c>
      <c r="G28" s="183"/>
      <c r="H28" s="153" t="s">
        <v>65</v>
      </c>
      <c r="I28" s="125">
        <v>2</v>
      </c>
      <c r="J28" s="126">
        <v>6</v>
      </c>
      <c r="K28" s="154">
        <v>1</v>
      </c>
      <c r="L28" s="184">
        <v>0</v>
      </c>
      <c r="M28" s="190" t="s">
        <v>62</v>
      </c>
      <c r="N28" s="158" t="s">
        <v>62</v>
      </c>
      <c r="O28" s="158" t="s">
        <v>62</v>
      </c>
      <c r="P28" s="158" t="s">
        <v>62</v>
      </c>
      <c r="Q28" s="158" t="s">
        <v>62</v>
      </c>
      <c r="R28" s="157" t="s">
        <v>63</v>
      </c>
      <c r="S28" s="158" t="s">
        <v>62</v>
      </c>
      <c r="T28" s="158" t="s">
        <v>62</v>
      </c>
      <c r="U28" s="158" t="s">
        <v>62</v>
      </c>
      <c r="V28" s="157" t="s">
        <v>63</v>
      </c>
      <c r="W28" s="159" t="s">
        <v>62</v>
      </c>
      <c r="X28" s="160" t="s">
        <v>62</v>
      </c>
      <c r="Y28" s="161" t="s">
        <v>62</v>
      </c>
      <c r="Z28" s="162">
        <v>14513</v>
      </c>
      <c r="AA28" s="163">
        <v>9.5299999999999994</v>
      </c>
      <c r="AB28" s="162">
        <v>990</v>
      </c>
      <c r="AC28" s="164">
        <v>0.65</v>
      </c>
      <c r="AD28" s="165"/>
      <c r="AE28" s="166"/>
      <c r="AF28" s="166"/>
      <c r="AG28" s="168" t="s">
        <v>64</v>
      </c>
      <c r="AH28" s="167">
        <v>638</v>
      </c>
      <c r="AI28" s="169"/>
      <c r="AJ28" s="167"/>
      <c r="AK28" s="186"/>
      <c r="AL28" s="171"/>
      <c r="AM28" s="171"/>
      <c r="AN28" s="171"/>
      <c r="AO28" s="172">
        <v>638</v>
      </c>
      <c r="AP28" s="173">
        <v>1209</v>
      </c>
      <c r="AQ28" s="174">
        <v>53</v>
      </c>
      <c r="AR28" s="174">
        <v>1262</v>
      </c>
      <c r="AS28" s="167">
        <f t="shared" si="0"/>
        <v>631</v>
      </c>
      <c r="AT28" s="13">
        <f t="shared" si="1"/>
        <v>60.45</v>
      </c>
    </row>
    <row r="29" spans="1:46" ht="18.75">
      <c r="A29" s="14">
        <v>22</v>
      </c>
      <c r="B29" s="91" t="s">
        <v>58</v>
      </c>
      <c r="C29" s="15">
        <v>1</v>
      </c>
      <c r="D29" s="150" t="s">
        <v>71</v>
      </c>
      <c r="E29" s="125" t="s">
        <v>72</v>
      </c>
      <c r="F29" s="151">
        <v>777.1</v>
      </c>
      <c r="G29" s="183"/>
      <c r="H29" s="153" t="s">
        <v>73</v>
      </c>
      <c r="I29" s="125">
        <v>16</v>
      </c>
      <c r="J29" s="126">
        <v>23</v>
      </c>
      <c r="K29" s="179">
        <v>2</v>
      </c>
      <c r="L29" s="155" t="s">
        <v>61</v>
      </c>
      <c r="M29" s="156" t="s">
        <v>63</v>
      </c>
      <c r="N29" s="158" t="s">
        <v>62</v>
      </c>
      <c r="O29" s="158" t="s">
        <v>62</v>
      </c>
      <c r="P29" s="157" t="s">
        <v>63</v>
      </c>
      <c r="Q29" s="157" t="s">
        <v>63</v>
      </c>
      <c r="R29" s="158" t="s">
        <v>62</v>
      </c>
      <c r="S29" s="158" t="s">
        <v>62</v>
      </c>
      <c r="T29" s="158" t="s">
        <v>62</v>
      </c>
      <c r="U29" s="158" t="s">
        <v>62</v>
      </c>
      <c r="V29" s="157" t="s">
        <v>63</v>
      </c>
      <c r="W29" s="159" t="s">
        <v>62</v>
      </c>
      <c r="X29" s="160" t="s">
        <v>62</v>
      </c>
      <c r="Y29" s="161" t="s">
        <v>62</v>
      </c>
      <c r="Z29" s="162">
        <v>152095</v>
      </c>
      <c r="AA29" s="163">
        <v>16.309999999999999</v>
      </c>
      <c r="AB29" s="162">
        <v>34698</v>
      </c>
      <c r="AC29" s="182">
        <v>3.72</v>
      </c>
      <c r="AD29" s="165">
        <v>2826.27</v>
      </c>
      <c r="AE29" s="166">
        <v>3.3360000000000001E-2</v>
      </c>
      <c r="AF29" s="167">
        <v>586147</v>
      </c>
      <c r="AG29" s="168" t="s">
        <v>64</v>
      </c>
      <c r="AH29" s="167">
        <v>5107</v>
      </c>
      <c r="AI29" s="169">
        <v>25.71</v>
      </c>
      <c r="AJ29" s="167">
        <v>4936</v>
      </c>
      <c r="AK29" s="186"/>
      <c r="AL29" s="171"/>
      <c r="AM29" s="171"/>
      <c r="AN29" s="171"/>
      <c r="AO29" s="172">
        <v>596190</v>
      </c>
      <c r="AP29" s="173">
        <v>12675</v>
      </c>
      <c r="AQ29" s="174">
        <v>49683</v>
      </c>
      <c r="AR29" s="174">
        <v>62358</v>
      </c>
      <c r="AS29" s="167">
        <f t="shared" si="0"/>
        <v>31179</v>
      </c>
      <c r="AT29" s="13">
        <f t="shared" si="1"/>
        <v>633.75</v>
      </c>
    </row>
    <row r="30" spans="1:46" ht="18.75">
      <c r="A30" s="14">
        <v>23</v>
      </c>
      <c r="B30" s="91" t="s">
        <v>58</v>
      </c>
      <c r="C30" s="15">
        <v>1</v>
      </c>
      <c r="D30" s="150" t="s">
        <v>71</v>
      </c>
      <c r="E30" s="125" t="s">
        <v>74</v>
      </c>
      <c r="F30" s="151">
        <v>291.39999999999998</v>
      </c>
      <c r="G30" s="183"/>
      <c r="H30" s="153" t="s">
        <v>73</v>
      </c>
      <c r="I30" s="125">
        <v>4</v>
      </c>
      <c r="J30" s="126">
        <v>12</v>
      </c>
      <c r="K30" s="179">
        <v>2</v>
      </c>
      <c r="L30" s="155" t="s">
        <v>66</v>
      </c>
      <c r="M30" s="156" t="s">
        <v>63</v>
      </c>
      <c r="N30" s="158" t="s">
        <v>62</v>
      </c>
      <c r="O30" s="158" t="s">
        <v>62</v>
      </c>
      <c r="P30" s="157" t="s">
        <v>63</v>
      </c>
      <c r="Q30" s="158" t="s">
        <v>62</v>
      </c>
      <c r="R30" s="157" t="s">
        <v>63</v>
      </c>
      <c r="S30" s="158" t="s">
        <v>62</v>
      </c>
      <c r="T30" s="158" t="s">
        <v>62</v>
      </c>
      <c r="U30" s="158" t="s">
        <v>62</v>
      </c>
      <c r="V30" s="158" t="s">
        <v>63</v>
      </c>
      <c r="W30" s="159" t="s">
        <v>62</v>
      </c>
      <c r="X30" s="160" t="s">
        <v>62</v>
      </c>
      <c r="Y30" s="161" t="s">
        <v>62</v>
      </c>
      <c r="Z30" s="162">
        <v>39724</v>
      </c>
      <c r="AA30" s="163">
        <v>11.360000000000001</v>
      </c>
      <c r="AB30" s="162">
        <v>2273</v>
      </c>
      <c r="AC30" s="164">
        <v>0.65</v>
      </c>
      <c r="AD30" s="165"/>
      <c r="AE30" s="166"/>
      <c r="AF30" s="167">
        <v>0</v>
      </c>
      <c r="AG30" s="168" t="s">
        <v>64</v>
      </c>
      <c r="AH30" s="167">
        <v>1277</v>
      </c>
      <c r="AI30" s="169">
        <v>25.71</v>
      </c>
      <c r="AJ30" s="167">
        <v>1234</v>
      </c>
      <c r="AK30" s="186"/>
      <c r="AL30" s="171"/>
      <c r="AM30" s="171"/>
      <c r="AN30" s="171"/>
      <c r="AO30" s="172">
        <v>2511</v>
      </c>
      <c r="AP30" s="173">
        <v>3310</v>
      </c>
      <c r="AQ30" s="174">
        <v>209</v>
      </c>
      <c r="AR30" s="174">
        <v>3519</v>
      </c>
      <c r="AS30" s="167">
        <f t="shared" si="0"/>
        <v>1759.5</v>
      </c>
      <c r="AT30" s="13">
        <f t="shared" si="1"/>
        <v>165.5</v>
      </c>
    </row>
    <row r="31" spans="1:46" ht="18.75">
      <c r="A31" s="3">
        <v>24</v>
      </c>
      <c r="B31" s="91" t="s">
        <v>58</v>
      </c>
      <c r="C31" s="15">
        <v>1</v>
      </c>
      <c r="D31" s="150" t="s">
        <v>71</v>
      </c>
      <c r="E31" s="125">
        <v>7</v>
      </c>
      <c r="F31" s="151">
        <v>69.7</v>
      </c>
      <c r="G31" s="183"/>
      <c r="H31" s="153" t="s">
        <v>65</v>
      </c>
      <c r="I31" s="125">
        <v>2</v>
      </c>
      <c r="J31" s="126">
        <v>3</v>
      </c>
      <c r="K31" s="154">
        <v>1</v>
      </c>
      <c r="L31" s="155" t="s">
        <v>66</v>
      </c>
      <c r="M31" s="190" t="s">
        <v>62</v>
      </c>
      <c r="N31" s="158" t="s">
        <v>62</v>
      </c>
      <c r="O31" s="158" t="s">
        <v>62</v>
      </c>
      <c r="P31" s="158" t="s">
        <v>62</v>
      </c>
      <c r="Q31" s="158" t="s">
        <v>62</v>
      </c>
      <c r="R31" s="157" t="s">
        <v>63</v>
      </c>
      <c r="S31" s="158" t="s">
        <v>62</v>
      </c>
      <c r="T31" s="158" t="s">
        <v>62</v>
      </c>
      <c r="U31" s="158" t="s">
        <v>62</v>
      </c>
      <c r="V31" s="158" t="s">
        <v>63</v>
      </c>
      <c r="W31" s="159" t="s">
        <v>62</v>
      </c>
      <c r="X31" s="160" t="s">
        <v>62</v>
      </c>
      <c r="Y31" s="161" t="s">
        <v>62</v>
      </c>
      <c r="Z31" s="162">
        <v>7970</v>
      </c>
      <c r="AA31" s="163">
        <v>9.5299999999999994</v>
      </c>
      <c r="AB31" s="162">
        <v>544</v>
      </c>
      <c r="AC31" s="164">
        <v>0.65</v>
      </c>
      <c r="AD31" s="165"/>
      <c r="AE31" s="166"/>
      <c r="AF31" s="167">
        <v>0</v>
      </c>
      <c r="AG31" s="168" t="s">
        <v>64</v>
      </c>
      <c r="AH31" s="167">
        <v>638</v>
      </c>
      <c r="AI31" s="169"/>
      <c r="AJ31" s="167"/>
      <c r="AK31" s="186"/>
      <c r="AL31" s="171"/>
      <c r="AM31" s="171"/>
      <c r="AN31" s="171"/>
      <c r="AO31" s="172">
        <v>638</v>
      </c>
      <c r="AP31" s="173">
        <v>664</v>
      </c>
      <c r="AQ31" s="174">
        <v>53</v>
      </c>
      <c r="AR31" s="174">
        <v>717</v>
      </c>
      <c r="AS31" s="167">
        <f t="shared" si="0"/>
        <v>358.5</v>
      </c>
      <c r="AT31" s="13">
        <f t="shared" si="1"/>
        <v>33.200000000000003</v>
      </c>
    </row>
    <row r="32" spans="1:46" ht="18.75">
      <c r="A32" s="3">
        <v>25</v>
      </c>
      <c r="B32" s="91" t="s">
        <v>58</v>
      </c>
      <c r="C32" s="15">
        <v>1</v>
      </c>
      <c r="D32" s="150" t="s">
        <v>71</v>
      </c>
      <c r="E32" s="125">
        <v>12</v>
      </c>
      <c r="F32" s="151">
        <v>66</v>
      </c>
      <c r="G32" s="183"/>
      <c r="H32" s="153" t="s">
        <v>65</v>
      </c>
      <c r="I32" s="125">
        <v>2</v>
      </c>
      <c r="J32" s="126">
        <v>3</v>
      </c>
      <c r="K32" s="154">
        <v>1</v>
      </c>
      <c r="L32" s="155" t="s">
        <v>66</v>
      </c>
      <c r="M32" s="190" t="s">
        <v>62</v>
      </c>
      <c r="N32" s="158" t="s">
        <v>62</v>
      </c>
      <c r="O32" s="158" t="s">
        <v>62</v>
      </c>
      <c r="P32" s="158" t="s">
        <v>62</v>
      </c>
      <c r="Q32" s="158" t="s">
        <v>62</v>
      </c>
      <c r="R32" s="157" t="s">
        <v>63</v>
      </c>
      <c r="S32" s="158" t="s">
        <v>62</v>
      </c>
      <c r="T32" s="158" t="s">
        <v>62</v>
      </c>
      <c r="U32" s="158" t="s">
        <v>62</v>
      </c>
      <c r="V32" s="158" t="s">
        <v>63</v>
      </c>
      <c r="W32" s="159" t="s">
        <v>62</v>
      </c>
      <c r="X32" s="160" t="s">
        <v>62</v>
      </c>
      <c r="Y32" s="161" t="s">
        <v>62</v>
      </c>
      <c r="Z32" s="162">
        <v>7548</v>
      </c>
      <c r="AA32" s="163">
        <v>9.5299999999999994</v>
      </c>
      <c r="AB32" s="162">
        <v>515</v>
      </c>
      <c r="AC32" s="164">
        <v>0.65</v>
      </c>
      <c r="AD32" s="165"/>
      <c r="AE32" s="166"/>
      <c r="AF32" s="167">
        <v>0</v>
      </c>
      <c r="AG32" s="168" t="s">
        <v>64</v>
      </c>
      <c r="AH32" s="167">
        <v>638</v>
      </c>
      <c r="AI32" s="169"/>
      <c r="AJ32" s="167"/>
      <c r="AK32" s="186"/>
      <c r="AL32" s="171"/>
      <c r="AM32" s="171"/>
      <c r="AN32" s="171"/>
      <c r="AO32" s="172">
        <v>638</v>
      </c>
      <c r="AP32" s="173">
        <v>629</v>
      </c>
      <c r="AQ32" s="174">
        <v>53</v>
      </c>
      <c r="AR32" s="174">
        <v>682</v>
      </c>
      <c r="AS32" s="167">
        <f t="shared" si="0"/>
        <v>341</v>
      </c>
      <c r="AT32" s="13">
        <f t="shared" si="1"/>
        <v>31.450000000000003</v>
      </c>
    </row>
    <row r="33" spans="1:46" ht="18.75">
      <c r="A33" s="3">
        <v>26</v>
      </c>
      <c r="B33" s="91" t="s">
        <v>58</v>
      </c>
      <c r="C33" s="15">
        <v>1</v>
      </c>
      <c r="D33" s="150" t="s">
        <v>71</v>
      </c>
      <c r="E33" s="125">
        <v>28</v>
      </c>
      <c r="F33" s="151">
        <v>222</v>
      </c>
      <c r="G33" s="183"/>
      <c r="H33" s="153" t="s">
        <v>65</v>
      </c>
      <c r="I33" s="125">
        <v>6</v>
      </c>
      <c r="J33" s="126">
        <v>15</v>
      </c>
      <c r="K33" s="154">
        <v>1</v>
      </c>
      <c r="L33" s="155" t="s">
        <v>66</v>
      </c>
      <c r="M33" s="190" t="s">
        <v>62</v>
      </c>
      <c r="N33" s="158" t="s">
        <v>62</v>
      </c>
      <c r="O33" s="158" t="s">
        <v>62</v>
      </c>
      <c r="P33" s="158" t="s">
        <v>62</v>
      </c>
      <c r="Q33" s="158" t="s">
        <v>62</v>
      </c>
      <c r="R33" s="157" t="s">
        <v>63</v>
      </c>
      <c r="S33" s="158" t="s">
        <v>62</v>
      </c>
      <c r="T33" s="158" t="s">
        <v>62</v>
      </c>
      <c r="U33" s="158" t="s">
        <v>62</v>
      </c>
      <c r="V33" s="158" t="s">
        <v>63</v>
      </c>
      <c r="W33" s="159" t="s">
        <v>62</v>
      </c>
      <c r="X33" s="160" t="s">
        <v>62</v>
      </c>
      <c r="Y33" s="161" t="s">
        <v>62</v>
      </c>
      <c r="Z33" s="162">
        <v>25389</v>
      </c>
      <c r="AA33" s="163">
        <v>9.5299999999999994</v>
      </c>
      <c r="AB33" s="162">
        <v>1732</v>
      </c>
      <c r="AC33" s="164">
        <v>0.65</v>
      </c>
      <c r="AD33" s="165"/>
      <c r="AE33" s="166"/>
      <c r="AF33" s="167">
        <v>0</v>
      </c>
      <c r="AG33" s="168" t="s">
        <v>64</v>
      </c>
      <c r="AH33" s="167">
        <v>1915</v>
      </c>
      <c r="AI33" s="169"/>
      <c r="AJ33" s="167"/>
      <c r="AK33" s="186"/>
      <c r="AL33" s="171"/>
      <c r="AM33" s="171"/>
      <c r="AN33" s="171"/>
      <c r="AO33" s="172">
        <v>1915</v>
      </c>
      <c r="AP33" s="173">
        <v>2116</v>
      </c>
      <c r="AQ33" s="174">
        <v>160</v>
      </c>
      <c r="AR33" s="174">
        <v>2276</v>
      </c>
      <c r="AS33" s="167">
        <f t="shared" si="0"/>
        <v>1138</v>
      </c>
      <c r="AT33" s="13">
        <f t="shared" si="1"/>
        <v>105.80000000000001</v>
      </c>
    </row>
    <row r="34" spans="1:46" ht="18.75">
      <c r="A34" s="14">
        <v>27</v>
      </c>
      <c r="B34" s="91" t="s">
        <v>58</v>
      </c>
      <c r="C34" s="15">
        <v>1</v>
      </c>
      <c r="D34" s="150" t="s">
        <v>71</v>
      </c>
      <c r="E34" s="125">
        <v>31</v>
      </c>
      <c r="F34" s="151">
        <v>858.3</v>
      </c>
      <c r="G34" s="183"/>
      <c r="H34" s="153" t="s">
        <v>75</v>
      </c>
      <c r="I34" s="125">
        <v>18</v>
      </c>
      <c r="J34" s="126">
        <v>37</v>
      </c>
      <c r="K34" s="179">
        <v>2</v>
      </c>
      <c r="L34" s="155" t="s">
        <v>76</v>
      </c>
      <c r="M34" s="156" t="s">
        <v>63</v>
      </c>
      <c r="N34" s="157" t="s">
        <v>63</v>
      </c>
      <c r="O34" s="158" t="s">
        <v>62</v>
      </c>
      <c r="P34" s="158" t="s">
        <v>62</v>
      </c>
      <c r="Q34" s="157" t="s">
        <v>63</v>
      </c>
      <c r="R34" s="158" t="s">
        <v>62</v>
      </c>
      <c r="S34" s="158" t="s">
        <v>62</v>
      </c>
      <c r="T34" s="158" t="s">
        <v>62</v>
      </c>
      <c r="U34" s="158" t="s">
        <v>62</v>
      </c>
      <c r="V34" s="158" t="s">
        <v>62</v>
      </c>
      <c r="W34" s="215" t="s">
        <v>63</v>
      </c>
      <c r="X34" s="160" t="s">
        <v>62</v>
      </c>
      <c r="Y34" s="216" t="s">
        <v>63</v>
      </c>
      <c r="Z34" s="162">
        <v>185705</v>
      </c>
      <c r="AA34" s="163">
        <v>18.03</v>
      </c>
      <c r="AB34" s="162">
        <v>38315</v>
      </c>
      <c r="AC34" s="182">
        <v>3.72</v>
      </c>
      <c r="AD34" s="165">
        <v>2826.27</v>
      </c>
      <c r="AE34" s="166">
        <v>3.3360000000000001E-2</v>
      </c>
      <c r="AF34" s="167">
        <v>647394</v>
      </c>
      <c r="AG34" s="178" t="s">
        <v>77</v>
      </c>
      <c r="AH34" s="167">
        <v>4018</v>
      </c>
      <c r="AI34" s="169">
        <v>25.71</v>
      </c>
      <c r="AJ34" s="167">
        <v>5553</v>
      </c>
      <c r="AK34" s="170">
        <v>22.91</v>
      </c>
      <c r="AL34" s="167">
        <v>4949</v>
      </c>
      <c r="AM34" s="171"/>
      <c r="AN34" s="171"/>
      <c r="AO34" s="172">
        <v>661914</v>
      </c>
      <c r="AP34" s="173">
        <v>15475</v>
      </c>
      <c r="AQ34" s="174">
        <v>55160</v>
      </c>
      <c r="AR34" s="174">
        <v>70635</v>
      </c>
      <c r="AS34" s="167">
        <f t="shared" si="0"/>
        <v>35317.5</v>
      </c>
      <c r="AT34" s="13">
        <f t="shared" si="1"/>
        <v>773.75</v>
      </c>
    </row>
    <row r="35" spans="1:46" ht="18.75">
      <c r="A35" s="14">
        <v>28</v>
      </c>
      <c r="B35" s="91" t="s">
        <v>58</v>
      </c>
      <c r="C35" s="15">
        <v>1</v>
      </c>
      <c r="D35" s="150" t="s">
        <v>71</v>
      </c>
      <c r="E35" s="125">
        <v>33</v>
      </c>
      <c r="F35" s="151">
        <v>285.10000000000002</v>
      </c>
      <c r="G35" s="183"/>
      <c r="H35" s="153" t="s">
        <v>73</v>
      </c>
      <c r="I35" s="125">
        <v>4</v>
      </c>
      <c r="J35" s="126">
        <v>11</v>
      </c>
      <c r="K35" s="179">
        <v>2</v>
      </c>
      <c r="L35" s="155" t="s">
        <v>66</v>
      </c>
      <c r="M35" s="156" t="s">
        <v>63</v>
      </c>
      <c r="N35" s="157" t="s">
        <v>63</v>
      </c>
      <c r="O35" s="158" t="s">
        <v>62</v>
      </c>
      <c r="P35" s="158" t="s">
        <v>62</v>
      </c>
      <c r="Q35" s="158" t="s">
        <v>63</v>
      </c>
      <c r="R35" s="158" t="s">
        <v>62</v>
      </c>
      <c r="S35" s="158" t="s">
        <v>62</v>
      </c>
      <c r="T35" s="158" t="s">
        <v>62</v>
      </c>
      <c r="U35" s="158" t="s">
        <v>62</v>
      </c>
      <c r="V35" s="158" t="s">
        <v>63</v>
      </c>
      <c r="W35" s="159" t="s">
        <v>62</v>
      </c>
      <c r="X35" s="160" t="s">
        <v>62</v>
      </c>
      <c r="Y35" s="161" t="s">
        <v>62</v>
      </c>
      <c r="Z35" s="162">
        <v>56141</v>
      </c>
      <c r="AA35" s="163">
        <v>16.41</v>
      </c>
      <c r="AB35" s="162">
        <v>2224</v>
      </c>
      <c r="AC35" s="164">
        <v>0.65</v>
      </c>
      <c r="AD35" s="165">
        <v>2826.27</v>
      </c>
      <c r="AE35" s="166">
        <v>3.3360000000000001E-2</v>
      </c>
      <c r="AF35" s="167">
        <v>215044</v>
      </c>
      <c r="AG35" s="168" t="s">
        <v>64</v>
      </c>
      <c r="AH35" s="167">
        <v>1277</v>
      </c>
      <c r="AI35" s="169">
        <v>25.71</v>
      </c>
      <c r="AJ35" s="167">
        <v>1234</v>
      </c>
      <c r="AK35" s="170">
        <v>22.91</v>
      </c>
      <c r="AL35" s="167">
        <v>1100</v>
      </c>
      <c r="AM35" s="171"/>
      <c r="AN35" s="171"/>
      <c r="AO35" s="172">
        <v>218655</v>
      </c>
      <c r="AP35" s="173">
        <v>4678</v>
      </c>
      <c r="AQ35" s="174">
        <v>18221</v>
      </c>
      <c r="AR35" s="174">
        <v>22899</v>
      </c>
      <c r="AS35" s="167">
        <f t="shared" si="0"/>
        <v>11449.5</v>
      </c>
      <c r="AT35" s="13">
        <f t="shared" si="1"/>
        <v>233.9</v>
      </c>
    </row>
    <row r="36" spans="1:46" ht="18.75">
      <c r="A36" s="3">
        <v>29</v>
      </c>
      <c r="B36" s="91" t="s">
        <v>58</v>
      </c>
      <c r="C36" s="15">
        <v>1</v>
      </c>
      <c r="D36" s="150" t="s">
        <v>71</v>
      </c>
      <c r="E36" s="125" t="s">
        <v>78</v>
      </c>
      <c r="F36" s="151">
        <v>416.2</v>
      </c>
      <c r="G36" s="183"/>
      <c r="H36" s="153" t="s">
        <v>73</v>
      </c>
      <c r="I36" s="125">
        <v>4</v>
      </c>
      <c r="J36" s="126">
        <v>14</v>
      </c>
      <c r="K36" s="179">
        <v>2</v>
      </c>
      <c r="L36" s="155" t="s">
        <v>66</v>
      </c>
      <c r="M36" s="156" t="s">
        <v>63</v>
      </c>
      <c r="N36" s="157" t="s">
        <v>63</v>
      </c>
      <c r="O36" s="158" t="s">
        <v>62</v>
      </c>
      <c r="P36" s="158" t="s">
        <v>62</v>
      </c>
      <c r="Q36" s="158" t="s">
        <v>63</v>
      </c>
      <c r="R36" s="158" t="s">
        <v>62</v>
      </c>
      <c r="S36" s="158" t="s">
        <v>62</v>
      </c>
      <c r="T36" s="158" t="s">
        <v>62</v>
      </c>
      <c r="U36" s="158" t="s">
        <v>62</v>
      </c>
      <c r="V36" s="158" t="s">
        <v>63</v>
      </c>
      <c r="W36" s="159" t="s">
        <v>62</v>
      </c>
      <c r="X36" s="160" t="s">
        <v>62</v>
      </c>
      <c r="Y36" s="161" t="s">
        <v>62</v>
      </c>
      <c r="Z36" s="162">
        <v>81961</v>
      </c>
      <c r="AA36" s="163">
        <v>16.41</v>
      </c>
      <c r="AB36" s="162">
        <v>3246</v>
      </c>
      <c r="AC36" s="164">
        <v>0.65</v>
      </c>
      <c r="AD36" s="165">
        <v>2826.27</v>
      </c>
      <c r="AE36" s="166">
        <v>3.3360000000000001E-2</v>
      </c>
      <c r="AF36" s="167">
        <v>313929</v>
      </c>
      <c r="AG36" s="168" t="s">
        <v>64</v>
      </c>
      <c r="AH36" s="167">
        <v>1277</v>
      </c>
      <c r="AI36" s="169">
        <v>25.71</v>
      </c>
      <c r="AJ36" s="167">
        <v>1234</v>
      </c>
      <c r="AK36" s="170">
        <v>22.91</v>
      </c>
      <c r="AL36" s="167">
        <v>1100</v>
      </c>
      <c r="AM36" s="171"/>
      <c r="AN36" s="171"/>
      <c r="AO36" s="172">
        <v>317540</v>
      </c>
      <c r="AP36" s="173">
        <v>6830</v>
      </c>
      <c r="AQ36" s="174">
        <v>26462</v>
      </c>
      <c r="AR36" s="174">
        <v>33292</v>
      </c>
      <c r="AS36" s="167">
        <f t="shared" si="0"/>
        <v>16646</v>
      </c>
      <c r="AT36" s="13">
        <f t="shared" si="1"/>
        <v>341.5</v>
      </c>
    </row>
    <row r="37" spans="1:46" ht="18.75">
      <c r="A37" s="3">
        <v>30</v>
      </c>
      <c r="B37" s="91" t="s">
        <v>58</v>
      </c>
      <c r="C37" s="15">
        <v>1</v>
      </c>
      <c r="D37" s="150" t="s">
        <v>71</v>
      </c>
      <c r="E37" s="125">
        <v>35</v>
      </c>
      <c r="F37" s="151">
        <v>416.6</v>
      </c>
      <c r="G37" s="183"/>
      <c r="H37" s="153" t="s">
        <v>73</v>
      </c>
      <c r="I37" s="125">
        <v>4</v>
      </c>
      <c r="J37" s="126">
        <v>11</v>
      </c>
      <c r="K37" s="179">
        <v>2</v>
      </c>
      <c r="L37" s="155" t="s">
        <v>66</v>
      </c>
      <c r="M37" s="156" t="s">
        <v>63</v>
      </c>
      <c r="N37" s="157" t="s">
        <v>63</v>
      </c>
      <c r="O37" s="158" t="s">
        <v>62</v>
      </c>
      <c r="P37" s="158" t="s">
        <v>62</v>
      </c>
      <c r="Q37" s="158" t="s">
        <v>63</v>
      </c>
      <c r="R37" s="158" t="s">
        <v>62</v>
      </c>
      <c r="S37" s="158" t="s">
        <v>62</v>
      </c>
      <c r="T37" s="158" t="s">
        <v>62</v>
      </c>
      <c r="U37" s="158" t="s">
        <v>62</v>
      </c>
      <c r="V37" s="158" t="s">
        <v>63</v>
      </c>
      <c r="W37" s="159" t="s">
        <v>62</v>
      </c>
      <c r="X37" s="160" t="s">
        <v>62</v>
      </c>
      <c r="Y37" s="161" t="s">
        <v>62</v>
      </c>
      <c r="Z37" s="162">
        <v>82040</v>
      </c>
      <c r="AA37" s="163">
        <v>16.41</v>
      </c>
      <c r="AB37" s="162">
        <v>3249</v>
      </c>
      <c r="AC37" s="164">
        <v>0.65</v>
      </c>
      <c r="AD37" s="165">
        <v>2826.27</v>
      </c>
      <c r="AE37" s="166">
        <v>3.3360000000000001E-2</v>
      </c>
      <c r="AF37" s="167">
        <v>314231</v>
      </c>
      <c r="AG37" s="168" t="s">
        <v>64</v>
      </c>
      <c r="AH37" s="167">
        <v>1277</v>
      </c>
      <c r="AI37" s="169">
        <v>25.71</v>
      </c>
      <c r="AJ37" s="167">
        <v>1234</v>
      </c>
      <c r="AK37" s="170">
        <v>22.91</v>
      </c>
      <c r="AL37" s="167">
        <v>1100</v>
      </c>
      <c r="AM37" s="171"/>
      <c r="AN37" s="171"/>
      <c r="AO37" s="172">
        <v>317842</v>
      </c>
      <c r="AP37" s="173">
        <v>6837</v>
      </c>
      <c r="AQ37" s="174">
        <v>26487</v>
      </c>
      <c r="AR37" s="174">
        <v>33324</v>
      </c>
      <c r="AS37" s="167">
        <f t="shared" si="0"/>
        <v>16662</v>
      </c>
      <c r="AT37" s="13">
        <f t="shared" si="1"/>
        <v>341.85</v>
      </c>
    </row>
    <row r="38" spans="1:46" ht="18.75">
      <c r="A38" s="3">
        <v>31</v>
      </c>
      <c r="B38" s="91" t="s">
        <v>58</v>
      </c>
      <c r="C38" s="15">
        <v>1</v>
      </c>
      <c r="D38" s="150" t="s">
        <v>71</v>
      </c>
      <c r="E38" s="125">
        <v>41</v>
      </c>
      <c r="F38" s="151">
        <v>344.6</v>
      </c>
      <c r="G38" s="183"/>
      <c r="H38" s="153" t="s">
        <v>73</v>
      </c>
      <c r="I38" s="125">
        <v>4</v>
      </c>
      <c r="J38" s="126">
        <v>12</v>
      </c>
      <c r="K38" s="179">
        <v>2</v>
      </c>
      <c r="L38" s="155" t="s">
        <v>66</v>
      </c>
      <c r="M38" s="156" t="s">
        <v>63</v>
      </c>
      <c r="N38" s="157" t="s">
        <v>63</v>
      </c>
      <c r="O38" s="158" t="s">
        <v>62</v>
      </c>
      <c r="P38" s="158" t="s">
        <v>62</v>
      </c>
      <c r="Q38" s="158" t="s">
        <v>63</v>
      </c>
      <c r="R38" s="158" t="s">
        <v>62</v>
      </c>
      <c r="S38" s="158" t="s">
        <v>62</v>
      </c>
      <c r="T38" s="158" t="s">
        <v>62</v>
      </c>
      <c r="U38" s="158" t="s">
        <v>62</v>
      </c>
      <c r="V38" s="158" t="s">
        <v>63</v>
      </c>
      <c r="W38" s="159" t="s">
        <v>62</v>
      </c>
      <c r="X38" s="160" t="s">
        <v>62</v>
      </c>
      <c r="Y38" s="161" t="s">
        <v>62</v>
      </c>
      <c r="Z38" s="162">
        <v>67856</v>
      </c>
      <c r="AA38" s="163">
        <v>16.41</v>
      </c>
      <c r="AB38" s="162">
        <v>2688</v>
      </c>
      <c r="AC38" s="164">
        <v>0.65</v>
      </c>
      <c r="AD38" s="165">
        <v>2826.27</v>
      </c>
      <c r="AE38" s="166">
        <v>3.3360000000000001E-2</v>
      </c>
      <c r="AF38" s="167">
        <v>259923</v>
      </c>
      <c r="AG38" s="168" t="s">
        <v>64</v>
      </c>
      <c r="AH38" s="167">
        <v>1277</v>
      </c>
      <c r="AI38" s="169">
        <v>25.71</v>
      </c>
      <c r="AJ38" s="167">
        <v>1234</v>
      </c>
      <c r="AK38" s="170">
        <v>22.91</v>
      </c>
      <c r="AL38" s="167">
        <v>1100</v>
      </c>
      <c r="AM38" s="171"/>
      <c r="AN38" s="171"/>
      <c r="AO38" s="172">
        <v>263534</v>
      </c>
      <c r="AP38" s="173">
        <v>5655</v>
      </c>
      <c r="AQ38" s="174">
        <v>21961</v>
      </c>
      <c r="AR38" s="174">
        <v>27616</v>
      </c>
      <c r="AS38" s="167">
        <f t="shared" si="0"/>
        <v>13808</v>
      </c>
      <c r="AT38" s="13">
        <f t="shared" si="1"/>
        <v>282.75</v>
      </c>
    </row>
    <row r="39" spans="1:46" ht="18.75">
      <c r="A39" s="14">
        <v>32</v>
      </c>
      <c r="B39" s="91" t="s">
        <v>58</v>
      </c>
      <c r="C39" s="15">
        <v>1</v>
      </c>
      <c r="D39" s="150" t="s">
        <v>71</v>
      </c>
      <c r="E39" s="125">
        <v>48</v>
      </c>
      <c r="F39" s="151">
        <v>222.5</v>
      </c>
      <c r="G39" s="183"/>
      <c r="H39" s="153" t="s">
        <v>65</v>
      </c>
      <c r="I39" s="125">
        <v>3</v>
      </c>
      <c r="J39" s="126">
        <v>10</v>
      </c>
      <c r="K39" s="154">
        <v>1</v>
      </c>
      <c r="L39" s="155" t="s">
        <v>66</v>
      </c>
      <c r="M39" s="190" t="s">
        <v>62</v>
      </c>
      <c r="N39" s="158" t="s">
        <v>62</v>
      </c>
      <c r="O39" s="158" t="s">
        <v>62</v>
      </c>
      <c r="P39" s="158" t="s">
        <v>62</v>
      </c>
      <c r="Q39" s="158" t="s">
        <v>62</v>
      </c>
      <c r="R39" s="157" t="s">
        <v>63</v>
      </c>
      <c r="S39" s="158" t="s">
        <v>62</v>
      </c>
      <c r="T39" s="158" t="s">
        <v>62</v>
      </c>
      <c r="U39" s="158" t="s">
        <v>62</v>
      </c>
      <c r="V39" s="158" t="s">
        <v>63</v>
      </c>
      <c r="W39" s="159" t="s">
        <v>62</v>
      </c>
      <c r="X39" s="160" t="s">
        <v>62</v>
      </c>
      <c r="Y39" s="161" t="s">
        <v>62</v>
      </c>
      <c r="Z39" s="162">
        <v>25446</v>
      </c>
      <c r="AA39" s="163">
        <v>9.5299999999999994</v>
      </c>
      <c r="AB39" s="162">
        <v>1736</v>
      </c>
      <c r="AC39" s="164">
        <v>0.65</v>
      </c>
      <c r="AD39" s="165"/>
      <c r="AE39" s="166"/>
      <c r="AF39" s="167">
        <v>0</v>
      </c>
      <c r="AG39" s="168" t="s">
        <v>64</v>
      </c>
      <c r="AH39" s="167">
        <v>958</v>
      </c>
      <c r="AI39" s="169"/>
      <c r="AJ39" s="167"/>
      <c r="AK39" s="186"/>
      <c r="AL39" s="171"/>
      <c r="AM39" s="171"/>
      <c r="AN39" s="171"/>
      <c r="AO39" s="172">
        <v>958</v>
      </c>
      <c r="AP39" s="173">
        <v>2121</v>
      </c>
      <c r="AQ39" s="174">
        <v>80</v>
      </c>
      <c r="AR39" s="174">
        <v>2201</v>
      </c>
      <c r="AS39" s="167">
        <f t="shared" si="0"/>
        <v>1100.5</v>
      </c>
      <c r="AT39" s="13">
        <f t="shared" si="1"/>
        <v>106.05000000000001</v>
      </c>
    </row>
    <row r="40" spans="1:46" ht="18.75">
      <c r="A40" s="14">
        <v>33</v>
      </c>
      <c r="B40" s="91" t="s">
        <v>58</v>
      </c>
      <c r="C40" s="15">
        <v>1</v>
      </c>
      <c r="D40" s="150" t="s">
        <v>71</v>
      </c>
      <c r="E40" s="125">
        <v>49</v>
      </c>
      <c r="F40" s="151">
        <v>418.5</v>
      </c>
      <c r="G40" s="183"/>
      <c r="H40" s="153" t="s">
        <v>73</v>
      </c>
      <c r="I40" s="125">
        <v>4</v>
      </c>
      <c r="J40" s="126">
        <v>12</v>
      </c>
      <c r="K40" s="179">
        <v>2</v>
      </c>
      <c r="L40" s="155" t="s">
        <v>66</v>
      </c>
      <c r="M40" s="156" t="s">
        <v>63</v>
      </c>
      <c r="N40" s="158" t="s">
        <v>63</v>
      </c>
      <c r="O40" s="158" t="s">
        <v>62</v>
      </c>
      <c r="P40" s="158" t="s">
        <v>62</v>
      </c>
      <c r="Q40" s="158" t="s">
        <v>63</v>
      </c>
      <c r="R40" s="158" t="s">
        <v>62</v>
      </c>
      <c r="S40" s="158" t="s">
        <v>62</v>
      </c>
      <c r="T40" s="158" t="s">
        <v>62</v>
      </c>
      <c r="U40" s="158" t="s">
        <v>62</v>
      </c>
      <c r="V40" s="158" t="s">
        <v>62</v>
      </c>
      <c r="W40" s="159" t="s">
        <v>63</v>
      </c>
      <c r="X40" s="160" t="s">
        <v>62</v>
      </c>
      <c r="Y40" s="161" t="s">
        <v>62</v>
      </c>
      <c r="Z40" s="162">
        <v>81357</v>
      </c>
      <c r="AA40" s="163">
        <v>16.200000000000003</v>
      </c>
      <c r="AB40" s="162">
        <v>3264</v>
      </c>
      <c r="AC40" s="164">
        <v>0.65</v>
      </c>
      <c r="AD40" s="165">
        <v>2826.27</v>
      </c>
      <c r="AE40" s="166">
        <v>3.3360000000000001E-2</v>
      </c>
      <c r="AF40" s="167">
        <v>315664</v>
      </c>
      <c r="AG40" s="178" t="s">
        <v>77</v>
      </c>
      <c r="AH40" s="167">
        <v>893</v>
      </c>
      <c r="AI40" s="169">
        <v>25.71</v>
      </c>
      <c r="AJ40" s="167">
        <v>1234</v>
      </c>
      <c r="AK40" s="170">
        <v>22.91</v>
      </c>
      <c r="AL40" s="167">
        <v>1100</v>
      </c>
      <c r="AM40" s="171"/>
      <c r="AN40" s="171"/>
      <c r="AO40" s="172">
        <v>318891</v>
      </c>
      <c r="AP40" s="173">
        <v>6780</v>
      </c>
      <c r="AQ40" s="174">
        <v>26574</v>
      </c>
      <c r="AR40" s="174">
        <v>33354</v>
      </c>
      <c r="AS40" s="167">
        <f t="shared" si="0"/>
        <v>16677</v>
      </c>
      <c r="AT40" s="13">
        <f t="shared" si="1"/>
        <v>339</v>
      </c>
    </row>
    <row r="41" spans="1:46" ht="18.75">
      <c r="A41" s="3">
        <v>34</v>
      </c>
      <c r="B41" s="91" t="s">
        <v>58</v>
      </c>
      <c r="C41" s="15">
        <v>1</v>
      </c>
      <c r="D41" s="150" t="s">
        <v>71</v>
      </c>
      <c r="E41" s="125" t="s">
        <v>79</v>
      </c>
      <c r="F41" s="151">
        <v>403.7</v>
      </c>
      <c r="G41" s="183"/>
      <c r="H41" s="153" t="s">
        <v>73</v>
      </c>
      <c r="I41" s="125">
        <v>4</v>
      </c>
      <c r="J41" s="126">
        <v>13</v>
      </c>
      <c r="K41" s="179">
        <v>2</v>
      </c>
      <c r="L41" s="155" t="s">
        <v>66</v>
      </c>
      <c r="M41" s="156" t="s">
        <v>63</v>
      </c>
      <c r="N41" s="158" t="s">
        <v>63</v>
      </c>
      <c r="O41" s="158" t="s">
        <v>62</v>
      </c>
      <c r="P41" s="158" t="s">
        <v>62</v>
      </c>
      <c r="Q41" s="158" t="s">
        <v>63</v>
      </c>
      <c r="R41" s="158" t="s">
        <v>62</v>
      </c>
      <c r="S41" s="158" t="s">
        <v>62</v>
      </c>
      <c r="T41" s="158" t="s">
        <v>62</v>
      </c>
      <c r="U41" s="158" t="s">
        <v>62</v>
      </c>
      <c r="V41" s="158" t="s">
        <v>63</v>
      </c>
      <c r="W41" s="159" t="s">
        <v>62</v>
      </c>
      <c r="X41" s="160" t="s">
        <v>62</v>
      </c>
      <c r="Y41" s="161" t="s">
        <v>62</v>
      </c>
      <c r="Z41" s="162">
        <v>79499</v>
      </c>
      <c r="AA41" s="163">
        <v>16.41</v>
      </c>
      <c r="AB41" s="162">
        <v>3149</v>
      </c>
      <c r="AC41" s="164">
        <v>0.65</v>
      </c>
      <c r="AD41" s="165">
        <v>2826.27</v>
      </c>
      <c r="AE41" s="166">
        <v>3.3360000000000001E-2</v>
      </c>
      <c r="AF41" s="167">
        <v>304501</v>
      </c>
      <c r="AG41" s="168" t="s">
        <v>64</v>
      </c>
      <c r="AH41" s="167">
        <v>1277</v>
      </c>
      <c r="AI41" s="169">
        <v>25.71</v>
      </c>
      <c r="AJ41" s="167">
        <v>1234</v>
      </c>
      <c r="AK41" s="170">
        <v>22.91</v>
      </c>
      <c r="AL41" s="167">
        <v>1100</v>
      </c>
      <c r="AM41" s="171"/>
      <c r="AN41" s="171"/>
      <c r="AO41" s="172">
        <v>308112</v>
      </c>
      <c r="AP41" s="173">
        <v>6625</v>
      </c>
      <c r="AQ41" s="174">
        <v>25676</v>
      </c>
      <c r="AR41" s="174">
        <v>32301</v>
      </c>
      <c r="AS41" s="167">
        <f t="shared" si="0"/>
        <v>16150.5</v>
      </c>
      <c r="AT41" s="13">
        <f t="shared" si="1"/>
        <v>331.25</v>
      </c>
    </row>
    <row r="42" spans="1:46" ht="18.75">
      <c r="A42" s="3">
        <v>35</v>
      </c>
      <c r="B42" s="91" t="s">
        <v>58</v>
      </c>
      <c r="C42" s="15">
        <v>1</v>
      </c>
      <c r="D42" s="150" t="s">
        <v>71</v>
      </c>
      <c r="E42" s="125">
        <v>56</v>
      </c>
      <c r="F42" s="151">
        <v>67.900000000000006</v>
      </c>
      <c r="G42" s="183"/>
      <c r="H42" s="153" t="s">
        <v>65</v>
      </c>
      <c r="I42" s="125">
        <v>2</v>
      </c>
      <c r="J42" s="126">
        <v>6</v>
      </c>
      <c r="K42" s="154">
        <v>1</v>
      </c>
      <c r="L42" s="155" t="s">
        <v>66</v>
      </c>
      <c r="M42" s="156" t="s">
        <v>63</v>
      </c>
      <c r="N42" s="158" t="s">
        <v>63</v>
      </c>
      <c r="O42" s="158" t="s">
        <v>62</v>
      </c>
      <c r="P42" s="158" t="s">
        <v>62</v>
      </c>
      <c r="Q42" s="158" t="s">
        <v>62</v>
      </c>
      <c r="R42" s="157" t="s">
        <v>63</v>
      </c>
      <c r="S42" s="158" t="s">
        <v>62</v>
      </c>
      <c r="T42" s="158" t="s">
        <v>62</v>
      </c>
      <c r="U42" s="158" t="s">
        <v>62</v>
      </c>
      <c r="V42" s="158" t="s">
        <v>63</v>
      </c>
      <c r="W42" s="159" t="s">
        <v>62</v>
      </c>
      <c r="X42" s="160" t="s">
        <v>62</v>
      </c>
      <c r="Y42" s="161" t="s">
        <v>62</v>
      </c>
      <c r="Z42" s="162">
        <v>9998</v>
      </c>
      <c r="AA42" s="163">
        <v>12.27</v>
      </c>
      <c r="AB42" s="162">
        <v>530</v>
      </c>
      <c r="AC42" s="164">
        <v>0.65</v>
      </c>
      <c r="AD42" s="165"/>
      <c r="AE42" s="166"/>
      <c r="AF42" s="167">
        <v>0</v>
      </c>
      <c r="AG42" s="168" t="s">
        <v>64</v>
      </c>
      <c r="AH42" s="167">
        <v>638</v>
      </c>
      <c r="AI42" s="169">
        <v>25.71</v>
      </c>
      <c r="AJ42" s="167">
        <v>617</v>
      </c>
      <c r="AK42" s="170">
        <v>22.91</v>
      </c>
      <c r="AL42" s="167">
        <v>550</v>
      </c>
      <c r="AM42" s="171"/>
      <c r="AN42" s="171"/>
      <c r="AO42" s="172">
        <v>1805</v>
      </c>
      <c r="AP42" s="173">
        <v>833</v>
      </c>
      <c r="AQ42" s="174">
        <v>150</v>
      </c>
      <c r="AR42" s="174">
        <v>983</v>
      </c>
      <c r="AS42" s="167">
        <f t="shared" si="0"/>
        <v>491.5</v>
      </c>
      <c r="AT42" s="13">
        <f t="shared" si="1"/>
        <v>41.650000000000006</v>
      </c>
    </row>
    <row r="43" spans="1:46" ht="18.75">
      <c r="A43" s="3">
        <v>36</v>
      </c>
      <c r="B43" s="91" t="s">
        <v>58</v>
      </c>
      <c r="C43" s="15">
        <v>1</v>
      </c>
      <c r="D43" s="150" t="s">
        <v>71</v>
      </c>
      <c r="E43" s="125">
        <v>62</v>
      </c>
      <c r="F43" s="151">
        <v>252.8</v>
      </c>
      <c r="G43" s="183"/>
      <c r="H43" s="153" t="s">
        <v>65</v>
      </c>
      <c r="I43" s="125">
        <v>6</v>
      </c>
      <c r="J43" s="126">
        <v>21</v>
      </c>
      <c r="K43" s="154">
        <v>1</v>
      </c>
      <c r="L43" s="155" t="s">
        <v>66</v>
      </c>
      <c r="M43" s="190" t="s">
        <v>62</v>
      </c>
      <c r="N43" s="158" t="s">
        <v>62</v>
      </c>
      <c r="O43" s="158" t="s">
        <v>62</v>
      </c>
      <c r="P43" s="158" t="s">
        <v>62</v>
      </c>
      <c r="Q43" s="158" t="s">
        <v>62</v>
      </c>
      <c r="R43" s="157" t="s">
        <v>63</v>
      </c>
      <c r="S43" s="158" t="s">
        <v>62</v>
      </c>
      <c r="T43" s="158" t="s">
        <v>62</v>
      </c>
      <c r="U43" s="158" t="s">
        <v>62</v>
      </c>
      <c r="V43" s="158" t="s">
        <v>63</v>
      </c>
      <c r="W43" s="159" t="s">
        <v>62</v>
      </c>
      <c r="X43" s="160" t="s">
        <v>62</v>
      </c>
      <c r="Y43" s="161" t="s">
        <v>62</v>
      </c>
      <c r="Z43" s="162">
        <v>28910</v>
      </c>
      <c r="AA43" s="163">
        <v>9.5299999999999994</v>
      </c>
      <c r="AB43" s="162">
        <v>1972</v>
      </c>
      <c r="AC43" s="164">
        <v>0.65</v>
      </c>
      <c r="AD43" s="165"/>
      <c r="AE43" s="166"/>
      <c r="AF43" s="167">
        <v>0</v>
      </c>
      <c r="AG43" s="168" t="s">
        <v>64</v>
      </c>
      <c r="AH43" s="167">
        <v>1915</v>
      </c>
      <c r="AI43" s="169"/>
      <c r="AJ43" s="167"/>
      <c r="AK43" s="186"/>
      <c r="AL43" s="171"/>
      <c r="AM43" s="171"/>
      <c r="AN43" s="171"/>
      <c r="AO43" s="172">
        <v>1915</v>
      </c>
      <c r="AP43" s="173">
        <v>2409</v>
      </c>
      <c r="AQ43" s="174">
        <v>160</v>
      </c>
      <c r="AR43" s="174">
        <v>2569</v>
      </c>
      <c r="AS43" s="167">
        <f t="shared" si="0"/>
        <v>1284.5</v>
      </c>
      <c r="AT43" s="13">
        <f t="shared" si="1"/>
        <v>120.45</v>
      </c>
    </row>
    <row r="44" spans="1:46" ht="18.75">
      <c r="A44" s="14">
        <v>37</v>
      </c>
      <c r="B44" s="91" t="s">
        <v>58</v>
      </c>
      <c r="C44" s="15">
        <v>1</v>
      </c>
      <c r="D44" s="150" t="s">
        <v>71</v>
      </c>
      <c r="E44" s="125">
        <v>63</v>
      </c>
      <c r="F44" s="151">
        <v>300.60000000000002</v>
      </c>
      <c r="G44" s="183"/>
      <c r="H44" s="153" t="s">
        <v>65</v>
      </c>
      <c r="I44" s="125">
        <v>7</v>
      </c>
      <c r="J44" s="126">
        <v>24</v>
      </c>
      <c r="K44" s="154">
        <v>1</v>
      </c>
      <c r="L44" s="155" t="s">
        <v>66</v>
      </c>
      <c r="M44" s="190" t="s">
        <v>62</v>
      </c>
      <c r="N44" s="158" t="s">
        <v>62</v>
      </c>
      <c r="O44" s="158" t="s">
        <v>62</v>
      </c>
      <c r="P44" s="158" t="s">
        <v>62</v>
      </c>
      <c r="Q44" s="158" t="s">
        <v>62</v>
      </c>
      <c r="R44" s="157" t="s">
        <v>63</v>
      </c>
      <c r="S44" s="158" t="s">
        <v>62</v>
      </c>
      <c r="T44" s="158" t="s">
        <v>62</v>
      </c>
      <c r="U44" s="158" t="s">
        <v>62</v>
      </c>
      <c r="V44" s="158" t="s">
        <v>63</v>
      </c>
      <c r="W44" s="159" t="s">
        <v>62</v>
      </c>
      <c r="X44" s="160" t="s">
        <v>62</v>
      </c>
      <c r="Y44" s="161" t="s">
        <v>62</v>
      </c>
      <c r="Z44" s="162">
        <v>34376</v>
      </c>
      <c r="AA44" s="163">
        <v>9.5299999999999994</v>
      </c>
      <c r="AB44" s="162">
        <v>2345</v>
      </c>
      <c r="AC44" s="164">
        <v>0.65</v>
      </c>
      <c r="AD44" s="165"/>
      <c r="AE44" s="166"/>
      <c r="AF44" s="167">
        <v>0</v>
      </c>
      <c r="AG44" s="168" t="s">
        <v>64</v>
      </c>
      <c r="AH44" s="167">
        <v>2234</v>
      </c>
      <c r="AI44" s="169"/>
      <c r="AJ44" s="167"/>
      <c r="AK44" s="186"/>
      <c r="AL44" s="171"/>
      <c r="AM44" s="171"/>
      <c r="AN44" s="171"/>
      <c r="AO44" s="172">
        <v>2234</v>
      </c>
      <c r="AP44" s="173">
        <v>2865</v>
      </c>
      <c r="AQ44" s="174">
        <v>186</v>
      </c>
      <c r="AR44" s="174">
        <v>3051</v>
      </c>
      <c r="AS44" s="167">
        <f t="shared" si="0"/>
        <v>1525.5</v>
      </c>
      <c r="AT44" s="13">
        <f t="shared" si="1"/>
        <v>143.25</v>
      </c>
    </row>
    <row r="45" spans="1:46" ht="18.75">
      <c r="A45" s="14">
        <v>38</v>
      </c>
      <c r="B45" s="91" t="s">
        <v>58</v>
      </c>
      <c r="C45" s="15">
        <v>1</v>
      </c>
      <c r="D45" s="150" t="s">
        <v>71</v>
      </c>
      <c r="E45" s="125" t="s">
        <v>80</v>
      </c>
      <c r="F45" s="151">
        <v>428.8</v>
      </c>
      <c r="G45" s="183"/>
      <c r="H45" s="153" t="s">
        <v>73</v>
      </c>
      <c r="I45" s="125">
        <v>4</v>
      </c>
      <c r="J45" s="126">
        <v>10</v>
      </c>
      <c r="K45" s="179">
        <v>2</v>
      </c>
      <c r="L45" s="155" t="s">
        <v>66</v>
      </c>
      <c r="M45" s="156" t="s">
        <v>63</v>
      </c>
      <c r="N45" s="158" t="s">
        <v>63</v>
      </c>
      <c r="O45" s="158" t="s">
        <v>62</v>
      </c>
      <c r="P45" s="158" t="s">
        <v>62</v>
      </c>
      <c r="Q45" s="157" t="s">
        <v>63</v>
      </c>
      <c r="R45" s="158" t="s">
        <v>62</v>
      </c>
      <c r="S45" s="158" t="s">
        <v>62</v>
      </c>
      <c r="T45" s="158" t="s">
        <v>62</v>
      </c>
      <c r="U45" s="158" t="s">
        <v>62</v>
      </c>
      <c r="V45" s="158" t="s">
        <v>63</v>
      </c>
      <c r="W45" s="159" t="s">
        <v>62</v>
      </c>
      <c r="X45" s="160" t="s">
        <v>62</v>
      </c>
      <c r="Y45" s="161" t="s">
        <v>62</v>
      </c>
      <c r="Z45" s="162">
        <v>84439</v>
      </c>
      <c r="AA45" s="163">
        <v>16.41</v>
      </c>
      <c r="AB45" s="162">
        <v>3345</v>
      </c>
      <c r="AC45" s="164">
        <v>0.65</v>
      </c>
      <c r="AD45" s="165">
        <v>2826.27</v>
      </c>
      <c r="AE45" s="166">
        <v>3.3360000000000001E-2</v>
      </c>
      <c r="AF45" s="167">
        <v>323433</v>
      </c>
      <c r="AG45" s="168" t="s">
        <v>64</v>
      </c>
      <c r="AH45" s="167">
        <v>1277</v>
      </c>
      <c r="AI45" s="169">
        <v>25.71</v>
      </c>
      <c r="AJ45" s="167">
        <v>1234</v>
      </c>
      <c r="AK45" s="170">
        <v>22.91</v>
      </c>
      <c r="AL45" s="167">
        <v>1100</v>
      </c>
      <c r="AM45" s="171"/>
      <c r="AN45" s="171"/>
      <c r="AO45" s="172">
        <v>327044</v>
      </c>
      <c r="AP45" s="173">
        <v>7037</v>
      </c>
      <c r="AQ45" s="174">
        <v>27254</v>
      </c>
      <c r="AR45" s="174">
        <v>34291</v>
      </c>
      <c r="AS45" s="167">
        <f t="shared" si="0"/>
        <v>17145.5</v>
      </c>
      <c r="AT45" s="13">
        <f t="shared" si="1"/>
        <v>351.85</v>
      </c>
    </row>
    <row r="46" spans="1:46" ht="18.75">
      <c r="A46" s="3">
        <v>39</v>
      </c>
      <c r="B46" s="91" t="s">
        <v>58</v>
      </c>
      <c r="C46" s="15">
        <v>1</v>
      </c>
      <c r="D46" s="150" t="s">
        <v>71</v>
      </c>
      <c r="E46" s="125">
        <v>78</v>
      </c>
      <c r="F46" s="151">
        <v>83.2</v>
      </c>
      <c r="G46" s="183"/>
      <c r="H46" s="153" t="s">
        <v>65</v>
      </c>
      <c r="I46" s="125">
        <v>3</v>
      </c>
      <c r="J46" s="126">
        <v>8</v>
      </c>
      <c r="K46" s="154">
        <v>1</v>
      </c>
      <c r="L46" s="155" t="s">
        <v>66</v>
      </c>
      <c r="M46" s="190" t="s">
        <v>62</v>
      </c>
      <c r="N46" s="158" t="s">
        <v>62</v>
      </c>
      <c r="O46" s="158" t="s">
        <v>62</v>
      </c>
      <c r="P46" s="158" t="s">
        <v>62</v>
      </c>
      <c r="Q46" s="158" t="s">
        <v>62</v>
      </c>
      <c r="R46" s="157" t="s">
        <v>63</v>
      </c>
      <c r="S46" s="158" t="s">
        <v>62</v>
      </c>
      <c r="T46" s="158" t="s">
        <v>62</v>
      </c>
      <c r="U46" s="158" t="s">
        <v>62</v>
      </c>
      <c r="V46" s="158" t="s">
        <v>63</v>
      </c>
      <c r="W46" s="159" t="s">
        <v>62</v>
      </c>
      <c r="X46" s="160" t="s">
        <v>62</v>
      </c>
      <c r="Y46" s="161" t="s">
        <v>62</v>
      </c>
      <c r="Z46" s="162">
        <v>9515</v>
      </c>
      <c r="AA46" s="163">
        <v>9.5299999999999994</v>
      </c>
      <c r="AB46" s="162">
        <v>649</v>
      </c>
      <c r="AC46" s="164">
        <v>0.65</v>
      </c>
      <c r="AD46" s="165"/>
      <c r="AE46" s="166"/>
      <c r="AF46" s="167">
        <v>0</v>
      </c>
      <c r="AG46" s="168" t="s">
        <v>64</v>
      </c>
      <c r="AH46" s="167">
        <v>958</v>
      </c>
      <c r="AI46" s="169"/>
      <c r="AJ46" s="167"/>
      <c r="AK46" s="186"/>
      <c r="AL46" s="171"/>
      <c r="AM46" s="171"/>
      <c r="AN46" s="171"/>
      <c r="AO46" s="172">
        <v>958</v>
      </c>
      <c r="AP46" s="173">
        <v>793</v>
      </c>
      <c r="AQ46" s="174">
        <v>80</v>
      </c>
      <c r="AR46" s="174">
        <v>873</v>
      </c>
      <c r="AS46" s="167">
        <f t="shared" si="0"/>
        <v>436.5</v>
      </c>
      <c r="AT46" s="13">
        <f t="shared" si="1"/>
        <v>39.650000000000006</v>
      </c>
    </row>
    <row r="47" spans="1:46" ht="18.75">
      <c r="A47" s="3">
        <v>40</v>
      </c>
      <c r="B47" s="91" t="s">
        <v>58</v>
      </c>
      <c r="C47" s="15">
        <v>1</v>
      </c>
      <c r="D47" s="150" t="s">
        <v>71</v>
      </c>
      <c r="E47" s="125">
        <v>94</v>
      </c>
      <c r="F47" s="151">
        <v>174.6</v>
      </c>
      <c r="G47" s="183"/>
      <c r="H47" s="153" t="s">
        <v>65</v>
      </c>
      <c r="I47" s="125">
        <v>4</v>
      </c>
      <c r="J47" s="126">
        <v>12</v>
      </c>
      <c r="K47" s="154">
        <v>1</v>
      </c>
      <c r="L47" s="155" t="s">
        <v>66</v>
      </c>
      <c r="M47" s="190" t="s">
        <v>62</v>
      </c>
      <c r="N47" s="158" t="s">
        <v>62</v>
      </c>
      <c r="O47" s="158" t="s">
        <v>62</v>
      </c>
      <c r="P47" s="158" t="s">
        <v>62</v>
      </c>
      <c r="Q47" s="158" t="s">
        <v>62</v>
      </c>
      <c r="R47" s="157" t="s">
        <v>63</v>
      </c>
      <c r="S47" s="158" t="s">
        <v>62</v>
      </c>
      <c r="T47" s="158" t="s">
        <v>62</v>
      </c>
      <c r="U47" s="158" t="s">
        <v>62</v>
      </c>
      <c r="V47" s="158" t="s">
        <v>63</v>
      </c>
      <c r="W47" s="159" t="s">
        <v>62</v>
      </c>
      <c r="X47" s="160" t="s">
        <v>62</v>
      </c>
      <c r="Y47" s="161" t="s">
        <v>62</v>
      </c>
      <c r="Z47" s="162">
        <v>19969</v>
      </c>
      <c r="AA47" s="163">
        <v>9.5299999999999994</v>
      </c>
      <c r="AB47" s="162">
        <v>1362</v>
      </c>
      <c r="AC47" s="164">
        <v>0.65</v>
      </c>
      <c r="AD47" s="165"/>
      <c r="AE47" s="166"/>
      <c r="AF47" s="167">
        <v>0</v>
      </c>
      <c r="AG47" s="168" t="s">
        <v>64</v>
      </c>
      <c r="AH47" s="167">
        <v>1277</v>
      </c>
      <c r="AI47" s="169"/>
      <c r="AJ47" s="167"/>
      <c r="AK47" s="186"/>
      <c r="AL47" s="171"/>
      <c r="AM47" s="171"/>
      <c r="AN47" s="171"/>
      <c r="AO47" s="172">
        <v>1277</v>
      </c>
      <c r="AP47" s="173">
        <v>1664</v>
      </c>
      <c r="AQ47" s="174">
        <v>106</v>
      </c>
      <c r="AR47" s="174">
        <v>1770</v>
      </c>
      <c r="AS47" s="167">
        <f t="shared" si="0"/>
        <v>885</v>
      </c>
      <c r="AT47" s="13">
        <f t="shared" si="1"/>
        <v>83.2</v>
      </c>
    </row>
    <row r="48" spans="1:46" ht="18.75">
      <c r="A48" s="3">
        <v>41</v>
      </c>
      <c r="B48" s="91" t="s">
        <v>58</v>
      </c>
      <c r="C48" s="15">
        <v>1</v>
      </c>
      <c r="D48" s="150" t="s">
        <v>81</v>
      </c>
      <c r="E48" s="125">
        <v>1</v>
      </c>
      <c r="F48" s="151">
        <v>294.3</v>
      </c>
      <c r="G48" s="183"/>
      <c r="H48" s="153" t="s">
        <v>65</v>
      </c>
      <c r="I48" s="126">
        <v>4</v>
      </c>
      <c r="J48" s="126">
        <v>2</v>
      </c>
      <c r="K48" s="154">
        <v>1</v>
      </c>
      <c r="L48" s="184">
        <v>0</v>
      </c>
      <c r="M48" s="156" t="s">
        <v>63</v>
      </c>
      <c r="N48" s="157" t="s">
        <v>63</v>
      </c>
      <c r="O48" s="158" t="s">
        <v>62</v>
      </c>
      <c r="P48" s="158" t="s">
        <v>62</v>
      </c>
      <c r="Q48" s="158" t="s">
        <v>62</v>
      </c>
      <c r="R48" s="157" t="s">
        <v>63</v>
      </c>
      <c r="S48" s="158" t="s">
        <v>62</v>
      </c>
      <c r="T48" s="158" t="s">
        <v>62</v>
      </c>
      <c r="U48" s="158" t="s">
        <v>62</v>
      </c>
      <c r="V48" s="158" t="s">
        <v>63</v>
      </c>
      <c r="W48" s="159" t="s">
        <v>62</v>
      </c>
      <c r="X48" s="160" t="s">
        <v>62</v>
      </c>
      <c r="Y48" s="161" t="s">
        <v>62</v>
      </c>
      <c r="Z48" s="162">
        <v>43332</v>
      </c>
      <c r="AA48" s="214">
        <v>12.27</v>
      </c>
      <c r="AB48" s="162">
        <v>2296</v>
      </c>
      <c r="AC48" s="164">
        <v>0.65</v>
      </c>
      <c r="AD48" s="165"/>
      <c r="AE48" s="166"/>
      <c r="AF48" s="167">
        <v>0</v>
      </c>
      <c r="AG48" s="168" t="s">
        <v>64</v>
      </c>
      <c r="AH48" s="167">
        <v>1277</v>
      </c>
      <c r="AI48" s="169">
        <v>25.71</v>
      </c>
      <c r="AJ48" s="167">
        <v>1234</v>
      </c>
      <c r="AK48" s="170">
        <v>22.91</v>
      </c>
      <c r="AL48" s="167">
        <v>1100</v>
      </c>
      <c r="AM48" s="171"/>
      <c r="AN48" s="171"/>
      <c r="AO48" s="172">
        <v>3611</v>
      </c>
      <c r="AP48" s="173">
        <v>3611</v>
      </c>
      <c r="AQ48" s="174">
        <v>301</v>
      </c>
      <c r="AR48" s="174">
        <v>3912</v>
      </c>
      <c r="AS48" s="167">
        <f t="shared" si="0"/>
        <v>1956</v>
      </c>
      <c r="AT48" s="13">
        <f t="shared" si="1"/>
        <v>180.55</v>
      </c>
    </row>
    <row r="49" spans="1:46" ht="18.75">
      <c r="A49" s="14">
        <v>42</v>
      </c>
      <c r="B49" s="91" t="s">
        <v>58</v>
      </c>
      <c r="C49" s="15">
        <v>1</v>
      </c>
      <c r="D49" s="150" t="s">
        <v>81</v>
      </c>
      <c r="E49" s="125">
        <v>5</v>
      </c>
      <c r="F49" s="151">
        <v>291.60000000000002</v>
      </c>
      <c r="G49" s="183"/>
      <c r="H49" s="153" t="s">
        <v>65</v>
      </c>
      <c r="I49" s="126">
        <v>4</v>
      </c>
      <c r="J49" s="126">
        <v>8</v>
      </c>
      <c r="K49" s="154">
        <v>1</v>
      </c>
      <c r="L49" s="184">
        <v>0</v>
      </c>
      <c r="M49" s="156" t="s">
        <v>63</v>
      </c>
      <c r="N49" s="157" t="s">
        <v>63</v>
      </c>
      <c r="O49" s="158" t="s">
        <v>62</v>
      </c>
      <c r="P49" s="158" t="s">
        <v>62</v>
      </c>
      <c r="Q49" s="158" t="s">
        <v>62</v>
      </c>
      <c r="R49" s="157" t="s">
        <v>63</v>
      </c>
      <c r="S49" s="158" t="s">
        <v>62</v>
      </c>
      <c r="T49" s="158" t="s">
        <v>62</v>
      </c>
      <c r="U49" s="158" t="s">
        <v>62</v>
      </c>
      <c r="V49" s="158" t="s">
        <v>63</v>
      </c>
      <c r="W49" s="159" t="s">
        <v>62</v>
      </c>
      <c r="X49" s="160" t="s">
        <v>62</v>
      </c>
      <c r="Y49" s="161" t="s">
        <v>62</v>
      </c>
      <c r="Z49" s="162">
        <v>42936</v>
      </c>
      <c r="AA49" s="214">
        <v>12.27</v>
      </c>
      <c r="AB49" s="162">
        <v>2274</v>
      </c>
      <c r="AC49" s="164">
        <v>0.65</v>
      </c>
      <c r="AD49" s="165"/>
      <c r="AE49" s="166"/>
      <c r="AF49" s="167">
        <v>0</v>
      </c>
      <c r="AG49" s="168" t="s">
        <v>64</v>
      </c>
      <c r="AH49" s="167">
        <v>1277</v>
      </c>
      <c r="AI49" s="169">
        <v>25.71</v>
      </c>
      <c r="AJ49" s="167">
        <v>1234</v>
      </c>
      <c r="AK49" s="170">
        <v>22.91</v>
      </c>
      <c r="AL49" s="167">
        <v>1100</v>
      </c>
      <c r="AM49" s="171"/>
      <c r="AN49" s="171"/>
      <c r="AO49" s="172">
        <v>3611</v>
      </c>
      <c r="AP49" s="173">
        <v>3578</v>
      </c>
      <c r="AQ49" s="174">
        <v>301</v>
      </c>
      <c r="AR49" s="174">
        <v>3879</v>
      </c>
      <c r="AS49" s="167">
        <f t="shared" si="0"/>
        <v>1939.5</v>
      </c>
      <c r="AT49" s="13">
        <f t="shared" si="1"/>
        <v>178.9</v>
      </c>
    </row>
    <row r="50" spans="1:46" ht="18.75">
      <c r="A50" s="14">
        <v>43</v>
      </c>
      <c r="B50" s="91" t="s">
        <v>58</v>
      </c>
      <c r="C50" s="15">
        <v>1</v>
      </c>
      <c r="D50" s="150" t="s">
        <v>81</v>
      </c>
      <c r="E50" s="125">
        <v>6</v>
      </c>
      <c r="F50" s="151">
        <v>762</v>
      </c>
      <c r="G50" s="183"/>
      <c r="H50" s="153" t="s">
        <v>73</v>
      </c>
      <c r="I50" s="126">
        <v>12</v>
      </c>
      <c r="J50" s="126">
        <v>25</v>
      </c>
      <c r="K50" s="205">
        <v>2</v>
      </c>
      <c r="L50" s="184">
        <v>2</v>
      </c>
      <c r="M50" s="156" t="s">
        <v>63</v>
      </c>
      <c r="N50" s="157" t="s">
        <v>63</v>
      </c>
      <c r="O50" s="158" t="s">
        <v>62</v>
      </c>
      <c r="P50" s="158" t="s">
        <v>62</v>
      </c>
      <c r="Q50" s="157" t="s">
        <v>63</v>
      </c>
      <c r="R50" s="158" t="s">
        <v>62</v>
      </c>
      <c r="S50" s="158" t="s">
        <v>62</v>
      </c>
      <c r="T50" s="158" t="s">
        <v>62</v>
      </c>
      <c r="U50" s="158" t="s">
        <v>62</v>
      </c>
      <c r="V50" s="158" t="s">
        <v>63</v>
      </c>
      <c r="W50" s="159" t="s">
        <v>62</v>
      </c>
      <c r="X50" s="206" t="s">
        <v>63</v>
      </c>
      <c r="Y50" s="161" t="s">
        <v>62</v>
      </c>
      <c r="Z50" s="162">
        <v>181054</v>
      </c>
      <c r="AA50" s="217">
        <v>19.8</v>
      </c>
      <c r="AB50" s="162">
        <v>34015</v>
      </c>
      <c r="AC50" s="182">
        <v>3.72</v>
      </c>
      <c r="AD50" s="165">
        <v>2826.27</v>
      </c>
      <c r="AE50" s="166">
        <v>3.3360000000000001E-2</v>
      </c>
      <c r="AF50" s="167">
        <v>574758</v>
      </c>
      <c r="AG50" s="168" t="s">
        <v>64</v>
      </c>
      <c r="AH50" s="167">
        <v>3830</v>
      </c>
      <c r="AI50" s="169">
        <v>25.71</v>
      </c>
      <c r="AJ50" s="167">
        <v>3702</v>
      </c>
      <c r="AK50" s="170">
        <v>22.91</v>
      </c>
      <c r="AL50" s="167">
        <v>3299</v>
      </c>
      <c r="AM50" s="171"/>
      <c r="AN50" s="171"/>
      <c r="AO50" s="172">
        <v>585589</v>
      </c>
      <c r="AP50" s="173">
        <v>15088</v>
      </c>
      <c r="AQ50" s="174">
        <v>48799</v>
      </c>
      <c r="AR50" s="174">
        <v>63887</v>
      </c>
      <c r="AS50" s="167">
        <f t="shared" si="0"/>
        <v>31943.5</v>
      </c>
      <c r="AT50" s="13">
        <f t="shared" si="1"/>
        <v>754.40000000000009</v>
      </c>
    </row>
    <row r="51" spans="1:46" ht="18.75">
      <c r="A51" s="3">
        <v>44</v>
      </c>
      <c r="B51" s="91" t="s">
        <v>58</v>
      </c>
      <c r="C51" s="15">
        <v>1</v>
      </c>
      <c r="D51" s="150" t="s">
        <v>81</v>
      </c>
      <c r="E51" s="125">
        <v>7</v>
      </c>
      <c r="F51" s="151">
        <v>288.3</v>
      </c>
      <c r="G51" s="183"/>
      <c r="H51" s="153" t="s">
        <v>65</v>
      </c>
      <c r="I51" s="126">
        <v>4</v>
      </c>
      <c r="J51" s="126">
        <v>13</v>
      </c>
      <c r="K51" s="154">
        <v>1</v>
      </c>
      <c r="L51" s="184">
        <v>0</v>
      </c>
      <c r="M51" s="156" t="s">
        <v>63</v>
      </c>
      <c r="N51" s="157" t="s">
        <v>63</v>
      </c>
      <c r="O51" s="158" t="s">
        <v>62</v>
      </c>
      <c r="P51" s="158" t="s">
        <v>62</v>
      </c>
      <c r="Q51" s="158" t="s">
        <v>62</v>
      </c>
      <c r="R51" s="157" t="s">
        <v>63</v>
      </c>
      <c r="S51" s="158" t="s">
        <v>62</v>
      </c>
      <c r="T51" s="158" t="s">
        <v>62</v>
      </c>
      <c r="U51" s="158" t="s">
        <v>62</v>
      </c>
      <c r="V51" s="158" t="s">
        <v>63</v>
      </c>
      <c r="W51" s="159" t="s">
        <v>62</v>
      </c>
      <c r="X51" s="160" t="s">
        <v>62</v>
      </c>
      <c r="Y51" s="161" t="s">
        <v>62</v>
      </c>
      <c r="Z51" s="162">
        <v>42448</v>
      </c>
      <c r="AA51" s="214">
        <v>12.27</v>
      </c>
      <c r="AB51" s="162">
        <v>2249</v>
      </c>
      <c r="AC51" s="164">
        <v>0.65</v>
      </c>
      <c r="AD51" s="165"/>
      <c r="AE51" s="166"/>
      <c r="AF51" s="167">
        <v>0</v>
      </c>
      <c r="AG51" s="168" t="s">
        <v>64</v>
      </c>
      <c r="AH51" s="167">
        <v>1277</v>
      </c>
      <c r="AI51" s="169">
        <v>25.71</v>
      </c>
      <c r="AJ51" s="167">
        <v>1234</v>
      </c>
      <c r="AK51" s="170">
        <v>22.91</v>
      </c>
      <c r="AL51" s="167">
        <v>1100</v>
      </c>
      <c r="AM51" s="171"/>
      <c r="AN51" s="171"/>
      <c r="AO51" s="172">
        <v>3611</v>
      </c>
      <c r="AP51" s="173">
        <v>3537</v>
      </c>
      <c r="AQ51" s="174">
        <v>301</v>
      </c>
      <c r="AR51" s="174">
        <v>3838</v>
      </c>
      <c r="AS51" s="167">
        <f t="shared" si="0"/>
        <v>1919</v>
      </c>
      <c r="AT51" s="13">
        <f t="shared" si="1"/>
        <v>176.85000000000002</v>
      </c>
    </row>
    <row r="52" spans="1:46" ht="18.75">
      <c r="A52" s="3">
        <v>45</v>
      </c>
      <c r="B52" s="91" t="s">
        <v>58</v>
      </c>
      <c r="C52" s="15">
        <v>1</v>
      </c>
      <c r="D52" s="150" t="s">
        <v>81</v>
      </c>
      <c r="E52" s="125">
        <v>12</v>
      </c>
      <c r="F52" s="151">
        <v>422.8</v>
      </c>
      <c r="G52" s="183"/>
      <c r="H52" s="153" t="s">
        <v>65</v>
      </c>
      <c r="I52" s="126">
        <v>4</v>
      </c>
      <c r="J52" s="126">
        <v>20</v>
      </c>
      <c r="K52" s="205">
        <v>2</v>
      </c>
      <c r="L52" s="184">
        <v>0</v>
      </c>
      <c r="M52" s="156" t="s">
        <v>63</v>
      </c>
      <c r="N52" s="157" t="s">
        <v>63</v>
      </c>
      <c r="O52" s="158" t="s">
        <v>62</v>
      </c>
      <c r="P52" s="158" t="s">
        <v>62</v>
      </c>
      <c r="Q52" s="158" t="s">
        <v>62</v>
      </c>
      <c r="R52" s="157" t="s">
        <v>63</v>
      </c>
      <c r="S52" s="158" t="s">
        <v>62</v>
      </c>
      <c r="T52" s="158" t="s">
        <v>62</v>
      </c>
      <c r="U52" s="158" t="s">
        <v>62</v>
      </c>
      <c r="V52" s="158" t="s">
        <v>63</v>
      </c>
      <c r="W52" s="159" t="s">
        <v>62</v>
      </c>
      <c r="X52" s="160" t="s">
        <v>62</v>
      </c>
      <c r="Y52" s="161" t="s">
        <v>62</v>
      </c>
      <c r="Z52" s="162">
        <v>62252</v>
      </c>
      <c r="AA52" s="214">
        <v>12.27</v>
      </c>
      <c r="AB52" s="162">
        <v>3298</v>
      </c>
      <c r="AC52" s="164">
        <v>0.65</v>
      </c>
      <c r="AD52" s="165"/>
      <c r="AE52" s="166"/>
      <c r="AF52" s="167">
        <v>0</v>
      </c>
      <c r="AG52" s="168" t="s">
        <v>64</v>
      </c>
      <c r="AH52" s="167">
        <v>1277</v>
      </c>
      <c r="AI52" s="169">
        <v>25.71</v>
      </c>
      <c r="AJ52" s="167">
        <v>1234</v>
      </c>
      <c r="AK52" s="170">
        <v>22.91</v>
      </c>
      <c r="AL52" s="167">
        <v>1100</v>
      </c>
      <c r="AM52" s="171"/>
      <c r="AN52" s="171"/>
      <c r="AO52" s="172">
        <v>3611</v>
      </c>
      <c r="AP52" s="173">
        <v>5188</v>
      </c>
      <c r="AQ52" s="174">
        <v>301</v>
      </c>
      <c r="AR52" s="174">
        <v>5489</v>
      </c>
      <c r="AS52" s="167">
        <f t="shared" si="0"/>
        <v>2744.5</v>
      </c>
      <c r="AT52" s="13">
        <f t="shared" si="1"/>
        <v>259.40000000000003</v>
      </c>
    </row>
    <row r="53" spans="1:46" ht="18.75">
      <c r="A53" s="3">
        <v>46</v>
      </c>
      <c r="B53" s="91" t="s">
        <v>58</v>
      </c>
      <c r="C53" s="15">
        <v>1</v>
      </c>
      <c r="D53" s="150" t="s">
        <v>82</v>
      </c>
      <c r="E53" s="125">
        <v>1</v>
      </c>
      <c r="F53" s="151">
        <v>294.89999999999998</v>
      </c>
      <c r="G53" s="183"/>
      <c r="H53" s="153" t="s">
        <v>65</v>
      </c>
      <c r="I53" s="125">
        <v>4</v>
      </c>
      <c r="J53" s="126">
        <v>12</v>
      </c>
      <c r="K53" s="179">
        <v>2</v>
      </c>
      <c r="L53" s="155" t="s">
        <v>66</v>
      </c>
      <c r="M53" s="156" t="s">
        <v>63</v>
      </c>
      <c r="N53" s="157" t="s">
        <v>63</v>
      </c>
      <c r="O53" s="158" t="s">
        <v>62</v>
      </c>
      <c r="P53" s="158" t="s">
        <v>62</v>
      </c>
      <c r="Q53" s="158" t="s">
        <v>62</v>
      </c>
      <c r="R53" s="157" t="s">
        <v>63</v>
      </c>
      <c r="S53" s="158" t="s">
        <v>62</v>
      </c>
      <c r="T53" s="158" t="s">
        <v>62</v>
      </c>
      <c r="U53" s="158" t="s">
        <v>62</v>
      </c>
      <c r="V53" s="157" t="s">
        <v>63</v>
      </c>
      <c r="W53" s="159" t="s">
        <v>62</v>
      </c>
      <c r="X53" s="160" t="s">
        <v>62</v>
      </c>
      <c r="Y53" s="161" t="s">
        <v>62</v>
      </c>
      <c r="Z53" s="162">
        <v>43419</v>
      </c>
      <c r="AA53" s="214">
        <v>12.27</v>
      </c>
      <c r="AB53" s="162">
        <v>2300</v>
      </c>
      <c r="AC53" s="164">
        <v>0.65</v>
      </c>
      <c r="AD53" s="165"/>
      <c r="AE53" s="166"/>
      <c r="AF53" s="167">
        <v>0</v>
      </c>
      <c r="AG53" s="168" t="s">
        <v>64</v>
      </c>
      <c r="AH53" s="167">
        <v>1277</v>
      </c>
      <c r="AI53" s="169">
        <v>25.71</v>
      </c>
      <c r="AJ53" s="167">
        <v>1234</v>
      </c>
      <c r="AK53" s="170">
        <v>22.91</v>
      </c>
      <c r="AL53" s="167">
        <v>1100</v>
      </c>
      <c r="AM53" s="171"/>
      <c r="AN53" s="171"/>
      <c r="AO53" s="172">
        <v>3611</v>
      </c>
      <c r="AP53" s="173">
        <v>3618</v>
      </c>
      <c r="AQ53" s="174">
        <v>301</v>
      </c>
      <c r="AR53" s="174">
        <v>3919</v>
      </c>
      <c r="AS53" s="167">
        <f t="shared" si="0"/>
        <v>1959.5</v>
      </c>
      <c r="AT53" s="13">
        <f t="shared" si="1"/>
        <v>180.9</v>
      </c>
    </row>
    <row r="54" spans="1:46" ht="18.75">
      <c r="A54" s="14">
        <v>47</v>
      </c>
      <c r="B54" s="91" t="s">
        <v>58</v>
      </c>
      <c r="C54" s="15">
        <v>1</v>
      </c>
      <c r="D54" s="150" t="s">
        <v>82</v>
      </c>
      <c r="E54" s="125" t="s">
        <v>68</v>
      </c>
      <c r="F54" s="151">
        <v>318.39999999999998</v>
      </c>
      <c r="G54" s="183"/>
      <c r="H54" s="153" t="s">
        <v>65</v>
      </c>
      <c r="I54" s="125">
        <v>6</v>
      </c>
      <c r="J54" s="126">
        <v>11</v>
      </c>
      <c r="K54" s="179">
        <v>2</v>
      </c>
      <c r="L54" s="155" t="s">
        <v>61</v>
      </c>
      <c r="M54" s="156" t="s">
        <v>63</v>
      </c>
      <c r="N54" s="157" t="s">
        <v>63</v>
      </c>
      <c r="O54" s="158" t="s">
        <v>62</v>
      </c>
      <c r="P54" s="158" t="s">
        <v>62</v>
      </c>
      <c r="Q54" s="158" t="s">
        <v>62</v>
      </c>
      <c r="R54" s="157" t="s">
        <v>63</v>
      </c>
      <c r="S54" s="158" t="s">
        <v>62</v>
      </c>
      <c r="T54" s="158" t="s">
        <v>62</v>
      </c>
      <c r="U54" s="158" t="s">
        <v>62</v>
      </c>
      <c r="V54" s="157" t="s">
        <v>63</v>
      </c>
      <c r="W54" s="159" t="s">
        <v>62</v>
      </c>
      <c r="X54" s="160" t="s">
        <v>62</v>
      </c>
      <c r="Y54" s="161" t="s">
        <v>62</v>
      </c>
      <c r="Z54" s="162">
        <v>49975</v>
      </c>
      <c r="AA54" s="214">
        <v>13.08</v>
      </c>
      <c r="AB54" s="162">
        <v>14214</v>
      </c>
      <c r="AC54" s="182">
        <v>3.72</v>
      </c>
      <c r="AD54" s="165"/>
      <c r="AE54" s="166"/>
      <c r="AF54" s="167">
        <v>0</v>
      </c>
      <c r="AG54" s="168" t="s">
        <v>64</v>
      </c>
      <c r="AH54" s="167">
        <v>1915</v>
      </c>
      <c r="AI54" s="169">
        <v>25.71</v>
      </c>
      <c r="AJ54" s="167">
        <v>1851</v>
      </c>
      <c r="AK54" s="170">
        <v>22.91</v>
      </c>
      <c r="AL54" s="167">
        <v>1650</v>
      </c>
      <c r="AM54" s="171"/>
      <c r="AN54" s="171"/>
      <c r="AO54" s="172">
        <v>5416</v>
      </c>
      <c r="AP54" s="173">
        <v>4165</v>
      </c>
      <c r="AQ54" s="174">
        <v>451</v>
      </c>
      <c r="AR54" s="174">
        <v>4616</v>
      </c>
      <c r="AS54" s="167">
        <f t="shared" si="0"/>
        <v>2308</v>
      </c>
      <c r="AT54" s="13">
        <f t="shared" si="1"/>
        <v>208.25</v>
      </c>
    </row>
    <row r="55" spans="1:46" ht="18.75">
      <c r="A55" s="14">
        <v>48</v>
      </c>
      <c r="B55" s="91" t="s">
        <v>58</v>
      </c>
      <c r="C55" s="15">
        <v>1</v>
      </c>
      <c r="D55" s="150" t="s">
        <v>82</v>
      </c>
      <c r="E55" s="125">
        <v>6</v>
      </c>
      <c r="F55" s="151">
        <v>145.19999999999999</v>
      </c>
      <c r="G55" s="183"/>
      <c r="H55" s="153" t="s">
        <v>65</v>
      </c>
      <c r="I55" s="125">
        <v>3</v>
      </c>
      <c r="J55" s="126">
        <v>11</v>
      </c>
      <c r="K55" s="154">
        <v>1</v>
      </c>
      <c r="L55" s="155" t="s">
        <v>66</v>
      </c>
      <c r="M55" s="156" t="s">
        <v>63</v>
      </c>
      <c r="N55" s="158" t="s">
        <v>62</v>
      </c>
      <c r="O55" s="158" t="s">
        <v>62</v>
      </c>
      <c r="P55" s="157" t="s">
        <v>63</v>
      </c>
      <c r="Q55" s="158" t="s">
        <v>62</v>
      </c>
      <c r="R55" s="157" t="s">
        <v>63</v>
      </c>
      <c r="S55" s="158" t="s">
        <v>62</v>
      </c>
      <c r="T55" s="158" t="s">
        <v>62</v>
      </c>
      <c r="U55" s="158" t="s">
        <v>62</v>
      </c>
      <c r="V55" s="157" t="s">
        <v>63</v>
      </c>
      <c r="W55" s="159" t="s">
        <v>62</v>
      </c>
      <c r="X55" s="160" t="s">
        <v>62</v>
      </c>
      <c r="Y55" s="161" t="s">
        <v>62</v>
      </c>
      <c r="Z55" s="162">
        <v>19794</v>
      </c>
      <c r="AA55" s="214">
        <v>11.360000000000001</v>
      </c>
      <c r="AB55" s="162">
        <v>1133</v>
      </c>
      <c r="AC55" s="164">
        <v>0.65</v>
      </c>
      <c r="AD55" s="165"/>
      <c r="AE55" s="166"/>
      <c r="AF55" s="167">
        <v>0</v>
      </c>
      <c r="AG55" s="168" t="s">
        <v>64</v>
      </c>
      <c r="AH55" s="167">
        <v>958</v>
      </c>
      <c r="AI55" s="169">
        <v>25.71</v>
      </c>
      <c r="AJ55" s="167">
        <v>926</v>
      </c>
      <c r="AK55" s="186"/>
      <c r="AL55" s="171"/>
      <c r="AM55" s="171"/>
      <c r="AN55" s="171"/>
      <c r="AO55" s="172">
        <v>1884</v>
      </c>
      <c r="AP55" s="173">
        <v>1650</v>
      </c>
      <c r="AQ55" s="174">
        <v>157</v>
      </c>
      <c r="AR55" s="174">
        <v>1807</v>
      </c>
      <c r="AS55" s="167">
        <f t="shared" si="0"/>
        <v>903.5</v>
      </c>
      <c r="AT55" s="13">
        <f t="shared" si="1"/>
        <v>82.5</v>
      </c>
    </row>
    <row r="56" spans="1:46" ht="18.75">
      <c r="A56" s="3">
        <v>49</v>
      </c>
      <c r="B56" s="91" t="s">
        <v>58</v>
      </c>
      <c r="C56" s="15">
        <v>1</v>
      </c>
      <c r="D56" s="150" t="s">
        <v>82</v>
      </c>
      <c r="E56" s="125">
        <v>8</v>
      </c>
      <c r="F56" s="151">
        <v>217.6</v>
      </c>
      <c r="G56" s="183"/>
      <c r="H56" s="153" t="s">
        <v>65</v>
      </c>
      <c r="I56" s="125">
        <v>4</v>
      </c>
      <c r="J56" s="126">
        <v>11</v>
      </c>
      <c r="K56" s="179">
        <v>2</v>
      </c>
      <c r="L56" s="155" t="s">
        <v>66</v>
      </c>
      <c r="M56" s="156" t="s">
        <v>63</v>
      </c>
      <c r="N56" s="157" t="s">
        <v>63</v>
      </c>
      <c r="O56" s="158" t="s">
        <v>62</v>
      </c>
      <c r="P56" s="158" t="s">
        <v>62</v>
      </c>
      <c r="Q56" s="158" t="s">
        <v>62</v>
      </c>
      <c r="R56" s="157" t="s">
        <v>63</v>
      </c>
      <c r="S56" s="158" t="s">
        <v>62</v>
      </c>
      <c r="T56" s="158" t="s">
        <v>62</v>
      </c>
      <c r="U56" s="158" t="s">
        <v>62</v>
      </c>
      <c r="V56" s="157" t="s">
        <v>63</v>
      </c>
      <c r="W56" s="159" t="s">
        <v>62</v>
      </c>
      <c r="X56" s="160" t="s">
        <v>62</v>
      </c>
      <c r="Y56" s="161" t="s">
        <v>62</v>
      </c>
      <c r="Z56" s="162">
        <v>32039</v>
      </c>
      <c r="AA56" s="214">
        <v>12.27</v>
      </c>
      <c r="AB56" s="162">
        <v>1697</v>
      </c>
      <c r="AC56" s="164">
        <v>0.65</v>
      </c>
      <c r="AD56" s="165"/>
      <c r="AE56" s="166"/>
      <c r="AF56" s="167">
        <v>0</v>
      </c>
      <c r="AG56" s="168" t="s">
        <v>64</v>
      </c>
      <c r="AH56" s="167">
        <v>1277</v>
      </c>
      <c r="AI56" s="169">
        <v>25.71</v>
      </c>
      <c r="AJ56" s="167">
        <v>1234</v>
      </c>
      <c r="AK56" s="170">
        <v>22.91</v>
      </c>
      <c r="AL56" s="167">
        <v>1100</v>
      </c>
      <c r="AM56" s="171"/>
      <c r="AN56" s="171"/>
      <c r="AO56" s="172">
        <v>3611</v>
      </c>
      <c r="AP56" s="173">
        <v>2670</v>
      </c>
      <c r="AQ56" s="174">
        <v>301</v>
      </c>
      <c r="AR56" s="174">
        <v>2971</v>
      </c>
      <c r="AS56" s="167">
        <f t="shared" si="0"/>
        <v>1485.5</v>
      </c>
      <c r="AT56" s="13">
        <f t="shared" si="1"/>
        <v>133.5</v>
      </c>
    </row>
    <row r="57" spans="1:46" ht="18.75">
      <c r="A57" s="3">
        <v>50</v>
      </c>
      <c r="B57" s="91" t="s">
        <v>58</v>
      </c>
      <c r="C57" s="15">
        <v>1</v>
      </c>
      <c r="D57" s="150" t="s">
        <v>82</v>
      </c>
      <c r="E57" s="125">
        <v>10</v>
      </c>
      <c r="F57" s="151">
        <v>291.3</v>
      </c>
      <c r="G57" s="183"/>
      <c r="H57" s="153" t="s">
        <v>65</v>
      </c>
      <c r="I57" s="125">
        <v>4</v>
      </c>
      <c r="J57" s="126">
        <v>12</v>
      </c>
      <c r="K57" s="179">
        <v>2</v>
      </c>
      <c r="L57" s="155" t="s">
        <v>66</v>
      </c>
      <c r="M57" s="156" t="s">
        <v>63</v>
      </c>
      <c r="N57" s="157" t="s">
        <v>63</v>
      </c>
      <c r="O57" s="158" t="s">
        <v>62</v>
      </c>
      <c r="P57" s="158" t="s">
        <v>62</v>
      </c>
      <c r="Q57" s="158" t="s">
        <v>62</v>
      </c>
      <c r="R57" s="157" t="s">
        <v>63</v>
      </c>
      <c r="S57" s="158" t="s">
        <v>62</v>
      </c>
      <c r="T57" s="158" t="s">
        <v>62</v>
      </c>
      <c r="U57" s="158" t="s">
        <v>62</v>
      </c>
      <c r="V57" s="157" t="s">
        <v>63</v>
      </c>
      <c r="W57" s="159" t="s">
        <v>62</v>
      </c>
      <c r="X57" s="160" t="s">
        <v>62</v>
      </c>
      <c r="Y57" s="161" t="s">
        <v>62</v>
      </c>
      <c r="Z57" s="162">
        <v>42890</v>
      </c>
      <c r="AA57" s="214">
        <v>12.27</v>
      </c>
      <c r="AB57" s="162">
        <v>2272</v>
      </c>
      <c r="AC57" s="164">
        <v>0.65</v>
      </c>
      <c r="AD57" s="165"/>
      <c r="AE57" s="166"/>
      <c r="AF57" s="167">
        <v>0</v>
      </c>
      <c r="AG57" s="168" t="s">
        <v>64</v>
      </c>
      <c r="AH57" s="167">
        <v>1277</v>
      </c>
      <c r="AI57" s="169">
        <v>25.71</v>
      </c>
      <c r="AJ57" s="167">
        <v>1234</v>
      </c>
      <c r="AK57" s="170">
        <v>22.91</v>
      </c>
      <c r="AL57" s="167">
        <v>1100</v>
      </c>
      <c r="AM57" s="171"/>
      <c r="AN57" s="171"/>
      <c r="AO57" s="172">
        <v>3611</v>
      </c>
      <c r="AP57" s="173">
        <v>3574</v>
      </c>
      <c r="AQ57" s="174">
        <v>301</v>
      </c>
      <c r="AR57" s="174">
        <v>3875</v>
      </c>
      <c r="AS57" s="167">
        <f t="shared" si="0"/>
        <v>1937.5</v>
      </c>
      <c r="AT57" s="13">
        <f t="shared" si="1"/>
        <v>178.70000000000002</v>
      </c>
    </row>
    <row r="58" spans="1:46" ht="18.75">
      <c r="A58" s="3">
        <v>51</v>
      </c>
      <c r="B58" s="91" t="s">
        <v>58</v>
      </c>
      <c r="C58" s="15">
        <v>1</v>
      </c>
      <c r="D58" s="150" t="s">
        <v>82</v>
      </c>
      <c r="E58" s="125">
        <v>11</v>
      </c>
      <c r="F58" s="151">
        <v>301.8</v>
      </c>
      <c r="G58" s="183"/>
      <c r="H58" s="153" t="s">
        <v>65</v>
      </c>
      <c r="I58" s="125">
        <v>6</v>
      </c>
      <c r="J58" s="126">
        <v>12</v>
      </c>
      <c r="K58" s="179">
        <v>2</v>
      </c>
      <c r="L58" s="155" t="s">
        <v>61</v>
      </c>
      <c r="M58" s="156" t="s">
        <v>63</v>
      </c>
      <c r="N58" s="157" t="s">
        <v>63</v>
      </c>
      <c r="O58" s="158" t="s">
        <v>62</v>
      </c>
      <c r="P58" s="158" t="s">
        <v>62</v>
      </c>
      <c r="Q58" s="158" t="s">
        <v>62</v>
      </c>
      <c r="R58" s="157" t="s">
        <v>63</v>
      </c>
      <c r="S58" s="158" t="s">
        <v>62</v>
      </c>
      <c r="T58" s="158" t="s">
        <v>62</v>
      </c>
      <c r="U58" s="158" t="s">
        <v>62</v>
      </c>
      <c r="V58" s="157" t="s">
        <v>63</v>
      </c>
      <c r="W58" s="159" t="s">
        <v>62</v>
      </c>
      <c r="X58" s="160" t="s">
        <v>62</v>
      </c>
      <c r="Y58" s="161" t="s">
        <v>62</v>
      </c>
      <c r="Z58" s="162">
        <v>47371</v>
      </c>
      <c r="AA58" s="214">
        <v>13.08</v>
      </c>
      <c r="AB58" s="162">
        <v>13472</v>
      </c>
      <c r="AC58" s="182">
        <v>3.72</v>
      </c>
      <c r="AD58" s="165"/>
      <c r="AE58" s="166"/>
      <c r="AF58" s="167">
        <v>0</v>
      </c>
      <c r="AG58" s="168" t="s">
        <v>64</v>
      </c>
      <c r="AH58" s="167">
        <v>1915</v>
      </c>
      <c r="AI58" s="169">
        <v>25.71</v>
      </c>
      <c r="AJ58" s="167">
        <v>1851</v>
      </c>
      <c r="AK58" s="170">
        <v>22.91</v>
      </c>
      <c r="AL58" s="167">
        <v>1650</v>
      </c>
      <c r="AM58" s="171"/>
      <c r="AN58" s="171"/>
      <c r="AO58" s="172">
        <v>5416</v>
      </c>
      <c r="AP58" s="173">
        <v>3948</v>
      </c>
      <c r="AQ58" s="174">
        <v>451</v>
      </c>
      <c r="AR58" s="174">
        <v>4399</v>
      </c>
      <c r="AS58" s="167">
        <f t="shared" si="0"/>
        <v>2199.5</v>
      </c>
      <c r="AT58" s="13">
        <f t="shared" si="1"/>
        <v>197.4</v>
      </c>
    </row>
    <row r="59" spans="1:46" ht="18.75">
      <c r="A59" s="14">
        <v>52</v>
      </c>
      <c r="B59" s="91" t="s">
        <v>58</v>
      </c>
      <c r="C59" s="15">
        <v>1</v>
      </c>
      <c r="D59" s="150" t="s">
        <v>82</v>
      </c>
      <c r="E59" s="125">
        <v>13</v>
      </c>
      <c r="F59" s="151">
        <v>278.2</v>
      </c>
      <c r="G59" s="183"/>
      <c r="H59" s="153" t="s">
        <v>65</v>
      </c>
      <c r="I59" s="125">
        <v>4</v>
      </c>
      <c r="J59" s="126">
        <v>8</v>
      </c>
      <c r="K59" s="179">
        <v>2</v>
      </c>
      <c r="L59" s="155" t="s">
        <v>66</v>
      </c>
      <c r="M59" s="156" t="s">
        <v>63</v>
      </c>
      <c r="N59" s="158" t="s">
        <v>62</v>
      </c>
      <c r="O59" s="158" t="s">
        <v>62</v>
      </c>
      <c r="P59" s="157" t="s">
        <v>63</v>
      </c>
      <c r="Q59" s="158" t="s">
        <v>62</v>
      </c>
      <c r="R59" s="157" t="s">
        <v>63</v>
      </c>
      <c r="S59" s="158" t="s">
        <v>62</v>
      </c>
      <c r="T59" s="158" t="s">
        <v>62</v>
      </c>
      <c r="U59" s="158" t="s">
        <v>62</v>
      </c>
      <c r="V59" s="157" t="s">
        <v>63</v>
      </c>
      <c r="W59" s="159" t="s">
        <v>62</v>
      </c>
      <c r="X59" s="160" t="s">
        <v>62</v>
      </c>
      <c r="Y59" s="161" t="s">
        <v>62</v>
      </c>
      <c r="Z59" s="162">
        <v>37927</v>
      </c>
      <c r="AA59" s="214">
        <v>11.360000000000001</v>
      </c>
      <c r="AB59" s="162">
        <v>2170</v>
      </c>
      <c r="AC59" s="164">
        <v>0.65</v>
      </c>
      <c r="AD59" s="165"/>
      <c r="AE59" s="166"/>
      <c r="AF59" s="167">
        <v>0</v>
      </c>
      <c r="AG59" s="168" t="s">
        <v>64</v>
      </c>
      <c r="AH59" s="167">
        <v>1277</v>
      </c>
      <c r="AI59" s="169">
        <v>25.71</v>
      </c>
      <c r="AJ59" s="167">
        <v>1234</v>
      </c>
      <c r="AK59" s="186"/>
      <c r="AL59" s="171"/>
      <c r="AM59" s="171"/>
      <c r="AN59" s="171"/>
      <c r="AO59" s="172">
        <v>2511</v>
      </c>
      <c r="AP59" s="173">
        <v>3161</v>
      </c>
      <c r="AQ59" s="174">
        <v>209</v>
      </c>
      <c r="AR59" s="174">
        <v>3370</v>
      </c>
      <c r="AS59" s="167">
        <f t="shared" si="0"/>
        <v>1685</v>
      </c>
      <c r="AT59" s="13">
        <f t="shared" si="1"/>
        <v>158.05000000000001</v>
      </c>
    </row>
    <row r="60" spans="1:46" ht="18.75">
      <c r="A60" s="14">
        <v>53</v>
      </c>
      <c r="B60" s="91" t="s">
        <v>58</v>
      </c>
      <c r="C60" s="15">
        <v>1</v>
      </c>
      <c r="D60" s="150" t="s">
        <v>82</v>
      </c>
      <c r="E60" s="125">
        <v>15</v>
      </c>
      <c r="F60" s="151">
        <v>308.39999999999998</v>
      </c>
      <c r="G60" s="183"/>
      <c r="H60" s="153" t="s">
        <v>65</v>
      </c>
      <c r="I60" s="125">
        <v>6</v>
      </c>
      <c r="J60" s="126">
        <v>12</v>
      </c>
      <c r="K60" s="179">
        <v>2</v>
      </c>
      <c r="L60" s="155" t="s">
        <v>61</v>
      </c>
      <c r="M60" s="156" t="s">
        <v>63</v>
      </c>
      <c r="N60" s="158" t="s">
        <v>62</v>
      </c>
      <c r="O60" s="158" t="s">
        <v>62</v>
      </c>
      <c r="P60" s="157" t="s">
        <v>63</v>
      </c>
      <c r="Q60" s="158" t="s">
        <v>62</v>
      </c>
      <c r="R60" s="157" t="s">
        <v>63</v>
      </c>
      <c r="S60" s="158" t="s">
        <v>62</v>
      </c>
      <c r="T60" s="158" t="s">
        <v>62</v>
      </c>
      <c r="U60" s="158" t="s">
        <v>62</v>
      </c>
      <c r="V60" s="157" t="s">
        <v>63</v>
      </c>
      <c r="W60" s="159" t="s">
        <v>62</v>
      </c>
      <c r="X60" s="160" t="s">
        <v>62</v>
      </c>
      <c r="Y60" s="161" t="s">
        <v>62</v>
      </c>
      <c r="Z60" s="162">
        <v>45036</v>
      </c>
      <c r="AA60" s="214">
        <v>12.17</v>
      </c>
      <c r="AB60" s="162">
        <v>13767</v>
      </c>
      <c r="AC60" s="182">
        <v>3.72</v>
      </c>
      <c r="AD60" s="165"/>
      <c r="AE60" s="166"/>
      <c r="AF60" s="167">
        <v>0</v>
      </c>
      <c r="AG60" s="168" t="s">
        <v>64</v>
      </c>
      <c r="AH60" s="167">
        <v>1915</v>
      </c>
      <c r="AI60" s="169">
        <v>25.71</v>
      </c>
      <c r="AJ60" s="167">
        <v>1851</v>
      </c>
      <c r="AK60" s="186"/>
      <c r="AL60" s="171"/>
      <c r="AM60" s="171"/>
      <c r="AN60" s="171"/>
      <c r="AO60" s="172">
        <v>3766</v>
      </c>
      <c r="AP60" s="173">
        <v>3753</v>
      </c>
      <c r="AQ60" s="174">
        <v>314</v>
      </c>
      <c r="AR60" s="174">
        <v>4067</v>
      </c>
      <c r="AS60" s="167">
        <f t="shared" si="0"/>
        <v>2033.5</v>
      </c>
      <c r="AT60" s="13">
        <f t="shared" si="1"/>
        <v>187.65</v>
      </c>
    </row>
    <row r="61" spans="1:46" ht="18.75">
      <c r="A61" s="3">
        <v>54</v>
      </c>
      <c r="B61" s="91" t="s">
        <v>58</v>
      </c>
      <c r="C61" s="15">
        <v>1</v>
      </c>
      <c r="D61" s="150" t="s">
        <v>82</v>
      </c>
      <c r="E61" s="125">
        <v>17</v>
      </c>
      <c r="F61" s="151">
        <v>336.3</v>
      </c>
      <c r="G61" s="183"/>
      <c r="H61" s="153" t="s">
        <v>65</v>
      </c>
      <c r="I61" s="125">
        <v>6</v>
      </c>
      <c r="J61" s="126">
        <v>12</v>
      </c>
      <c r="K61" s="179">
        <v>2</v>
      </c>
      <c r="L61" s="155" t="s">
        <v>61</v>
      </c>
      <c r="M61" s="156" t="s">
        <v>63</v>
      </c>
      <c r="N61" s="158" t="s">
        <v>62</v>
      </c>
      <c r="O61" s="158" t="s">
        <v>62</v>
      </c>
      <c r="P61" s="157" t="s">
        <v>63</v>
      </c>
      <c r="Q61" s="158" t="s">
        <v>62</v>
      </c>
      <c r="R61" s="157" t="s">
        <v>63</v>
      </c>
      <c r="S61" s="158" t="s">
        <v>62</v>
      </c>
      <c r="T61" s="158" t="s">
        <v>62</v>
      </c>
      <c r="U61" s="158" t="s">
        <v>62</v>
      </c>
      <c r="V61" s="157" t="s">
        <v>63</v>
      </c>
      <c r="W61" s="159" t="s">
        <v>62</v>
      </c>
      <c r="X61" s="160" t="s">
        <v>62</v>
      </c>
      <c r="Y61" s="161" t="s">
        <v>62</v>
      </c>
      <c r="Z61" s="162">
        <v>49114</v>
      </c>
      <c r="AA61" s="214">
        <v>12.17</v>
      </c>
      <c r="AB61" s="162">
        <v>15012</v>
      </c>
      <c r="AC61" s="182">
        <v>3.72</v>
      </c>
      <c r="AD61" s="165"/>
      <c r="AE61" s="166"/>
      <c r="AF61" s="167">
        <v>0</v>
      </c>
      <c r="AG61" s="168" t="s">
        <v>64</v>
      </c>
      <c r="AH61" s="167">
        <v>1915</v>
      </c>
      <c r="AI61" s="169">
        <v>25.71</v>
      </c>
      <c r="AJ61" s="167">
        <v>1851</v>
      </c>
      <c r="AK61" s="186"/>
      <c r="AL61" s="171"/>
      <c r="AM61" s="171"/>
      <c r="AN61" s="171"/>
      <c r="AO61" s="172">
        <v>3766</v>
      </c>
      <c r="AP61" s="173">
        <v>4093</v>
      </c>
      <c r="AQ61" s="174">
        <v>314</v>
      </c>
      <c r="AR61" s="174">
        <v>4407</v>
      </c>
      <c r="AS61" s="167">
        <f t="shared" si="0"/>
        <v>2203.5</v>
      </c>
      <c r="AT61" s="13">
        <f t="shared" si="1"/>
        <v>204.65</v>
      </c>
    </row>
    <row r="62" spans="1:46" ht="18.75">
      <c r="A62" s="3">
        <v>55</v>
      </c>
      <c r="B62" s="91" t="s">
        <v>58</v>
      </c>
      <c r="C62" s="15">
        <v>1</v>
      </c>
      <c r="D62" s="150" t="s">
        <v>83</v>
      </c>
      <c r="E62" s="125" t="s">
        <v>84</v>
      </c>
      <c r="F62" s="151">
        <v>177.1</v>
      </c>
      <c r="G62" s="183"/>
      <c r="H62" s="153" t="s">
        <v>65</v>
      </c>
      <c r="I62" s="125">
        <v>3</v>
      </c>
      <c r="J62" s="126">
        <v>8</v>
      </c>
      <c r="K62" s="154">
        <v>1</v>
      </c>
      <c r="L62" s="155" t="s">
        <v>66</v>
      </c>
      <c r="M62" s="156" t="s">
        <v>63</v>
      </c>
      <c r="N62" s="158" t="s">
        <v>62</v>
      </c>
      <c r="O62" s="158" t="s">
        <v>62</v>
      </c>
      <c r="P62" s="157" t="s">
        <v>63</v>
      </c>
      <c r="Q62" s="158" t="s">
        <v>62</v>
      </c>
      <c r="R62" s="157" t="s">
        <v>63</v>
      </c>
      <c r="S62" s="158" t="s">
        <v>62</v>
      </c>
      <c r="T62" s="158" t="s">
        <v>62</v>
      </c>
      <c r="U62" s="158" t="s">
        <v>62</v>
      </c>
      <c r="V62" s="157" t="s">
        <v>63</v>
      </c>
      <c r="W62" s="159" t="s">
        <v>62</v>
      </c>
      <c r="X62" s="160" t="s">
        <v>62</v>
      </c>
      <c r="Y62" s="161" t="s">
        <v>62</v>
      </c>
      <c r="Z62" s="162">
        <v>24144</v>
      </c>
      <c r="AA62" s="214">
        <v>11.360000000000001</v>
      </c>
      <c r="AB62" s="162">
        <v>1381</v>
      </c>
      <c r="AC62" s="164">
        <v>0.65</v>
      </c>
      <c r="AD62" s="165"/>
      <c r="AE62" s="166"/>
      <c r="AF62" s="167">
        <v>0</v>
      </c>
      <c r="AG62" s="168" t="s">
        <v>64</v>
      </c>
      <c r="AH62" s="167">
        <v>958</v>
      </c>
      <c r="AI62" s="169">
        <v>25.71</v>
      </c>
      <c r="AJ62" s="167">
        <v>926</v>
      </c>
      <c r="AK62" s="186"/>
      <c r="AL62" s="171"/>
      <c r="AM62" s="171"/>
      <c r="AN62" s="171"/>
      <c r="AO62" s="172">
        <v>1884</v>
      </c>
      <c r="AP62" s="173">
        <v>2012</v>
      </c>
      <c r="AQ62" s="174">
        <v>157</v>
      </c>
      <c r="AR62" s="174">
        <v>2169</v>
      </c>
      <c r="AS62" s="167">
        <f t="shared" si="0"/>
        <v>1084.5</v>
      </c>
      <c r="AT62" s="13">
        <f t="shared" si="1"/>
        <v>100.60000000000001</v>
      </c>
    </row>
    <row r="63" spans="1:46" ht="18.75">
      <c r="A63" s="3">
        <v>56</v>
      </c>
      <c r="B63" s="91" t="s">
        <v>58</v>
      </c>
      <c r="C63" s="15">
        <v>1</v>
      </c>
      <c r="D63" s="150" t="s">
        <v>83</v>
      </c>
      <c r="E63" s="125">
        <v>11</v>
      </c>
      <c r="F63" s="151">
        <v>166.6</v>
      </c>
      <c r="G63" s="183"/>
      <c r="H63" s="153" t="s">
        <v>65</v>
      </c>
      <c r="I63" s="125">
        <v>3</v>
      </c>
      <c r="J63" s="126">
        <v>13</v>
      </c>
      <c r="K63" s="154">
        <v>1</v>
      </c>
      <c r="L63" s="155" t="s">
        <v>66</v>
      </c>
      <c r="M63" s="156" t="s">
        <v>63</v>
      </c>
      <c r="N63" s="158" t="s">
        <v>62</v>
      </c>
      <c r="O63" s="158" t="s">
        <v>62</v>
      </c>
      <c r="P63" s="157" t="s">
        <v>63</v>
      </c>
      <c r="Q63" s="158" t="s">
        <v>62</v>
      </c>
      <c r="R63" s="157" t="s">
        <v>63</v>
      </c>
      <c r="S63" s="158" t="s">
        <v>62</v>
      </c>
      <c r="T63" s="158" t="s">
        <v>62</v>
      </c>
      <c r="U63" s="158" t="s">
        <v>62</v>
      </c>
      <c r="V63" s="157" t="s">
        <v>63</v>
      </c>
      <c r="W63" s="159" t="s">
        <v>62</v>
      </c>
      <c r="X63" s="160" t="s">
        <v>62</v>
      </c>
      <c r="Y63" s="161" t="s">
        <v>62</v>
      </c>
      <c r="Z63" s="162">
        <v>22713</v>
      </c>
      <c r="AA63" s="214">
        <v>11.360000000000001</v>
      </c>
      <c r="AB63" s="162">
        <v>1299</v>
      </c>
      <c r="AC63" s="164">
        <v>0.65</v>
      </c>
      <c r="AD63" s="165"/>
      <c r="AE63" s="166"/>
      <c r="AF63" s="167">
        <v>0</v>
      </c>
      <c r="AG63" s="168" t="s">
        <v>64</v>
      </c>
      <c r="AH63" s="167">
        <v>958</v>
      </c>
      <c r="AI63" s="169">
        <v>25.71</v>
      </c>
      <c r="AJ63" s="167">
        <v>926</v>
      </c>
      <c r="AK63" s="186"/>
      <c r="AL63" s="171"/>
      <c r="AM63" s="171"/>
      <c r="AN63" s="171"/>
      <c r="AO63" s="172">
        <v>1884</v>
      </c>
      <c r="AP63" s="173">
        <v>1893</v>
      </c>
      <c r="AQ63" s="174">
        <v>157</v>
      </c>
      <c r="AR63" s="174">
        <v>2050</v>
      </c>
      <c r="AS63" s="167">
        <f t="shared" si="0"/>
        <v>1025</v>
      </c>
      <c r="AT63" s="13">
        <f t="shared" si="1"/>
        <v>94.65</v>
      </c>
    </row>
    <row r="64" spans="1:46" ht="18.75">
      <c r="A64" s="14">
        <v>57</v>
      </c>
      <c r="B64" s="91" t="s">
        <v>58</v>
      </c>
      <c r="C64" s="15">
        <v>1</v>
      </c>
      <c r="D64" s="150" t="s">
        <v>83</v>
      </c>
      <c r="E64" s="125">
        <v>12</v>
      </c>
      <c r="F64" s="151">
        <v>148</v>
      </c>
      <c r="G64" s="183"/>
      <c r="H64" s="153" t="s">
        <v>65</v>
      </c>
      <c r="I64" s="125">
        <v>3</v>
      </c>
      <c r="J64" s="126">
        <v>7</v>
      </c>
      <c r="K64" s="154">
        <v>1</v>
      </c>
      <c r="L64" s="155" t="s">
        <v>66</v>
      </c>
      <c r="M64" s="156" t="s">
        <v>63</v>
      </c>
      <c r="N64" s="158" t="s">
        <v>62</v>
      </c>
      <c r="O64" s="158" t="s">
        <v>62</v>
      </c>
      <c r="P64" s="157" t="s">
        <v>63</v>
      </c>
      <c r="Q64" s="158" t="s">
        <v>62</v>
      </c>
      <c r="R64" s="157" t="s">
        <v>63</v>
      </c>
      <c r="S64" s="158" t="s">
        <v>62</v>
      </c>
      <c r="T64" s="158" t="s">
        <v>62</v>
      </c>
      <c r="U64" s="158" t="s">
        <v>62</v>
      </c>
      <c r="V64" s="157" t="s">
        <v>63</v>
      </c>
      <c r="W64" s="159" t="s">
        <v>62</v>
      </c>
      <c r="X64" s="160" t="s">
        <v>62</v>
      </c>
      <c r="Y64" s="161" t="s">
        <v>62</v>
      </c>
      <c r="Z64" s="162">
        <v>20174</v>
      </c>
      <c r="AA64" s="214">
        <v>11.360000000000001</v>
      </c>
      <c r="AB64" s="162">
        <v>1154</v>
      </c>
      <c r="AC64" s="164">
        <v>0.65</v>
      </c>
      <c r="AD64" s="165"/>
      <c r="AE64" s="166"/>
      <c r="AF64" s="167">
        <v>0</v>
      </c>
      <c r="AG64" s="168" t="s">
        <v>64</v>
      </c>
      <c r="AH64" s="167">
        <v>958</v>
      </c>
      <c r="AI64" s="169">
        <v>25.71</v>
      </c>
      <c r="AJ64" s="167">
        <v>926</v>
      </c>
      <c r="AK64" s="186"/>
      <c r="AL64" s="171"/>
      <c r="AM64" s="171"/>
      <c r="AN64" s="171"/>
      <c r="AO64" s="172">
        <v>1884</v>
      </c>
      <c r="AP64" s="173">
        <v>1681</v>
      </c>
      <c r="AQ64" s="174">
        <v>157</v>
      </c>
      <c r="AR64" s="174">
        <v>1838</v>
      </c>
      <c r="AS64" s="167">
        <f t="shared" si="0"/>
        <v>919</v>
      </c>
      <c r="AT64" s="13">
        <f t="shared" si="1"/>
        <v>84.050000000000011</v>
      </c>
    </row>
    <row r="65" spans="1:46" ht="18.75">
      <c r="A65" s="14">
        <v>58</v>
      </c>
      <c r="B65" s="91" t="s">
        <v>58</v>
      </c>
      <c r="C65" s="15">
        <v>1</v>
      </c>
      <c r="D65" s="150" t="s">
        <v>83</v>
      </c>
      <c r="E65" s="125">
        <v>15</v>
      </c>
      <c r="F65" s="151">
        <v>178.9</v>
      </c>
      <c r="G65" s="183"/>
      <c r="H65" s="153" t="s">
        <v>65</v>
      </c>
      <c r="I65" s="125">
        <v>3</v>
      </c>
      <c r="J65" s="126">
        <v>11</v>
      </c>
      <c r="K65" s="154">
        <v>1</v>
      </c>
      <c r="L65" s="155" t="s">
        <v>66</v>
      </c>
      <c r="M65" s="156" t="s">
        <v>63</v>
      </c>
      <c r="N65" s="158" t="s">
        <v>62</v>
      </c>
      <c r="O65" s="158" t="s">
        <v>62</v>
      </c>
      <c r="P65" s="157" t="s">
        <v>63</v>
      </c>
      <c r="Q65" s="158" t="s">
        <v>62</v>
      </c>
      <c r="R65" s="157" t="s">
        <v>63</v>
      </c>
      <c r="S65" s="158" t="s">
        <v>62</v>
      </c>
      <c r="T65" s="158" t="s">
        <v>62</v>
      </c>
      <c r="U65" s="158" t="s">
        <v>62</v>
      </c>
      <c r="V65" s="157" t="s">
        <v>63</v>
      </c>
      <c r="W65" s="159" t="s">
        <v>62</v>
      </c>
      <c r="X65" s="160" t="s">
        <v>62</v>
      </c>
      <c r="Y65" s="161" t="s">
        <v>62</v>
      </c>
      <c r="Z65" s="162">
        <v>24388</v>
      </c>
      <c r="AA65" s="214">
        <v>11.360000000000001</v>
      </c>
      <c r="AB65" s="162">
        <v>1395</v>
      </c>
      <c r="AC65" s="164">
        <v>0.65</v>
      </c>
      <c r="AD65" s="165"/>
      <c r="AE65" s="166"/>
      <c r="AF65" s="167">
        <v>0</v>
      </c>
      <c r="AG65" s="168" t="s">
        <v>64</v>
      </c>
      <c r="AH65" s="167">
        <v>958</v>
      </c>
      <c r="AI65" s="169">
        <v>25.71</v>
      </c>
      <c r="AJ65" s="167">
        <v>926</v>
      </c>
      <c r="AK65" s="186"/>
      <c r="AL65" s="171"/>
      <c r="AM65" s="171"/>
      <c r="AN65" s="171"/>
      <c r="AO65" s="172">
        <v>1884</v>
      </c>
      <c r="AP65" s="173">
        <v>2032</v>
      </c>
      <c r="AQ65" s="174">
        <v>157</v>
      </c>
      <c r="AR65" s="174">
        <v>2189</v>
      </c>
      <c r="AS65" s="167">
        <f t="shared" si="0"/>
        <v>1094.5</v>
      </c>
      <c r="AT65" s="13">
        <f t="shared" si="1"/>
        <v>101.60000000000001</v>
      </c>
    </row>
    <row r="66" spans="1:46" ht="18.75">
      <c r="A66" s="3">
        <v>59</v>
      </c>
      <c r="B66" s="91" t="s">
        <v>58</v>
      </c>
      <c r="C66" s="15">
        <v>1</v>
      </c>
      <c r="D66" s="150" t="s">
        <v>83</v>
      </c>
      <c r="E66" s="125">
        <v>18</v>
      </c>
      <c r="F66" s="151">
        <v>141.30000000000001</v>
      </c>
      <c r="G66" s="183"/>
      <c r="H66" s="153" t="s">
        <v>65</v>
      </c>
      <c r="I66" s="125">
        <v>3</v>
      </c>
      <c r="J66" s="126">
        <v>6</v>
      </c>
      <c r="K66" s="154">
        <v>1</v>
      </c>
      <c r="L66" s="155" t="s">
        <v>66</v>
      </c>
      <c r="M66" s="156" t="s">
        <v>63</v>
      </c>
      <c r="N66" s="158" t="s">
        <v>62</v>
      </c>
      <c r="O66" s="158" t="s">
        <v>62</v>
      </c>
      <c r="P66" s="157" t="s">
        <v>63</v>
      </c>
      <c r="Q66" s="158" t="s">
        <v>62</v>
      </c>
      <c r="R66" s="157" t="s">
        <v>63</v>
      </c>
      <c r="S66" s="158" t="s">
        <v>62</v>
      </c>
      <c r="T66" s="158" t="s">
        <v>62</v>
      </c>
      <c r="U66" s="158" t="s">
        <v>62</v>
      </c>
      <c r="V66" s="157" t="s">
        <v>63</v>
      </c>
      <c r="W66" s="159" t="s">
        <v>62</v>
      </c>
      <c r="X66" s="160" t="s">
        <v>62</v>
      </c>
      <c r="Y66" s="161" t="s">
        <v>62</v>
      </c>
      <c r="Z66" s="162">
        <v>19261</v>
      </c>
      <c r="AA66" s="214">
        <v>11.360000000000001</v>
      </c>
      <c r="AB66" s="162">
        <v>1102</v>
      </c>
      <c r="AC66" s="164">
        <v>0.65</v>
      </c>
      <c r="AD66" s="165"/>
      <c r="AE66" s="166"/>
      <c r="AF66" s="167">
        <v>0</v>
      </c>
      <c r="AG66" s="168" t="s">
        <v>64</v>
      </c>
      <c r="AH66" s="167">
        <v>958</v>
      </c>
      <c r="AI66" s="169">
        <v>25.71</v>
      </c>
      <c r="AJ66" s="167">
        <v>926</v>
      </c>
      <c r="AK66" s="186"/>
      <c r="AL66" s="171"/>
      <c r="AM66" s="171"/>
      <c r="AN66" s="171"/>
      <c r="AO66" s="172">
        <v>1884</v>
      </c>
      <c r="AP66" s="173">
        <v>1605</v>
      </c>
      <c r="AQ66" s="174">
        <v>157</v>
      </c>
      <c r="AR66" s="174">
        <v>1762</v>
      </c>
      <c r="AS66" s="167">
        <f t="shared" si="0"/>
        <v>881</v>
      </c>
      <c r="AT66" s="13">
        <f t="shared" si="1"/>
        <v>80.25</v>
      </c>
    </row>
    <row r="67" spans="1:46" ht="18.75">
      <c r="A67" s="3">
        <v>60</v>
      </c>
      <c r="B67" s="91" t="s">
        <v>58</v>
      </c>
      <c r="C67" s="15">
        <v>1</v>
      </c>
      <c r="D67" s="150" t="s">
        <v>85</v>
      </c>
      <c r="E67" s="125">
        <v>11</v>
      </c>
      <c r="F67" s="151">
        <v>230.1</v>
      </c>
      <c r="G67" s="183"/>
      <c r="H67" s="153" t="s">
        <v>65</v>
      </c>
      <c r="I67" s="126">
        <v>7</v>
      </c>
      <c r="J67" s="126">
        <v>14</v>
      </c>
      <c r="K67" s="154">
        <v>1</v>
      </c>
      <c r="L67" s="184">
        <v>1</v>
      </c>
      <c r="M67" s="156" t="s">
        <v>63</v>
      </c>
      <c r="N67" s="158" t="s">
        <v>62</v>
      </c>
      <c r="O67" s="158" t="s">
        <v>62</v>
      </c>
      <c r="P67" s="157" t="s">
        <v>63</v>
      </c>
      <c r="Q67" s="158" t="s">
        <v>62</v>
      </c>
      <c r="R67" s="157" t="s">
        <v>63</v>
      </c>
      <c r="S67" s="158" t="s">
        <v>62</v>
      </c>
      <c r="T67" s="158" t="s">
        <v>62</v>
      </c>
      <c r="U67" s="158" t="s">
        <v>62</v>
      </c>
      <c r="V67" s="157" t="s">
        <v>63</v>
      </c>
      <c r="W67" s="159" t="s">
        <v>62</v>
      </c>
      <c r="X67" s="160" t="s">
        <v>62</v>
      </c>
      <c r="Y67" s="161" t="s">
        <v>62</v>
      </c>
      <c r="Z67" s="162">
        <v>33602</v>
      </c>
      <c r="AA67" s="214">
        <v>12.17</v>
      </c>
      <c r="AB67" s="162">
        <v>1795</v>
      </c>
      <c r="AC67" s="164">
        <v>0.65</v>
      </c>
      <c r="AD67" s="165"/>
      <c r="AE67" s="166"/>
      <c r="AF67" s="167">
        <v>0</v>
      </c>
      <c r="AG67" s="168" t="s">
        <v>64</v>
      </c>
      <c r="AH67" s="167">
        <v>2234</v>
      </c>
      <c r="AI67" s="169">
        <v>25.71</v>
      </c>
      <c r="AJ67" s="167">
        <v>2160</v>
      </c>
      <c r="AK67" s="186"/>
      <c r="AL67" s="171"/>
      <c r="AM67" s="171"/>
      <c r="AN67" s="171"/>
      <c r="AO67" s="172">
        <v>4394</v>
      </c>
      <c r="AP67" s="173">
        <v>2800</v>
      </c>
      <c r="AQ67" s="174">
        <v>366</v>
      </c>
      <c r="AR67" s="174">
        <v>3166</v>
      </c>
      <c r="AS67" s="167">
        <f t="shared" si="0"/>
        <v>1583</v>
      </c>
      <c r="AT67" s="13">
        <f t="shared" si="1"/>
        <v>140</v>
      </c>
    </row>
    <row r="68" spans="1:46" ht="18.75">
      <c r="A68" s="3">
        <v>61</v>
      </c>
      <c r="B68" s="91" t="s">
        <v>58</v>
      </c>
      <c r="C68" s="15">
        <v>1</v>
      </c>
      <c r="D68" s="150" t="s">
        <v>86</v>
      </c>
      <c r="E68" s="125">
        <v>6</v>
      </c>
      <c r="F68" s="151">
        <v>648.79999999999995</v>
      </c>
      <c r="G68" s="183"/>
      <c r="H68" s="204" t="s">
        <v>87</v>
      </c>
      <c r="I68" s="125">
        <v>5</v>
      </c>
      <c r="J68" s="126">
        <v>17</v>
      </c>
      <c r="K68" s="179">
        <v>2</v>
      </c>
      <c r="L68" s="184">
        <v>1</v>
      </c>
      <c r="M68" s="156" t="s">
        <v>63</v>
      </c>
      <c r="N68" s="157" t="s">
        <v>63</v>
      </c>
      <c r="O68" s="158" t="s">
        <v>62</v>
      </c>
      <c r="P68" s="158" t="s">
        <v>62</v>
      </c>
      <c r="Q68" s="157" t="s">
        <v>63</v>
      </c>
      <c r="R68" s="158" t="s">
        <v>62</v>
      </c>
      <c r="S68" s="158" t="s">
        <v>62</v>
      </c>
      <c r="T68" s="158" t="s">
        <v>62</v>
      </c>
      <c r="U68" s="158" t="s">
        <v>62</v>
      </c>
      <c r="V68" s="158" t="s">
        <v>62</v>
      </c>
      <c r="W68" s="181" t="s">
        <v>63</v>
      </c>
      <c r="X68" s="160" t="s">
        <v>62</v>
      </c>
      <c r="Y68" s="161" t="s">
        <v>62</v>
      </c>
      <c r="Z68" s="162">
        <v>132431</v>
      </c>
      <c r="AA68" s="214">
        <v>17.009999999999998</v>
      </c>
      <c r="AB68" s="162">
        <v>28963</v>
      </c>
      <c r="AC68" s="182">
        <v>3.72</v>
      </c>
      <c r="AD68" s="165">
        <v>2826.27</v>
      </c>
      <c r="AE68" s="166">
        <v>3.3360000000000001E-2</v>
      </c>
      <c r="AF68" s="167">
        <v>489374</v>
      </c>
      <c r="AG68" s="178" t="s">
        <v>77</v>
      </c>
      <c r="AH68" s="167">
        <v>1116</v>
      </c>
      <c r="AI68" s="169">
        <v>25.71</v>
      </c>
      <c r="AJ68" s="167">
        <v>1543</v>
      </c>
      <c r="AK68" s="170">
        <v>22.91</v>
      </c>
      <c r="AL68" s="167">
        <v>1375</v>
      </c>
      <c r="AM68" s="171"/>
      <c r="AN68" s="171"/>
      <c r="AO68" s="172">
        <v>493408</v>
      </c>
      <c r="AP68" s="173">
        <v>11036</v>
      </c>
      <c r="AQ68" s="174">
        <v>41117</v>
      </c>
      <c r="AR68" s="174">
        <v>52153</v>
      </c>
      <c r="AS68" s="167">
        <f t="shared" si="0"/>
        <v>26076.5</v>
      </c>
      <c r="AT68" s="13">
        <f t="shared" si="1"/>
        <v>551.80000000000007</v>
      </c>
    </row>
    <row r="69" spans="1:46" ht="18.75">
      <c r="A69" s="14">
        <v>62</v>
      </c>
      <c r="B69" s="91" t="s">
        <v>58</v>
      </c>
      <c r="C69" s="15">
        <v>1</v>
      </c>
      <c r="D69" s="150" t="s">
        <v>86</v>
      </c>
      <c r="E69" s="125">
        <v>9</v>
      </c>
      <c r="F69" s="151">
        <v>109</v>
      </c>
      <c r="G69" s="183"/>
      <c r="H69" s="153" t="s">
        <v>65</v>
      </c>
      <c r="I69" s="125">
        <v>4</v>
      </c>
      <c r="J69" s="126">
        <v>7</v>
      </c>
      <c r="K69" s="154">
        <v>1</v>
      </c>
      <c r="L69" s="184">
        <v>0</v>
      </c>
      <c r="M69" s="156" t="s">
        <v>63</v>
      </c>
      <c r="N69" s="158" t="s">
        <v>62</v>
      </c>
      <c r="O69" s="158" t="s">
        <v>62</v>
      </c>
      <c r="P69" s="157" t="s">
        <v>63</v>
      </c>
      <c r="Q69" s="158" t="s">
        <v>62</v>
      </c>
      <c r="R69" s="157" t="s">
        <v>63</v>
      </c>
      <c r="S69" s="158" t="s">
        <v>62</v>
      </c>
      <c r="T69" s="158" t="s">
        <v>62</v>
      </c>
      <c r="U69" s="158" t="s">
        <v>62</v>
      </c>
      <c r="V69" s="157" t="s">
        <v>63</v>
      </c>
      <c r="W69" s="159" t="s">
        <v>62</v>
      </c>
      <c r="X69" s="160" t="s">
        <v>62</v>
      </c>
      <c r="Y69" s="161" t="s">
        <v>62</v>
      </c>
      <c r="Z69" s="162">
        <v>14859</v>
      </c>
      <c r="AA69" s="214">
        <v>11.360000000000001</v>
      </c>
      <c r="AB69" s="162">
        <v>850</v>
      </c>
      <c r="AC69" s="164">
        <v>0.65</v>
      </c>
      <c r="AD69" s="165"/>
      <c r="AE69" s="166"/>
      <c r="AF69" s="167">
        <v>0</v>
      </c>
      <c r="AG69" s="168" t="s">
        <v>64</v>
      </c>
      <c r="AH69" s="167">
        <v>1277</v>
      </c>
      <c r="AI69" s="169">
        <v>25.71</v>
      </c>
      <c r="AJ69" s="167">
        <v>1234</v>
      </c>
      <c r="AK69" s="186"/>
      <c r="AL69" s="171"/>
      <c r="AM69" s="171"/>
      <c r="AN69" s="171"/>
      <c r="AO69" s="172">
        <v>2511</v>
      </c>
      <c r="AP69" s="173">
        <v>1238</v>
      </c>
      <c r="AQ69" s="174">
        <v>209</v>
      </c>
      <c r="AR69" s="174">
        <v>1447</v>
      </c>
      <c r="AS69" s="167">
        <f t="shared" si="0"/>
        <v>723.5</v>
      </c>
      <c r="AT69" s="13">
        <f t="shared" si="1"/>
        <v>61.900000000000006</v>
      </c>
    </row>
    <row r="70" spans="1:46" ht="18.75">
      <c r="A70" s="14">
        <v>63</v>
      </c>
      <c r="B70" s="91" t="s">
        <v>58</v>
      </c>
      <c r="C70" s="15">
        <v>1</v>
      </c>
      <c r="D70" s="150" t="s">
        <v>86</v>
      </c>
      <c r="E70" s="125">
        <v>11</v>
      </c>
      <c r="F70" s="151">
        <v>107.6</v>
      </c>
      <c r="G70" s="183"/>
      <c r="H70" s="153" t="s">
        <v>65</v>
      </c>
      <c r="I70" s="125">
        <v>4</v>
      </c>
      <c r="J70" s="126">
        <v>8</v>
      </c>
      <c r="K70" s="154">
        <v>1</v>
      </c>
      <c r="L70" s="184">
        <v>0</v>
      </c>
      <c r="M70" s="156" t="s">
        <v>63</v>
      </c>
      <c r="N70" s="158" t="s">
        <v>62</v>
      </c>
      <c r="O70" s="158" t="s">
        <v>62</v>
      </c>
      <c r="P70" s="157" t="s">
        <v>63</v>
      </c>
      <c r="Q70" s="158" t="s">
        <v>62</v>
      </c>
      <c r="R70" s="157" t="s">
        <v>63</v>
      </c>
      <c r="S70" s="158" t="s">
        <v>62</v>
      </c>
      <c r="T70" s="158" t="s">
        <v>62</v>
      </c>
      <c r="U70" s="158" t="s">
        <v>62</v>
      </c>
      <c r="V70" s="157" t="s">
        <v>63</v>
      </c>
      <c r="W70" s="159" t="s">
        <v>62</v>
      </c>
      <c r="X70" s="160" t="s">
        <v>62</v>
      </c>
      <c r="Y70" s="161" t="s">
        <v>62</v>
      </c>
      <c r="Z70" s="162">
        <v>14667</v>
      </c>
      <c r="AA70" s="214">
        <v>11.360000000000001</v>
      </c>
      <c r="AB70" s="162">
        <v>839</v>
      </c>
      <c r="AC70" s="164">
        <v>0.65</v>
      </c>
      <c r="AD70" s="165"/>
      <c r="AE70" s="166"/>
      <c r="AF70" s="167">
        <v>0</v>
      </c>
      <c r="AG70" s="168" t="s">
        <v>64</v>
      </c>
      <c r="AH70" s="167">
        <v>1277</v>
      </c>
      <c r="AI70" s="169">
        <v>25.71</v>
      </c>
      <c r="AJ70" s="167">
        <v>1234</v>
      </c>
      <c r="AK70" s="186"/>
      <c r="AL70" s="171"/>
      <c r="AM70" s="171"/>
      <c r="AN70" s="171"/>
      <c r="AO70" s="172">
        <v>2511</v>
      </c>
      <c r="AP70" s="173">
        <v>1222</v>
      </c>
      <c r="AQ70" s="174">
        <v>209</v>
      </c>
      <c r="AR70" s="174">
        <v>1431</v>
      </c>
      <c r="AS70" s="167">
        <f t="shared" si="0"/>
        <v>715.5</v>
      </c>
      <c r="AT70" s="13">
        <f t="shared" si="1"/>
        <v>61.1</v>
      </c>
    </row>
    <row r="71" spans="1:46" ht="19.5" thickBot="1">
      <c r="A71" s="3">
        <v>64</v>
      </c>
      <c r="B71" s="91" t="s">
        <v>58</v>
      </c>
      <c r="C71" s="29">
        <v>1</v>
      </c>
      <c r="D71" s="218" t="s">
        <v>86</v>
      </c>
      <c r="E71" s="219">
        <v>13</v>
      </c>
      <c r="F71" s="220">
        <v>107.8</v>
      </c>
      <c r="G71" s="221"/>
      <c r="H71" s="222" t="s">
        <v>65</v>
      </c>
      <c r="I71" s="219">
        <v>4</v>
      </c>
      <c r="J71" s="127">
        <v>11</v>
      </c>
      <c r="K71" s="223">
        <v>1</v>
      </c>
      <c r="L71" s="224">
        <v>0</v>
      </c>
      <c r="M71" s="225" t="s">
        <v>63</v>
      </c>
      <c r="N71" s="226" t="s">
        <v>62</v>
      </c>
      <c r="O71" s="226" t="s">
        <v>62</v>
      </c>
      <c r="P71" s="227" t="s">
        <v>63</v>
      </c>
      <c r="Q71" s="226" t="s">
        <v>62</v>
      </c>
      <c r="R71" s="227" t="s">
        <v>63</v>
      </c>
      <c r="S71" s="226" t="s">
        <v>62</v>
      </c>
      <c r="T71" s="226" t="s">
        <v>62</v>
      </c>
      <c r="U71" s="226" t="s">
        <v>62</v>
      </c>
      <c r="V71" s="227" t="s">
        <v>63</v>
      </c>
      <c r="W71" s="228" t="s">
        <v>62</v>
      </c>
      <c r="X71" s="229" t="s">
        <v>62</v>
      </c>
      <c r="Y71" s="230" t="s">
        <v>62</v>
      </c>
      <c r="Z71" s="162">
        <v>14695</v>
      </c>
      <c r="AA71" s="231">
        <v>11.360000000000001</v>
      </c>
      <c r="AB71" s="232">
        <v>841</v>
      </c>
      <c r="AC71" s="233">
        <v>0.65</v>
      </c>
      <c r="AD71" s="234"/>
      <c r="AE71" s="235"/>
      <c r="AF71" s="236">
        <v>0</v>
      </c>
      <c r="AG71" s="237" t="s">
        <v>64</v>
      </c>
      <c r="AH71" s="167">
        <v>1277</v>
      </c>
      <c r="AI71" s="238">
        <v>25.71</v>
      </c>
      <c r="AJ71" s="167">
        <v>1234</v>
      </c>
      <c r="AK71" s="239"/>
      <c r="AL71" s="240"/>
      <c r="AM71" s="240"/>
      <c r="AN71" s="240"/>
      <c r="AO71" s="172">
        <v>2511</v>
      </c>
      <c r="AP71" s="241">
        <v>1225</v>
      </c>
      <c r="AQ71" s="207">
        <v>209</v>
      </c>
      <c r="AR71" s="207">
        <v>1434</v>
      </c>
      <c r="AS71" s="167">
        <f t="shared" si="0"/>
        <v>717</v>
      </c>
      <c r="AT71" s="13">
        <f t="shared" si="1"/>
        <v>61.25</v>
      </c>
    </row>
    <row r="72" spans="1:46" ht="19.5" thickBot="1">
      <c r="A72" s="3"/>
      <c r="B72" s="32"/>
      <c r="C72" s="32"/>
      <c r="D72" s="33" t="s">
        <v>88</v>
      </c>
      <c r="E72" s="34"/>
      <c r="F72" s="122">
        <f>SUM(F8:F71)</f>
        <v>15615.099999999997</v>
      </c>
      <c r="G72" s="101">
        <v>0</v>
      </c>
      <c r="H72" s="35"/>
      <c r="I72" s="36">
        <f>SUM(I8:I71)</f>
        <v>282</v>
      </c>
      <c r="J72" s="128">
        <f>SUM(J8:J71)</f>
        <v>683</v>
      </c>
      <c r="K72" s="36"/>
      <c r="L72" s="36">
        <f>SUM(L20:L71)</f>
        <v>6</v>
      </c>
      <c r="M72" s="37"/>
      <c r="N72" s="38"/>
      <c r="O72" s="38"/>
      <c r="P72" s="37"/>
      <c r="Q72" s="38"/>
      <c r="R72" s="37"/>
      <c r="S72" s="38"/>
      <c r="T72" s="38"/>
      <c r="U72" s="38"/>
      <c r="V72" s="37"/>
      <c r="W72" s="38"/>
      <c r="X72" s="38"/>
      <c r="Y72" s="39"/>
      <c r="Z72" s="95">
        <f>SUM(Z8:Z71)</f>
        <v>2511823</v>
      </c>
      <c r="AA72" s="96"/>
      <c r="AB72" s="97">
        <f>SUM(AB8:AB71)</f>
        <v>298324</v>
      </c>
      <c r="AC72" s="98"/>
      <c r="AD72" s="115"/>
      <c r="AE72" s="41"/>
      <c r="AF72" s="42">
        <f>SUM(AF29:AF71)</f>
        <v>4344398</v>
      </c>
      <c r="AG72" s="116"/>
      <c r="AH72" s="42">
        <f>SUM(AH8:AH71)</f>
        <v>87424</v>
      </c>
      <c r="AI72" s="117"/>
      <c r="AJ72" s="42">
        <f>SUM(AJ20:AJ71)</f>
        <v>62938</v>
      </c>
      <c r="AK72" s="118"/>
      <c r="AL72" s="42">
        <f>SUM(AL34:AL71)</f>
        <v>28873</v>
      </c>
      <c r="AM72" s="41"/>
      <c r="AN72" s="42">
        <v>0</v>
      </c>
      <c r="AO72" s="52">
        <f t="shared" ref="AO72:AT72" si="2">SUM(AO8:AO71)</f>
        <v>4523633</v>
      </c>
      <c r="AP72" s="40">
        <f t="shared" si="2"/>
        <v>209323</v>
      </c>
      <c r="AQ72" s="42">
        <f t="shared" si="2"/>
        <v>376968</v>
      </c>
      <c r="AR72" s="256">
        <f t="shared" si="2"/>
        <v>586291</v>
      </c>
      <c r="AS72" s="256">
        <f t="shared" si="2"/>
        <v>293145.5</v>
      </c>
      <c r="AT72" s="121">
        <f t="shared" si="2"/>
        <v>10466.149999999998</v>
      </c>
    </row>
    <row r="73" spans="1:46" ht="18.75">
      <c r="A73" s="14">
        <v>1</v>
      </c>
      <c r="B73" s="91" t="s">
        <v>58</v>
      </c>
      <c r="C73" s="4">
        <v>2</v>
      </c>
      <c r="D73" s="208" t="s">
        <v>89</v>
      </c>
      <c r="E73" s="124">
        <v>1</v>
      </c>
      <c r="F73" s="209">
        <v>708.6</v>
      </c>
      <c r="G73" s="210"/>
      <c r="H73" s="242" t="s">
        <v>90</v>
      </c>
      <c r="I73" s="129">
        <v>17</v>
      </c>
      <c r="J73" s="129">
        <v>12</v>
      </c>
      <c r="K73" s="154">
        <v>2</v>
      </c>
      <c r="L73" s="243">
        <v>3</v>
      </c>
      <c r="M73" s="244" t="s">
        <v>63</v>
      </c>
      <c r="N73" s="245" t="s">
        <v>63</v>
      </c>
      <c r="O73" s="246" t="s">
        <v>62</v>
      </c>
      <c r="P73" s="246" t="s">
        <v>62</v>
      </c>
      <c r="Q73" s="245" t="s">
        <v>63</v>
      </c>
      <c r="R73" s="246" t="s">
        <v>62</v>
      </c>
      <c r="S73" s="246" t="s">
        <v>62</v>
      </c>
      <c r="T73" s="246" t="s">
        <v>62</v>
      </c>
      <c r="U73" s="246" t="s">
        <v>62</v>
      </c>
      <c r="V73" s="246" t="s">
        <v>62</v>
      </c>
      <c r="W73" s="247" t="s">
        <v>63</v>
      </c>
      <c r="X73" s="248" t="s">
        <v>63</v>
      </c>
      <c r="Y73" s="249" t="s">
        <v>62</v>
      </c>
      <c r="Z73" s="173">
        <v>166576</v>
      </c>
      <c r="AA73" s="250">
        <v>19.59</v>
      </c>
      <c r="AB73" s="173">
        <v>31632</v>
      </c>
      <c r="AC73" s="251">
        <v>3.72</v>
      </c>
      <c r="AD73" s="194">
        <v>2826.27</v>
      </c>
      <c r="AE73" s="195">
        <v>3.3360000000000001E-2</v>
      </c>
      <c r="AF73" s="167">
        <v>534479</v>
      </c>
      <c r="AG73" s="168" t="s">
        <v>77</v>
      </c>
      <c r="AH73" s="167">
        <v>3794</v>
      </c>
      <c r="AI73" s="197">
        <v>25.71</v>
      </c>
      <c r="AJ73" s="167">
        <v>5245</v>
      </c>
      <c r="AK73" s="252">
        <v>22.91</v>
      </c>
      <c r="AL73" s="167">
        <v>4674</v>
      </c>
      <c r="AM73" s="200"/>
      <c r="AN73" s="200"/>
      <c r="AO73" s="172">
        <v>548192</v>
      </c>
      <c r="AP73" s="173">
        <v>13881</v>
      </c>
      <c r="AQ73" s="174">
        <v>45683</v>
      </c>
      <c r="AR73" s="174">
        <v>59564</v>
      </c>
      <c r="AS73" s="167">
        <f>AR73*0.5</f>
        <v>29782</v>
      </c>
      <c r="AT73" s="13">
        <f>AP73*5%</f>
        <v>694.05000000000007</v>
      </c>
    </row>
    <row r="74" spans="1:46" ht="18.75">
      <c r="A74" s="14">
        <v>2</v>
      </c>
      <c r="B74" s="91" t="s">
        <v>58</v>
      </c>
      <c r="C74" s="15">
        <v>2</v>
      </c>
      <c r="D74" s="150" t="s">
        <v>89</v>
      </c>
      <c r="E74" s="125">
        <v>5</v>
      </c>
      <c r="F74" s="151">
        <v>196.7</v>
      </c>
      <c r="G74" s="183"/>
      <c r="H74" s="153" t="s">
        <v>65</v>
      </c>
      <c r="I74" s="125">
        <v>4</v>
      </c>
      <c r="J74" s="126">
        <v>7</v>
      </c>
      <c r="K74" s="179">
        <v>2</v>
      </c>
      <c r="L74" s="155" t="s">
        <v>61</v>
      </c>
      <c r="M74" s="156" t="s">
        <v>63</v>
      </c>
      <c r="N74" s="157" t="s">
        <v>63</v>
      </c>
      <c r="O74" s="158" t="s">
        <v>62</v>
      </c>
      <c r="P74" s="158" t="s">
        <v>62</v>
      </c>
      <c r="Q74" s="158" t="s">
        <v>62</v>
      </c>
      <c r="R74" s="157" t="s">
        <v>63</v>
      </c>
      <c r="S74" s="158" t="s">
        <v>62</v>
      </c>
      <c r="T74" s="158" t="s">
        <v>62</v>
      </c>
      <c r="U74" s="158" t="s">
        <v>62</v>
      </c>
      <c r="V74" s="157" t="s">
        <v>63</v>
      </c>
      <c r="W74" s="159" t="s">
        <v>62</v>
      </c>
      <c r="X74" s="160" t="s">
        <v>62</v>
      </c>
      <c r="Y74" s="161" t="s">
        <v>62</v>
      </c>
      <c r="Z74" s="162">
        <v>30874</v>
      </c>
      <c r="AA74" s="214">
        <v>13.08</v>
      </c>
      <c r="AB74" s="162">
        <v>8780</v>
      </c>
      <c r="AC74" s="182">
        <v>3.72</v>
      </c>
      <c r="AD74" s="165"/>
      <c r="AE74" s="166"/>
      <c r="AF74" s="167">
        <v>0</v>
      </c>
      <c r="AG74" s="168" t="s">
        <v>64</v>
      </c>
      <c r="AH74" s="167">
        <v>1277</v>
      </c>
      <c r="AI74" s="169">
        <v>25.71</v>
      </c>
      <c r="AJ74" s="167">
        <v>1234</v>
      </c>
      <c r="AK74" s="170">
        <v>22.91</v>
      </c>
      <c r="AL74" s="167">
        <v>1100</v>
      </c>
      <c r="AM74" s="171"/>
      <c r="AN74" s="171"/>
      <c r="AO74" s="172">
        <v>3611</v>
      </c>
      <c r="AP74" s="173">
        <v>2573</v>
      </c>
      <c r="AQ74" s="174">
        <v>301</v>
      </c>
      <c r="AR74" s="174">
        <v>2874</v>
      </c>
      <c r="AS74" s="167">
        <f t="shared" ref="AS74:AS134" si="3">AR74*0.5</f>
        <v>1437</v>
      </c>
      <c r="AT74" s="13">
        <f t="shared" ref="AT74:AT134" si="4">AP74*5%</f>
        <v>128.65</v>
      </c>
    </row>
    <row r="75" spans="1:46" ht="18.75">
      <c r="A75" s="3">
        <v>3</v>
      </c>
      <c r="B75" s="91" t="s">
        <v>58</v>
      </c>
      <c r="C75" s="15">
        <v>2</v>
      </c>
      <c r="D75" s="150" t="s">
        <v>89</v>
      </c>
      <c r="E75" s="125">
        <v>9</v>
      </c>
      <c r="F75" s="151">
        <v>212.3</v>
      </c>
      <c r="G75" s="183"/>
      <c r="H75" s="153" t="s">
        <v>65</v>
      </c>
      <c r="I75" s="125">
        <v>4</v>
      </c>
      <c r="J75" s="126">
        <v>9</v>
      </c>
      <c r="K75" s="179">
        <v>2</v>
      </c>
      <c r="L75" s="155" t="s">
        <v>61</v>
      </c>
      <c r="M75" s="156" t="s">
        <v>63</v>
      </c>
      <c r="N75" s="157" t="s">
        <v>63</v>
      </c>
      <c r="O75" s="158" t="s">
        <v>62</v>
      </c>
      <c r="P75" s="158" t="s">
        <v>62</v>
      </c>
      <c r="Q75" s="158" t="s">
        <v>62</v>
      </c>
      <c r="R75" s="157" t="s">
        <v>63</v>
      </c>
      <c r="S75" s="158" t="s">
        <v>62</v>
      </c>
      <c r="T75" s="158" t="s">
        <v>62</v>
      </c>
      <c r="U75" s="158" t="s">
        <v>62</v>
      </c>
      <c r="V75" s="157" t="s">
        <v>63</v>
      </c>
      <c r="W75" s="159" t="s">
        <v>62</v>
      </c>
      <c r="X75" s="160" t="s">
        <v>62</v>
      </c>
      <c r="Y75" s="161" t="s">
        <v>62</v>
      </c>
      <c r="Z75" s="162">
        <v>33323</v>
      </c>
      <c r="AA75" s="214">
        <v>13.08</v>
      </c>
      <c r="AB75" s="162">
        <v>9477</v>
      </c>
      <c r="AC75" s="182">
        <v>3.72</v>
      </c>
      <c r="AD75" s="165"/>
      <c r="AE75" s="166"/>
      <c r="AF75" s="167">
        <v>0</v>
      </c>
      <c r="AG75" s="168" t="s">
        <v>64</v>
      </c>
      <c r="AH75" s="167">
        <v>1277</v>
      </c>
      <c r="AI75" s="169">
        <v>25.71</v>
      </c>
      <c r="AJ75" s="167">
        <v>1234</v>
      </c>
      <c r="AK75" s="170">
        <v>22.91</v>
      </c>
      <c r="AL75" s="167">
        <v>1100</v>
      </c>
      <c r="AM75" s="171"/>
      <c r="AN75" s="171"/>
      <c r="AO75" s="172">
        <v>3611</v>
      </c>
      <c r="AP75" s="173">
        <v>2777</v>
      </c>
      <c r="AQ75" s="174">
        <v>301</v>
      </c>
      <c r="AR75" s="174">
        <v>3078</v>
      </c>
      <c r="AS75" s="167">
        <f t="shared" si="3"/>
        <v>1539</v>
      </c>
      <c r="AT75" s="13">
        <f t="shared" si="4"/>
        <v>138.85</v>
      </c>
    </row>
    <row r="76" spans="1:46" ht="18.75">
      <c r="A76" s="14">
        <v>4</v>
      </c>
      <c r="B76" s="91" t="s">
        <v>58</v>
      </c>
      <c r="C76" s="15">
        <v>2</v>
      </c>
      <c r="D76" s="150" t="s">
        <v>89</v>
      </c>
      <c r="E76" s="125">
        <v>11</v>
      </c>
      <c r="F76" s="151">
        <v>510.8</v>
      </c>
      <c r="G76" s="183"/>
      <c r="H76" s="153" t="s">
        <v>65</v>
      </c>
      <c r="I76" s="125">
        <v>8</v>
      </c>
      <c r="J76" s="126">
        <v>17</v>
      </c>
      <c r="K76" s="179">
        <v>2</v>
      </c>
      <c r="L76" s="155" t="s">
        <v>91</v>
      </c>
      <c r="M76" s="156" t="s">
        <v>63</v>
      </c>
      <c r="N76" s="157" t="s">
        <v>63</v>
      </c>
      <c r="O76" s="158" t="s">
        <v>62</v>
      </c>
      <c r="P76" s="158" t="s">
        <v>62</v>
      </c>
      <c r="Q76" s="157" t="s">
        <v>63</v>
      </c>
      <c r="R76" s="158" t="s">
        <v>62</v>
      </c>
      <c r="S76" s="158" t="s">
        <v>62</v>
      </c>
      <c r="T76" s="158" t="s">
        <v>62</v>
      </c>
      <c r="U76" s="158" t="s">
        <v>62</v>
      </c>
      <c r="V76" s="158" t="s">
        <v>62</v>
      </c>
      <c r="W76" s="181" t="s">
        <v>63</v>
      </c>
      <c r="X76" s="160" t="s">
        <v>62</v>
      </c>
      <c r="Y76" s="161" t="s">
        <v>62</v>
      </c>
      <c r="Z76" s="162">
        <v>104263</v>
      </c>
      <c r="AA76" s="214">
        <v>17.009999999999998</v>
      </c>
      <c r="AB76" s="162">
        <v>22802</v>
      </c>
      <c r="AC76" s="182">
        <v>3.72</v>
      </c>
      <c r="AD76" s="165">
        <v>2826.27</v>
      </c>
      <c r="AE76" s="166">
        <v>3.3360000000000001E-2</v>
      </c>
      <c r="AF76" s="167">
        <v>385284</v>
      </c>
      <c r="AG76" s="178" t="s">
        <v>77</v>
      </c>
      <c r="AH76" s="167">
        <v>1786</v>
      </c>
      <c r="AI76" s="169">
        <v>25.71</v>
      </c>
      <c r="AJ76" s="167">
        <v>2468</v>
      </c>
      <c r="AK76" s="170">
        <v>22.91</v>
      </c>
      <c r="AL76" s="167">
        <v>2199</v>
      </c>
      <c r="AM76" s="171"/>
      <c r="AN76" s="171"/>
      <c r="AO76" s="172">
        <v>391737</v>
      </c>
      <c r="AP76" s="173">
        <v>8689</v>
      </c>
      <c r="AQ76" s="174">
        <v>32645</v>
      </c>
      <c r="AR76" s="174">
        <v>41334</v>
      </c>
      <c r="AS76" s="167">
        <f t="shared" si="3"/>
        <v>20667</v>
      </c>
      <c r="AT76" s="13">
        <f t="shared" si="4"/>
        <v>434.45000000000005</v>
      </c>
    </row>
    <row r="77" spans="1:46" ht="18.75">
      <c r="A77" s="14">
        <v>5</v>
      </c>
      <c r="B77" s="91" t="s">
        <v>58</v>
      </c>
      <c r="C77" s="15">
        <v>2</v>
      </c>
      <c r="D77" s="150" t="s">
        <v>89</v>
      </c>
      <c r="E77" s="125">
        <v>15</v>
      </c>
      <c r="F77" s="151">
        <v>174</v>
      </c>
      <c r="G77" s="183"/>
      <c r="H77" s="153" t="s">
        <v>65</v>
      </c>
      <c r="I77" s="125">
        <v>4</v>
      </c>
      <c r="J77" s="126">
        <v>8</v>
      </c>
      <c r="K77" s="154">
        <v>1</v>
      </c>
      <c r="L77" s="155" t="s">
        <v>66</v>
      </c>
      <c r="M77" s="156" t="s">
        <v>63</v>
      </c>
      <c r="N77" s="157" t="s">
        <v>63</v>
      </c>
      <c r="O77" s="158" t="s">
        <v>62</v>
      </c>
      <c r="P77" s="158" t="s">
        <v>62</v>
      </c>
      <c r="Q77" s="158" t="s">
        <v>62</v>
      </c>
      <c r="R77" s="157" t="s">
        <v>63</v>
      </c>
      <c r="S77" s="158" t="s">
        <v>62</v>
      </c>
      <c r="T77" s="158" t="s">
        <v>62</v>
      </c>
      <c r="U77" s="158" t="s">
        <v>62</v>
      </c>
      <c r="V77" s="157" t="s">
        <v>63</v>
      </c>
      <c r="W77" s="159" t="s">
        <v>62</v>
      </c>
      <c r="X77" s="160" t="s">
        <v>62</v>
      </c>
      <c r="Y77" s="161" t="s">
        <v>62</v>
      </c>
      <c r="Z77" s="162">
        <v>25620</v>
      </c>
      <c r="AA77" s="214">
        <v>12.27</v>
      </c>
      <c r="AB77" s="162">
        <v>1357</v>
      </c>
      <c r="AC77" s="164">
        <v>0.65</v>
      </c>
      <c r="AD77" s="165"/>
      <c r="AE77" s="166"/>
      <c r="AF77" s="167">
        <v>0</v>
      </c>
      <c r="AG77" s="168" t="s">
        <v>64</v>
      </c>
      <c r="AH77" s="167">
        <v>1277</v>
      </c>
      <c r="AI77" s="169">
        <v>25.71</v>
      </c>
      <c r="AJ77" s="167">
        <v>1234</v>
      </c>
      <c r="AK77" s="170">
        <v>22.91</v>
      </c>
      <c r="AL77" s="167">
        <v>1100</v>
      </c>
      <c r="AM77" s="171"/>
      <c r="AN77" s="171"/>
      <c r="AO77" s="172">
        <v>3611</v>
      </c>
      <c r="AP77" s="173">
        <v>2135</v>
      </c>
      <c r="AQ77" s="174">
        <v>301</v>
      </c>
      <c r="AR77" s="174">
        <v>2436</v>
      </c>
      <c r="AS77" s="167">
        <f t="shared" si="3"/>
        <v>1218</v>
      </c>
      <c r="AT77" s="13">
        <f t="shared" si="4"/>
        <v>106.75</v>
      </c>
    </row>
    <row r="78" spans="1:46" ht="18.75">
      <c r="A78" s="3">
        <v>6</v>
      </c>
      <c r="B78" s="91" t="s">
        <v>58</v>
      </c>
      <c r="C78" s="15">
        <v>2</v>
      </c>
      <c r="D78" s="150" t="s">
        <v>89</v>
      </c>
      <c r="E78" s="125">
        <v>16</v>
      </c>
      <c r="F78" s="151">
        <v>243.6</v>
      </c>
      <c r="G78" s="183"/>
      <c r="H78" s="153" t="s">
        <v>65</v>
      </c>
      <c r="I78" s="125">
        <v>8</v>
      </c>
      <c r="J78" s="126">
        <v>16</v>
      </c>
      <c r="K78" s="179">
        <v>2</v>
      </c>
      <c r="L78" s="155" t="s">
        <v>61</v>
      </c>
      <c r="M78" s="156" t="s">
        <v>63</v>
      </c>
      <c r="N78" s="157" t="s">
        <v>63</v>
      </c>
      <c r="O78" s="158" t="s">
        <v>62</v>
      </c>
      <c r="P78" s="158" t="s">
        <v>62</v>
      </c>
      <c r="Q78" s="158" t="s">
        <v>62</v>
      </c>
      <c r="R78" s="157" t="s">
        <v>63</v>
      </c>
      <c r="S78" s="158" t="s">
        <v>62</v>
      </c>
      <c r="T78" s="158" t="s">
        <v>62</v>
      </c>
      <c r="U78" s="158" t="s">
        <v>62</v>
      </c>
      <c r="V78" s="157" t="s">
        <v>63</v>
      </c>
      <c r="W78" s="159" t="s">
        <v>62</v>
      </c>
      <c r="X78" s="160" t="s">
        <v>62</v>
      </c>
      <c r="Y78" s="161" t="s">
        <v>62</v>
      </c>
      <c r="Z78" s="162">
        <v>38237</v>
      </c>
      <c r="AA78" s="214">
        <v>13.08</v>
      </c>
      <c r="AB78" s="162">
        <v>10875</v>
      </c>
      <c r="AC78" s="182">
        <v>3.72</v>
      </c>
      <c r="AD78" s="165"/>
      <c r="AE78" s="166"/>
      <c r="AF78" s="167">
        <v>0</v>
      </c>
      <c r="AG78" s="168" t="s">
        <v>64</v>
      </c>
      <c r="AH78" s="167">
        <v>2554</v>
      </c>
      <c r="AI78" s="169">
        <v>25.71</v>
      </c>
      <c r="AJ78" s="167">
        <v>2468</v>
      </c>
      <c r="AK78" s="170">
        <v>22.91</v>
      </c>
      <c r="AL78" s="167">
        <v>2199</v>
      </c>
      <c r="AM78" s="171"/>
      <c r="AN78" s="171"/>
      <c r="AO78" s="172">
        <v>7221</v>
      </c>
      <c r="AP78" s="173">
        <v>3186</v>
      </c>
      <c r="AQ78" s="174">
        <v>602</v>
      </c>
      <c r="AR78" s="174">
        <v>3788</v>
      </c>
      <c r="AS78" s="167">
        <f t="shared" si="3"/>
        <v>1894</v>
      </c>
      <c r="AT78" s="13">
        <f t="shared" si="4"/>
        <v>159.30000000000001</v>
      </c>
    </row>
    <row r="79" spans="1:46" ht="18.75">
      <c r="A79" s="14">
        <v>7</v>
      </c>
      <c r="B79" s="91" t="s">
        <v>58</v>
      </c>
      <c r="C79" s="15">
        <v>2</v>
      </c>
      <c r="D79" s="150" t="s">
        <v>89</v>
      </c>
      <c r="E79" s="125">
        <v>17</v>
      </c>
      <c r="F79" s="151">
        <v>171</v>
      </c>
      <c r="G79" s="183"/>
      <c r="H79" s="153" t="s">
        <v>65</v>
      </c>
      <c r="I79" s="125">
        <v>4</v>
      </c>
      <c r="J79" s="126">
        <v>7</v>
      </c>
      <c r="K79" s="154">
        <v>1</v>
      </c>
      <c r="L79" s="155" t="s">
        <v>61</v>
      </c>
      <c r="M79" s="156" t="s">
        <v>63</v>
      </c>
      <c r="N79" s="157" t="s">
        <v>63</v>
      </c>
      <c r="O79" s="158" t="s">
        <v>62</v>
      </c>
      <c r="P79" s="158" t="s">
        <v>62</v>
      </c>
      <c r="Q79" s="158" t="s">
        <v>62</v>
      </c>
      <c r="R79" s="157" t="s">
        <v>63</v>
      </c>
      <c r="S79" s="158" t="s">
        <v>62</v>
      </c>
      <c r="T79" s="158" t="s">
        <v>62</v>
      </c>
      <c r="U79" s="158" t="s">
        <v>62</v>
      </c>
      <c r="V79" s="157" t="s">
        <v>63</v>
      </c>
      <c r="W79" s="159" t="s">
        <v>62</v>
      </c>
      <c r="X79" s="160" t="s">
        <v>62</v>
      </c>
      <c r="Y79" s="161" t="s">
        <v>62</v>
      </c>
      <c r="Z79" s="162">
        <v>26837</v>
      </c>
      <c r="AA79" s="214">
        <v>13.08</v>
      </c>
      <c r="AB79" s="162">
        <v>1334</v>
      </c>
      <c r="AC79" s="164">
        <v>0.65</v>
      </c>
      <c r="AD79" s="165"/>
      <c r="AE79" s="166"/>
      <c r="AF79" s="167">
        <v>0</v>
      </c>
      <c r="AG79" s="168" t="s">
        <v>64</v>
      </c>
      <c r="AH79" s="167">
        <v>1277</v>
      </c>
      <c r="AI79" s="169">
        <v>25.71</v>
      </c>
      <c r="AJ79" s="167">
        <v>1234</v>
      </c>
      <c r="AK79" s="170">
        <v>22.91</v>
      </c>
      <c r="AL79" s="167">
        <v>1100</v>
      </c>
      <c r="AM79" s="171"/>
      <c r="AN79" s="171"/>
      <c r="AO79" s="172">
        <v>3611</v>
      </c>
      <c r="AP79" s="173">
        <v>2236</v>
      </c>
      <c r="AQ79" s="174">
        <v>301</v>
      </c>
      <c r="AR79" s="174">
        <v>2537</v>
      </c>
      <c r="AS79" s="167">
        <f t="shared" si="3"/>
        <v>1268.5</v>
      </c>
      <c r="AT79" s="13">
        <f t="shared" si="4"/>
        <v>111.80000000000001</v>
      </c>
    </row>
    <row r="80" spans="1:46" ht="18.75">
      <c r="A80" s="14">
        <v>8</v>
      </c>
      <c r="B80" s="91" t="s">
        <v>58</v>
      </c>
      <c r="C80" s="15">
        <v>2</v>
      </c>
      <c r="D80" s="150" t="s">
        <v>89</v>
      </c>
      <c r="E80" s="125">
        <v>20</v>
      </c>
      <c r="F80" s="151">
        <v>129</v>
      </c>
      <c r="G80" s="183"/>
      <c r="H80" s="153" t="s">
        <v>65</v>
      </c>
      <c r="I80" s="125">
        <v>3</v>
      </c>
      <c r="J80" s="126">
        <v>8</v>
      </c>
      <c r="K80" s="179">
        <v>2</v>
      </c>
      <c r="L80" s="155" t="s">
        <v>66</v>
      </c>
      <c r="M80" s="190" t="s">
        <v>62</v>
      </c>
      <c r="N80" s="158" t="s">
        <v>62</v>
      </c>
      <c r="O80" s="158" t="s">
        <v>62</v>
      </c>
      <c r="P80" s="158" t="s">
        <v>62</v>
      </c>
      <c r="Q80" s="158" t="s">
        <v>62</v>
      </c>
      <c r="R80" s="157" t="s">
        <v>63</v>
      </c>
      <c r="S80" s="158" t="s">
        <v>62</v>
      </c>
      <c r="T80" s="158" t="s">
        <v>62</v>
      </c>
      <c r="U80" s="158" t="s">
        <v>62</v>
      </c>
      <c r="V80" s="157" t="s">
        <v>63</v>
      </c>
      <c r="W80" s="159" t="s">
        <v>62</v>
      </c>
      <c r="X80" s="160" t="s">
        <v>62</v>
      </c>
      <c r="Y80" s="161" t="s">
        <v>62</v>
      </c>
      <c r="Z80" s="162">
        <v>14754</v>
      </c>
      <c r="AA80" s="214">
        <v>9.5299999999999994</v>
      </c>
      <c r="AB80" s="162">
        <v>1006</v>
      </c>
      <c r="AC80" s="164">
        <v>0.65</v>
      </c>
      <c r="AD80" s="165"/>
      <c r="AE80" s="166"/>
      <c r="AF80" s="167">
        <v>0</v>
      </c>
      <c r="AG80" s="168" t="s">
        <v>64</v>
      </c>
      <c r="AH80" s="167">
        <v>958</v>
      </c>
      <c r="AI80" s="169"/>
      <c r="AJ80" s="167"/>
      <c r="AK80" s="186"/>
      <c r="AL80" s="171"/>
      <c r="AM80" s="171"/>
      <c r="AN80" s="171"/>
      <c r="AO80" s="172">
        <v>958</v>
      </c>
      <c r="AP80" s="173">
        <v>1230</v>
      </c>
      <c r="AQ80" s="174">
        <v>80</v>
      </c>
      <c r="AR80" s="174">
        <v>1310</v>
      </c>
      <c r="AS80" s="167">
        <f t="shared" si="3"/>
        <v>655</v>
      </c>
      <c r="AT80" s="13">
        <f t="shared" si="4"/>
        <v>61.5</v>
      </c>
    </row>
    <row r="81" spans="1:46" ht="18.75">
      <c r="A81" s="3">
        <v>9</v>
      </c>
      <c r="B81" s="91" t="s">
        <v>58</v>
      </c>
      <c r="C81" s="15">
        <v>2</v>
      </c>
      <c r="D81" s="150" t="s">
        <v>89</v>
      </c>
      <c r="E81" s="125">
        <v>22</v>
      </c>
      <c r="F81" s="151">
        <v>272</v>
      </c>
      <c r="G81" s="183"/>
      <c r="H81" s="153" t="s">
        <v>65</v>
      </c>
      <c r="I81" s="125">
        <v>7</v>
      </c>
      <c r="J81" s="126">
        <v>15</v>
      </c>
      <c r="K81" s="179">
        <v>2</v>
      </c>
      <c r="L81" s="155" t="s">
        <v>66</v>
      </c>
      <c r="M81" s="190" t="s">
        <v>62</v>
      </c>
      <c r="N81" s="158" t="s">
        <v>62</v>
      </c>
      <c r="O81" s="158" t="s">
        <v>62</v>
      </c>
      <c r="P81" s="158" t="s">
        <v>62</v>
      </c>
      <c r="Q81" s="158" t="s">
        <v>62</v>
      </c>
      <c r="R81" s="157" t="s">
        <v>63</v>
      </c>
      <c r="S81" s="158" t="s">
        <v>62</v>
      </c>
      <c r="T81" s="158" t="s">
        <v>62</v>
      </c>
      <c r="U81" s="158" t="s">
        <v>62</v>
      </c>
      <c r="V81" s="157" t="s">
        <v>63</v>
      </c>
      <c r="W81" s="159" t="s">
        <v>62</v>
      </c>
      <c r="X81" s="160" t="s">
        <v>62</v>
      </c>
      <c r="Y81" s="161" t="s">
        <v>62</v>
      </c>
      <c r="Z81" s="162">
        <v>31107</v>
      </c>
      <c r="AA81" s="214">
        <v>9.5299999999999994</v>
      </c>
      <c r="AB81" s="162">
        <v>2122</v>
      </c>
      <c r="AC81" s="164">
        <v>0.65</v>
      </c>
      <c r="AD81" s="165"/>
      <c r="AE81" s="166"/>
      <c r="AF81" s="167">
        <v>0</v>
      </c>
      <c r="AG81" s="168" t="s">
        <v>64</v>
      </c>
      <c r="AH81" s="167">
        <v>2234</v>
      </c>
      <c r="AI81" s="169"/>
      <c r="AJ81" s="167"/>
      <c r="AK81" s="186"/>
      <c r="AL81" s="171"/>
      <c r="AM81" s="171"/>
      <c r="AN81" s="171"/>
      <c r="AO81" s="172">
        <v>2234</v>
      </c>
      <c r="AP81" s="173">
        <v>2592</v>
      </c>
      <c r="AQ81" s="174">
        <v>186</v>
      </c>
      <c r="AR81" s="174">
        <v>2778</v>
      </c>
      <c r="AS81" s="167">
        <f t="shared" si="3"/>
        <v>1389</v>
      </c>
      <c r="AT81" s="13">
        <f t="shared" si="4"/>
        <v>129.6</v>
      </c>
    </row>
    <row r="82" spans="1:46" ht="18.75">
      <c r="A82" s="14">
        <v>10</v>
      </c>
      <c r="B82" s="91" t="s">
        <v>58</v>
      </c>
      <c r="C82" s="15">
        <v>2</v>
      </c>
      <c r="D82" s="150" t="s">
        <v>89</v>
      </c>
      <c r="E82" s="125" t="s">
        <v>92</v>
      </c>
      <c r="F82" s="151">
        <v>136.6</v>
      </c>
      <c r="G82" s="183"/>
      <c r="H82" s="153" t="s">
        <v>65</v>
      </c>
      <c r="I82" s="125">
        <v>2</v>
      </c>
      <c r="J82" s="126">
        <v>8</v>
      </c>
      <c r="K82" s="154">
        <v>1</v>
      </c>
      <c r="L82" s="155" t="s">
        <v>66</v>
      </c>
      <c r="M82" s="156" t="s">
        <v>63</v>
      </c>
      <c r="N82" s="158" t="s">
        <v>62</v>
      </c>
      <c r="O82" s="158" t="s">
        <v>62</v>
      </c>
      <c r="P82" s="157" t="s">
        <v>63</v>
      </c>
      <c r="Q82" s="158" t="s">
        <v>62</v>
      </c>
      <c r="R82" s="157" t="s">
        <v>63</v>
      </c>
      <c r="S82" s="158" t="s">
        <v>62</v>
      </c>
      <c r="T82" s="158" t="s">
        <v>62</v>
      </c>
      <c r="U82" s="158" t="s">
        <v>62</v>
      </c>
      <c r="V82" s="157" t="s">
        <v>63</v>
      </c>
      <c r="W82" s="159" t="s">
        <v>62</v>
      </c>
      <c r="X82" s="160" t="s">
        <v>62</v>
      </c>
      <c r="Y82" s="161" t="s">
        <v>62</v>
      </c>
      <c r="Z82" s="162">
        <v>18621</v>
      </c>
      <c r="AA82" s="214">
        <v>11.360000000000001</v>
      </c>
      <c r="AB82" s="162">
        <v>1065</v>
      </c>
      <c r="AC82" s="164">
        <v>0.65</v>
      </c>
      <c r="AD82" s="165"/>
      <c r="AE82" s="166"/>
      <c r="AF82" s="167">
        <v>0</v>
      </c>
      <c r="AG82" s="168" t="s">
        <v>64</v>
      </c>
      <c r="AH82" s="167">
        <v>638</v>
      </c>
      <c r="AI82" s="169">
        <v>25.71</v>
      </c>
      <c r="AJ82" s="167">
        <v>617</v>
      </c>
      <c r="AK82" s="186"/>
      <c r="AL82" s="171"/>
      <c r="AM82" s="171"/>
      <c r="AN82" s="171"/>
      <c r="AO82" s="172">
        <v>1255</v>
      </c>
      <c r="AP82" s="173">
        <v>1552</v>
      </c>
      <c r="AQ82" s="174">
        <v>105</v>
      </c>
      <c r="AR82" s="174">
        <v>1657</v>
      </c>
      <c r="AS82" s="167">
        <f t="shared" si="3"/>
        <v>828.5</v>
      </c>
      <c r="AT82" s="13">
        <f t="shared" si="4"/>
        <v>77.600000000000009</v>
      </c>
    </row>
    <row r="83" spans="1:46" ht="18.75">
      <c r="A83" s="14">
        <v>11</v>
      </c>
      <c r="B83" s="91" t="s">
        <v>58</v>
      </c>
      <c r="C83" s="15">
        <v>2</v>
      </c>
      <c r="D83" s="150" t="s">
        <v>89</v>
      </c>
      <c r="E83" s="125">
        <v>41</v>
      </c>
      <c r="F83" s="151">
        <v>174</v>
      </c>
      <c r="G83" s="183"/>
      <c r="H83" s="153" t="s">
        <v>73</v>
      </c>
      <c r="I83" s="125">
        <v>6</v>
      </c>
      <c r="J83" s="126">
        <v>8</v>
      </c>
      <c r="K83" s="179">
        <v>2</v>
      </c>
      <c r="L83" s="155" t="s">
        <v>91</v>
      </c>
      <c r="M83" s="156" t="s">
        <v>63</v>
      </c>
      <c r="N83" s="158" t="s">
        <v>62</v>
      </c>
      <c r="O83" s="158" t="s">
        <v>62</v>
      </c>
      <c r="P83" s="157" t="s">
        <v>63</v>
      </c>
      <c r="Q83" s="158" t="s">
        <v>62</v>
      </c>
      <c r="R83" s="157" t="s">
        <v>63</v>
      </c>
      <c r="S83" s="158" t="s">
        <v>62</v>
      </c>
      <c r="T83" s="158" t="s">
        <v>62</v>
      </c>
      <c r="U83" s="158" t="s">
        <v>62</v>
      </c>
      <c r="V83" s="157" t="s">
        <v>63</v>
      </c>
      <c r="W83" s="159" t="s">
        <v>62</v>
      </c>
      <c r="X83" s="160" t="s">
        <v>62</v>
      </c>
      <c r="Y83" s="161" t="s">
        <v>62</v>
      </c>
      <c r="Z83" s="162">
        <v>25410</v>
      </c>
      <c r="AA83" s="214">
        <v>12.17</v>
      </c>
      <c r="AB83" s="162">
        <v>7768</v>
      </c>
      <c r="AC83" s="182">
        <v>3.72</v>
      </c>
      <c r="AD83" s="165"/>
      <c r="AE83" s="166"/>
      <c r="AF83" s="167">
        <v>0</v>
      </c>
      <c r="AG83" s="168" t="s">
        <v>64</v>
      </c>
      <c r="AH83" s="167">
        <v>1915</v>
      </c>
      <c r="AI83" s="169">
        <v>25.71</v>
      </c>
      <c r="AJ83" s="167">
        <v>1851</v>
      </c>
      <c r="AK83" s="186"/>
      <c r="AL83" s="171"/>
      <c r="AM83" s="171"/>
      <c r="AN83" s="171"/>
      <c r="AO83" s="172">
        <v>3766</v>
      </c>
      <c r="AP83" s="173">
        <v>2118</v>
      </c>
      <c r="AQ83" s="174">
        <v>314</v>
      </c>
      <c r="AR83" s="174">
        <v>2432</v>
      </c>
      <c r="AS83" s="167">
        <f t="shared" si="3"/>
        <v>1216</v>
      </c>
      <c r="AT83" s="13">
        <f t="shared" si="4"/>
        <v>105.9</v>
      </c>
    </row>
    <row r="84" spans="1:46" ht="18.75">
      <c r="A84" s="3">
        <v>12</v>
      </c>
      <c r="B84" s="91" t="s">
        <v>58</v>
      </c>
      <c r="C84" s="15">
        <v>2</v>
      </c>
      <c r="D84" s="150" t="s">
        <v>93</v>
      </c>
      <c r="E84" s="125">
        <v>3</v>
      </c>
      <c r="F84" s="151">
        <v>167.5</v>
      </c>
      <c r="G84" s="183"/>
      <c r="H84" s="153" t="s">
        <v>65</v>
      </c>
      <c r="I84" s="126">
        <v>4</v>
      </c>
      <c r="J84" s="126">
        <v>11</v>
      </c>
      <c r="K84" s="205">
        <v>2</v>
      </c>
      <c r="L84" s="184">
        <v>2</v>
      </c>
      <c r="M84" s="156" t="s">
        <v>63</v>
      </c>
      <c r="N84" s="158" t="s">
        <v>62</v>
      </c>
      <c r="O84" s="158" t="s">
        <v>62</v>
      </c>
      <c r="P84" s="157" t="s">
        <v>63</v>
      </c>
      <c r="Q84" s="158" t="s">
        <v>62</v>
      </c>
      <c r="R84" s="157" t="s">
        <v>63</v>
      </c>
      <c r="S84" s="158" t="s">
        <v>62</v>
      </c>
      <c r="T84" s="158" t="s">
        <v>62</v>
      </c>
      <c r="U84" s="158" t="s">
        <v>62</v>
      </c>
      <c r="V84" s="157" t="s">
        <v>63</v>
      </c>
      <c r="W84" s="159" t="s">
        <v>62</v>
      </c>
      <c r="X84" s="160" t="s">
        <v>62</v>
      </c>
      <c r="Y84" s="161" t="s">
        <v>62</v>
      </c>
      <c r="Z84" s="162">
        <v>24461</v>
      </c>
      <c r="AA84" s="214">
        <v>12.17</v>
      </c>
      <c r="AB84" s="162">
        <v>7478</v>
      </c>
      <c r="AC84" s="182">
        <v>3.72</v>
      </c>
      <c r="AD84" s="165"/>
      <c r="AE84" s="166"/>
      <c r="AF84" s="167">
        <v>0</v>
      </c>
      <c r="AG84" s="168" t="s">
        <v>64</v>
      </c>
      <c r="AH84" s="167">
        <v>1277</v>
      </c>
      <c r="AI84" s="169">
        <v>25.71</v>
      </c>
      <c r="AJ84" s="167">
        <v>1234</v>
      </c>
      <c r="AK84" s="186"/>
      <c r="AL84" s="171"/>
      <c r="AM84" s="171"/>
      <c r="AN84" s="171"/>
      <c r="AO84" s="172">
        <v>2511</v>
      </c>
      <c r="AP84" s="173">
        <v>2038</v>
      </c>
      <c r="AQ84" s="174">
        <v>209</v>
      </c>
      <c r="AR84" s="174">
        <v>2247</v>
      </c>
      <c r="AS84" s="167">
        <f t="shared" si="3"/>
        <v>1123.5</v>
      </c>
      <c r="AT84" s="13">
        <f t="shared" si="4"/>
        <v>101.9</v>
      </c>
    </row>
    <row r="85" spans="1:46" ht="18.75">
      <c r="A85" s="14">
        <v>13</v>
      </c>
      <c r="B85" s="91" t="s">
        <v>58</v>
      </c>
      <c r="C85" s="15">
        <v>2</v>
      </c>
      <c r="D85" s="150" t="s">
        <v>93</v>
      </c>
      <c r="E85" s="125">
        <v>6</v>
      </c>
      <c r="F85" s="151">
        <v>99</v>
      </c>
      <c r="G85" s="183"/>
      <c r="H85" s="153" t="s">
        <v>65</v>
      </c>
      <c r="I85" s="126">
        <v>3</v>
      </c>
      <c r="J85" s="126">
        <v>5</v>
      </c>
      <c r="K85" s="154">
        <v>1</v>
      </c>
      <c r="L85" s="184">
        <v>0</v>
      </c>
      <c r="M85" s="156" t="s">
        <v>63</v>
      </c>
      <c r="N85" s="158" t="s">
        <v>62</v>
      </c>
      <c r="O85" s="158" t="s">
        <v>62</v>
      </c>
      <c r="P85" s="157" t="s">
        <v>63</v>
      </c>
      <c r="Q85" s="158" t="s">
        <v>62</v>
      </c>
      <c r="R85" s="157" t="s">
        <v>63</v>
      </c>
      <c r="S85" s="158" t="s">
        <v>62</v>
      </c>
      <c r="T85" s="158" t="s">
        <v>62</v>
      </c>
      <c r="U85" s="158" t="s">
        <v>62</v>
      </c>
      <c r="V85" s="157" t="s">
        <v>63</v>
      </c>
      <c r="W85" s="159" t="s">
        <v>62</v>
      </c>
      <c r="X85" s="160" t="s">
        <v>62</v>
      </c>
      <c r="Y85" s="161" t="s">
        <v>62</v>
      </c>
      <c r="Z85" s="162">
        <v>13496</v>
      </c>
      <c r="AA85" s="214">
        <v>11.360000000000001</v>
      </c>
      <c r="AB85" s="162">
        <v>772</v>
      </c>
      <c r="AC85" s="164">
        <v>0.65</v>
      </c>
      <c r="AD85" s="165"/>
      <c r="AE85" s="166"/>
      <c r="AF85" s="167">
        <v>0</v>
      </c>
      <c r="AG85" s="168" t="s">
        <v>64</v>
      </c>
      <c r="AH85" s="167">
        <v>958</v>
      </c>
      <c r="AI85" s="169">
        <v>25.71</v>
      </c>
      <c r="AJ85" s="167">
        <v>926</v>
      </c>
      <c r="AK85" s="186"/>
      <c r="AL85" s="171"/>
      <c r="AM85" s="171"/>
      <c r="AN85" s="171"/>
      <c r="AO85" s="172">
        <v>1884</v>
      </c>
      <c r="AP85" s="173">
        <v>1125</v>
      </c>
      <c r="AQ85" s="174">
        <v>157</v>
      </c>
      <c r="AR85" s="174">
        <v>1282</v>
      </c>
      <c r="AS85" s="167">
        <f t="shared" si="3"/>
        <v>641</v>
      </c>
      <c r="AT85" s="13">
        <f t="shared" si="4"/>
        <v>56.25</v>
      </c>
    </row>
    <row r="86" spans="1:46" ht="18.75">
      <c r="A86" s="14">
        <v>14</v>
      </c>
      <c r="B86" s="91" t="s">
        <v>58</v>
      </c>
      <c r="C86" s="15">
        <v>2</v>
      </c>
      <c r="D86" s="150" t="s">
        <v>94</v>
      </c>
      <c r="E86" s="125">
        <v>8</v>
      </c>
      <c r="F86" s="151">
        <v>170</v>
      </c>
      <c r="G86" s="183"/>
      <c r="H86" s="153" t="s">
        <v>65</v>
      </c>
      <c r="I86" s="126">
        <v>4</v>
      </c>
      <c r="J86" s="126">
        <v>10</v>
      </c>
      <c r="K86" s="154">
        <v>1</v>
      </c>
      <c r="L86" s="184">
        <v>2</v>
      </c>
      <c r="M86" s="156" t="s">
        <v>63</v>
      </c>
      <c r="N86" s="158" t="s">
        <v>62</v>
      </c>
      <c r="O86" s="158" t="s">
        <v>62</v>
      </c>
      <c r="P86" s="157" t="s">
        <v>63</v>
      </c>
      <c r="Q86" s="158" t="s">
        <v>62</v>
      </c>
      <c r="R86" s="157" t="s">
        <v>63</v>
      </c>
      <c r="S86" s="158" t="s">
        <v>62</v>
      </c>
      <c r="T86" s="158" t="s">
        <v>62</v>
      </c>
      <c r="U86" s="158" t="s">
        <v>62</v>
      </c>
      <c r="V86" s="157" t="s">
        <v>63</v>
      </c>
      <c r="W86" s="159" t="s">
        <v>62</v>
      </c>
      <c r="X86" s="160" t="s">
        <v>62</v>
      </c>
      <c r="Y86" s="161" t="s">
        <v>62</v>
      </c>
      <c r="Z86" s="162">
        <v>24830</v>
      </c>
      <c r="AA86" s="214">
        <v>12.17</v>
      </c>
      <c r="AB86" s="162">
        <v>1326</v>
      </c>
      <c r="AC86" s="164">
        <v>0.65</v>
      </c>
      <c r="AD86" s="165"/>
      <c r="AE86" s="166"/>
      <c r="AF86" s="167">
        <v>0</v>
      </c>
      <c r="AG86" s="168" t="s">
        <v>64</v>
      </c>
      <c r="AH86" s="167">
        <v>1277</v>
      </c>
      <c r="AI86" s="169">
        <v>25.71</v>
      </c>
      <c r="AJ86" s="167">
        <v>1234</v>
      </c>
      <c r="AK86" s="186"/>
      <c r="AL86" s="171"/>
      <c r="AM86" s="171"/>
      <c r="AN86" s="171"/>
      <c r="AO86" s="172">
        <v>2511</v>
      </c>
      <c r="AP86" s="173">
        <v>2069</v>
      </c>
      <c r="AQ86" s="174">
        <v>209</v>
      </c>
      <c r="AR86" s="174">
        <v>2278</v>
      </c>
      <c r="AS86" s="167">
        <f t="shared" si="3"/>
        <v>1139</v>
      </c>
      <c r="AT86" s="13">
        <f t="shared" si="4"/>
        <v>103.45</v>
      </c>
    </row>
    <row r="87" spans="1:46" ht="18.75">
      <c r="A87" s="3">
        <v>15</v>
      </c>
      <c r="B87" s="91" t="s">
        <v>58</v>
      </c>
      <c r="C87" s="15">
        <v>2</v>
      </c>
      <c r="D87" s="150" t="s">
        <v>95</v>
      </c>
      <c r="E87" s="125">
        <v>5</v>
      </c>
      <c r="F87" s="151">
        <v>83.6</v>
      </c>
      <c r="G87" s="183"/>
      <c r="H87" s="153" t="s">
        <v>65</v>
      </c>
      <c r="I87" s="126">
        <v>2</v>
      </c>
      <c r="J87" s="126">
        <v>2</v>
      </c>
      <c r="K87" s="205">
        <v>2</v>
      </c>
      <c r="L87" s="184">
        <v>0</v>
      </c>
      <c r="M87" s="156" t="s">
        <v>63</v>
      </c>
      <c r="N87" s="157" t="s">
        <v>63</v>
      </c>
      <c r="O87" s="158" t="s">
        <v>62</v>
      </c>
      <c r="P87" s="158" t="s">
        <v>62</v>
      </c>
      <c r="Q87" s="158" t="s">
        <v>62</v>
      </c>
      <c r="R87" s="157" t="s">
        <v>63</v>
      </c>
      <c r="S87" s="158" t="s">
        <v>62</v>
      </c>
      <c r="T87" s="158" t="s">
        <v>62</v>
      </c>
      <c r="U87" s="158" t="s">
        <v>62</v>
      </c>
      <c r="V87" s="157" t="s">
        <v>63</v>
      </c>
      <c r="W87" s="159" t="s">
        <v>62</v>
      </c>
      <c r="X87" s="160" t="s">
        <v>62</v>
      </c>
      <c r="Y87" s="161" t="s">
        <v>62</v>
      </c>
      <c r="Z87" s="162">
        <v>12309</v>
      </c>
      <c r="AA87" s="214">
        <v>12.27</v>
      </c>
      <c r="AB87" s="162">
        <v>652</v>
      </c>
      <c r="AC87" s="164">
        <v>0.65</v>
      </c>
      <c r="AD87" s="165"/>
      <c r="AE87" s="166"/>
      <c r="AF87" s="167">
        <v>0</v>
      </c>
      <c r="AG87" s="168" t="s">
        <v>64</v>
      </c>
      <c r="AH87" s="167">
        <v>638</v>
      </c>
      <c r="AI87" s="169">
        <v>25.71</v>
      </c>
      <c r="AJ87" s="167">
        <v>617</v>
      </c>
      <c r="AK87" s="170">
        <v>22.91</v>
      </c>
      <c r="AL87" s="167">
        <v>550</v>
      </c>
      <c r="AM87" s="171"/>
      <c r="AN87" s="171"/>
      <c r="AO87" s="172">
        <v>1805</v>
      </c>
      <c r="AP87" s="173">
        <v>1026</v>
      </c>
      <c r="AQ87" s="174">
        <v>150</v>
      </c>
      <c r="AR87" s="174">
        <v>1176</v>
      </c>
      <c r="AS87" s="167">
        <f t="shared" si="3"/>
        <v>588</v>
      </c>
      <c r="AT87" s="13">
        <f t="shared" si="4"/>
        <v>51.300000000000004</v>
      </c>
    </row>
    <row r="88" spans="1:46" ht="18.75">
      <c r="A88" s="14">
        <v>16</v>
      </c>
      <c r="B88" s="91" t="s">
        <v>58</v>
      </c>
      <c r="C88" s="15">
        <v>2</v>
      </c>
      <c r="D88" s="150" t="s">
        <v>96</v>
      </c>
      <c r="E88" s="125">
        <v>2</v>
      </c>
      <c r="F88" s="151">
        <v>659.8</v>
      </c>
      <c r="G88" s="183"/>
      <c r="H88" s="153" t="s">
        <v>65</v>
      </c>
      <c r="I88" s="126">
        <v>11</v>
      </c>
      <c r="J88" s="126">
        <v>19</v>
      </c>
      <c r="K88" s="205">
        <v>2</v>
      </c>
      <c r="L88" s="184">
        <v>2</v>
      </c>
      <c r="M88" s="156" t="s">
        <v>63</v>
      </c>
      <c r="N88" s="157" t="s">
        <v>63</v>
      </c>
      <c r="O88" s="158" t="s">
        <v>62</v>
      </c>
      <c r="P88" s="158" t="s">
        <v>62</v>
      </c>
      <c r="Q88" s="158" t="s">
        <v>62</v>
      </c>
      <c r="R88" s="157" t="s">
        <v>63</v>
      </c>
      <c r="S88" s="158" t="s">
        <v>62</v>
      </c>
      <c r="T88" s="158" t="s">
        <v>62</v>
      </c>
      <c r="U88" s="158" t="s">
        <v>62</v>
      </c>
      <c r="V88" s="253" t="s">
        <v>63</v>
      </c>
      <c r="W88" s="159" t="s">
        <v>62</v>
      </c>
      <c r="X88" s="160" t="s">
        <v>62</v>
      </c>
      <c r="Y88" s="161" t="s">
        <v>62</v>
      </c>
      <c r="Z88" s="162">
        <v>103565</v>
      </c>
      <c r="AA88" s="214">
        <v>13.08</v>
      </c>
      <c r="AB88" s="162">
        <v>29454</v>
      </c>
      <c r="AC88" s="182">
        <v>3.72</v>
      </c>
      <c r="AD88" s="165"/>
      <c r="AE88" s="166"/>
      <c r="AF88" s="167">
        <v>0</v>
      </c>
      <c r="AG88" s="168" t="s">
        <v>64</v>
      </c>
      <c r="AH88" s="167">
        <v>3511</v>
      </c>
      <c r="AI88" s="169">
        <v>25.71</v>
      </c>
      <c r="AJ88" s="167">
        <v>3394</v>
      </c>
      <c r="AK88" s="170">
        <v>22.91</v>
      </c>
      <c r="AL88" s="167">
        <v>3024</v>
      </c>
      <c r="AM88" s="171"/>
      <c r="AN88" s="171"/>
      <c r="AO88" s="172">
        <v>9929</v>
      </c>
      <c r="AP88" s="173">
        <v>8630</v>
      </c>
      <c r="AQ88" s="174">
        <v>827</v>
      </c>
      <c r="AR88" s="174">
        <v>9457</v>
      </c>
      <c r="AS88" s="167">
        <f t="shared" si="3"/>
        <v>4728.5</v>
      </c>
      <c r="AT88" s="13">
        <f t="shared" si="4"/>
        <v>431.5</v>
      </c>
    </row>
    <row r="89" spans="1:46" ht="18.75">
      <c r="A89" s="14">
        <v>17</v>
      </c>
      <c r="B89" s="91" t="s">
        <v>58</v>
      </c>
      <c r="C89" s="15">
        <v>2</v>
      </c>
      <c r="D89" s="150" t="s">
        <v>96</v>
      </c>
      <c r="E89" s="125">
        <v>4</v>
      </c>
      <c r="F89" s="151">
        <v>527.79999999999995</v>
      </c>
      <c r="G89" s="183"/>
      <c r="H89" s="153" t="s">
        <v>65</v>
      </c>
      <c r="I89" s="125">
        <v>8</v>
      </c>
      <c r="J89" s="126">
        <v>21</v>
      </c>
      <c r="K89" s="179">
        <v>2</v>
      </c>
      <c r="L89" s="155" t="s">
        <v>91</v>
      </c>
      <c r="M89" s="156" t="s">
        <v>63</v>
      </c>
      <c r="N89" s="157" t="s">
        <v>63</v>
      </c>
      <c r="O89" s="158" t="s">
        <v>62</v>
      </c>
      <c r="P89" s="158" t="s">
        <v>62</v>
      </c>
      <c r="Q89" s="157" t="s">
        <v>63</v>
      </c>
      <c r="R89" s="158" t="s">
        <v>62</v>
      </c>
      <c r="S89" s="158" t="s">
        <v>62</v>
      </c>
      <c r="T89" s="158" t="s">
        <v>62</v>
      </c>
      <c r="U89" s="158" t="s">
        <v>62</v>
      </c>
      <c r="V89" s="157" t="s">
        <v>63</v>
      </c>
      <c r="W89" s="159" t="s">
        <v>62</v>
      </c>
      <c r="X89" s="160" t="s">
        <v>62</v>
      </c>
      <c r="Y89" s="161" t="s">
        <v>62</v>
      </c>
      <c r="Z89" s="162">
        <v>107100</v>
      </c>
      <c r="AA89" s="214">
        <v>16.91</v>
      </c>
      <c r="AB89" s="162">
        <v>23561</v>
      </c>
      <c r="AC89" s="182">
        <v>3.72</v>
      </c>
      <c r="AD89" s="165">
        <v>2826.27</v>
      </c>
      <c r="AE89" s="166">
        <v>3.3360000000000001E-2</v>
      </c>
      <c r="AF89" s="167">
        <v>398106</v>
      </c>
      <c r="AG89" s="168" t="s">
        <v>64</v>
      </c>
      <c r="AH89" s="167">
        <v>2554</v>
      </c>
      <c r="AI89" s="169">
        <v>25.71</v>
      </c>
      <c r="AJ89" s="167">
        <v>2468</v>
      </c>
      <c r="AK89" s="170">
        <v>22.91</v>
      </c>
      <c r="AL89" s="167">
        <v>2199</v>
      </c>
      <c r="AM89" s="171"/>
      <c r="AN89" s="171"/>
      <c r="AO89" s="172">
        <v>405327</v>
      </c>
      <c r="AP89" s="173">
        <v>8925</v>
      </c>
      <c r="AQ89" s="174">
        <v>33777</v>
      </c>
      <c r="AR89" s="174">
        <v>42702</v>
      </c>
      <c r="AS89" s="167">
        <f t="shared" si="3"/>
        <v>21351</v>
      </c>
      <c r="AT89" s="13">
        <f t="shared" si="4"/>
        <v>446.25</v>
      </c>
    </row>
    <row r="90" spans="1:46" ht="18.75">
      <c r="A90" s="3">
        <v>18</v>
      </c>
      <c r="B90" s="91" t="s">
        <v>58</v>
      </c>
      <c r="C90" s="15">
        <v>2</v>
      </c>
      <c r="D90" s="150" t="s">
        <v>96</v>
      </c>
      <c r="E90" s="125">
        <v>13</v>
      </c>
      <c r="F90" s="151">
        <v>523.1</v>
      </c>
      <c r="G90" s="183"/>
      <c r="H90" s="153" t="s">
        <v>65</v>
      </c>
      <c r="I90" s="125">
        <v>8</v>
      </c>
      <c r="J90" s="126">
        <v>19</v>
      </c>
      <c r="K90" s="179">
        <v>2</v>
      </c>
      <c r="L90" s="155" t="s">
        <v>61</v>
      </c>
      <c r="M90" s="156" t="s">
        <v>63</v>
      </c>
      <c r="N90" s="157" t="s">
        <v>63</v>
      </c>
      <c r="O90" s="158" t="s">
        <v>62</v>
      </c>
      <c r="P90" s="158" t="s">
        <v>62</v>
      </c>
      <c r="Q90" s="158" t="s">
        <v>62</v>
      </c>
      <c r="R90" s="157" t="s">
        <v>63</v>
      </c>
      <c r="S90" s="158" t="s">
        <v>62</v>
      </c>
      <c r="T90" s="158" t="s">
        <v>62</v>
      </c>
      <c r="U90" s="158" t="s">
        <v>62</v>
      </c>
      <c r="V90" s="157" t="s">
        <v>63</v>
      </c>
      <c r="W90" s="159" t="s">
        <v>62</v>
      </c>
      <c r="X90" s="160" t="s">
        <v>62</v>
      </c>
      <c r="Y90" s="161" t="s">
        <v>62</v>
      </c>
      <c r="Z90" s="162">
        <v>82106</v>
      </c>
      <c r="AA90" s="214">
        <v>13.08</v>
      </c>
      <c r="AB90" s="162">
        <v>23352</v>
      </c>
      <c r="AC90" s="182">
        <v>3.72</v>
      </c>
      <c r="AD90" s="165"/>
      <c r="AE90" s="166"/>
      <c r="AF90" s="167">
        <v>0</v>
      </c>
      <c r="AG90" s="168" t="s">
        <v>64</v>
      </c>
      <c r="AH90" s="167">
        <v>2554</v>
      </c>
      <c r="AI90" s="169">
        <v>25.71</v>
      </c>
      <c r="AJ90" s="167">
        <v>2468</v>
      </c>
      <c r="AK90" s="170">
        <v>22.91</v>
      </c>
      <c r="AL90" s="167">
        <v>2199</v>
      </c>
      <c r="AM90" s="171"/>
      <c r="AN90" s="171"/>
      <c r="AO90" s="172">
        <v>7221</v>
      </c>
      <c r="AP90" s="173">
        <v>6842</v>
      </c>
      <c r="AQ90" s="174">
        <v>602</v>
      </c>
      <c r="AR90" s="174">
        <v>7444</v>
      </c>
      <c r="AS90" s="167">
        <f t="shared" si="3"/>
        <v>3722</v>
      </c>
      <c r="AT90" s="13">
        <f t="shared" si="4"/>
        <v>342.1</v>
      </c>
    </row>
    <row r="91" spans="1:46" ht="18.75">
      <c r="A91" s="14">
        <v>19</v>
      </c>
      <c r="B91" s="91" t="s">
        <v>58</v>
      </c>
      <c r="C91" s="15">
        <v>2</v>
      </c>
      <c r="D91" s="150" t="s">
        <v>96</v>
      </c>
      <c r="E91" s="125">
        <v>14</v>
      </c>
      <c r="F91" s="151">
        <v>333.3</v>
      </c>
      <c r="G91" s="203">
        <v>78.8</v>
      </c>
      <c r="H91" s="153" t="s">
        <v>65</v>
      </c>
      <c r="I91" s="125">
        <v>7</v>
      </c>
      <c r="J91" s="126">
        <v>11</v>
      </c>
      <c r="K91" s="179">
        <v>2</v>
      </c>
      <c r="L91" s="155" t="s">
        <v>91</v>
      </c>
      <c r="M91" s="156" t="s">
        <v>63</v>
      </c>
      <c r="N91" s="157" t="s">
        <v>63</v>
      </c>
      <c r="O91" s="158" t="s">
        <v>62</v>
      </c>
      <c r="P91" s="158" t="s">
        <v>62</v>
      </c>
      <c r="Q91" s="157" t="s">
        <v>63</v>
      </c>
      <c r="R91" s="158" t="s">
        <v>62</v>
      </c>
      <c r="S91" s="158" t="s">
        <v>62</v>
      </c>
      <c r="T91" s="158" t="s">
        <v>62</v>
      </c>
      <c r="U91" s="158" t="s">
        <v>62</v>
      </c>
      <c r="V91" s="158" t="s">
        <v>62</v>
      </c>
      <c r="W91" s="181" t="s">
        <v>63</v>
      </c>
      <c r="X91" s="160" t="s">
        <v>62</v>
      </c>
      <c r="Y91" s="161" t="s">
        <v>62</v>
      </c>
      <c r="Z91" s="162">
        <v>69636</v>
      </c>
      <c r="AA91" s="163">
        <v>17.41</v>
      </c>
      <c r="AB91" s="162">
        <v>14879</v>
      </c>
      <c r="AC91" s="182">
        <v>3.72</v>
      </c>
      <c r="AD91" s="165">
        <v>2826.27</v>
      </c>
      <c r="AE91" s="166">
        <v>3.3360000000000001E-2</v>
      </c>
      <c r="AF91" s="167">
        <v>251400</v>
      </c>
      <c r="AG91" s="178" t="s">
        <v>77</v>
      </c>
      <c r="AH91" s="167">
        <v>1562</v>
      </c>
      <c r="AI91" s="169">
        <v>25.71</v>
      </c>
      <c r="AJ91" s="167">
        <v>2160</v>
      </c>
      <c r="AK91" s="170">
        <v>22.91</v>
      </c>
      <c r="AL91" s="167">
        <v>1924</v>
      </c>
      <c r="AM91" s="171"/>
      <c r="AN91" s="171"/>
      <c r="AO91" s="172">
        <v>257046</v>
      </c>
      <c r="AP91" s="173">
        <v>5803</v>
      </c>
      <c r="AQ91" s="174">
        <v>21421</v>
      </c>
      <c r="AR91" s="174">
        <v>27224</v>
      </c>
      <c r="AS91" s="167">
        <f t="shared" si="3"/>
        <v>13612</v>
      </c>
      <c r="AT91" s="13">
        <f t="shared" si="4"/>
        <v>290.15000000000003</v>
      </c>
    </row>
    <row r="92" spans="1:46" ht="18.75">
      <c r="A92" s="14">
        <v>20</v>
      </c>
      <c r="B92" s="91" t="s">
        <v>58</v>
      </c>
      <c r="C92" s="15">
        <v>2</v>
      </c>
      <c r="D92" s="150" t="s">
        <v>96</v>
      </c>
      <c r="E92" s="125">
        <v>16</v>
      </c>
      <c r="F92" s="151">
        <v>510.8</v>
      </c>
      <c r="G92" s="183"/>
      <c r="H92" s="153" t="s">
        <v>65</v>
      </c>
      <c r="I92" s="125">
        <v>8</v>
      </c>
      <c r="J92" s="126">
        <v>19</v>
      </c>
      <c r="K92" s="179">
        <v>2</v>
      </c>
      <c r="L92" s="155" t="s">
        <v>91</v>
      </c>
      <c r="M92" s="156" t="s">
        <v>63</v>
      </c>
      <c r="N92" s="157" t="s">
        <v>63</v>
      </c>
      <c r="O92" s="158" t="s">
        <v>62</v>
      </c>
      <c r="P92" s="158" t="s">
        <v>62</v>
      </c>
      <c r="Q92" s="157" t="s">
        <v>63</v>
      </c>
      <c r="R92" s="158" t="s">
        <v>62</v>
      </c>
      <c r="S92" s="158" t="s">
        <v>62</v>
      </c>
      <c r="T92" s="158" t="s">
        <v>62</v>
      </c>
      <c r="U92" s="158" t="s">
        <v>62</v>
      </c>
      <c r="V92" s="158" t="s">
        <v>62</v>
      </c>
      <c r="W92" s="181" t="s">
        <v>63</v>
      </c>
      <c r="X92" s="160" t="s">
        <v>62</v>
      </c>
      <c r="Y92" s="161" t="s">
        <v>62</v>
      </c>
      <c r="Z92" s="162">
        <v>104263</v>
      </c>
      <c r="AA92" s="163">
        <v>17.009999999999998</v>
      </c>
      <c r="AB92" s="162">
        <v>22802</v>
      </c>
      <c r="AC92" s="182">
        <v>3.72</v>
      </c>
      <c r="AD92" s="165">
        <v>2826.27</v>
      </c>
      <c r="AE92" s="166">
        <v>3.3360000000000001E-2</v>
      </c>
      <c r="AF92" s="167">
        <v>385284</v>
      </c>
      <c r="AG92" s="178" t="s">
        <v>77</v>
      </c>
      <c r="AH92" s="167">
        <v>1786</v>
      </c>
      <c r="AI92" s="169">
        <v>25.71</v>
      </c>
      <c r="AJ92" s="167">
        <v>2468</v>
      </c>
      <c r="AK92" s="170">
        <v>22.91</v>
      </c>
      <c r="AL92" s="167">
        <v>2199</v>
      </c>
      <c r="AM92" s="171"/>
      <c r="AN92" s="171"/>
      <c r="AO92" s="172">
        <v>391737</v>
      </c>
      <c r="AP92" s="173">
        <v>8689</v>
      </c>
      <c r="AQ92" s="174">
        <v>32645</v>
      </c>
      <c r="AR92" s="174">
        <v>41334</v>
      </c>
      <c r="AS92" s="167">
        <f t="shared" si="3"/>
        <v>20667</v>
      </c>
      <c r="AT92" s="13">
        <f t="shared" si="4"/>
        <v>434.45000000000005</v>
      </c>
    </row>
    <row r="93" spans="1:46" ht="18.75">
      <c r="A93" s="3">
        <v>21</v>
      </c>
      <c r="B93" s="91" t="s">
        <v>58</v>
      </c>
      <c r="C93" s="15">
        <v>2</v>
      </c>
      <c r="D93" s="150" t="s">
        <v>97</v>
      </c>
      <c r="E93" s="125">
        <v>7</v>
      </c>
      <c r="F93" s="151">
        <v>835.6</v>
      </c>
      <c r="G93" s="183"/>
      <c r="H93" s="153" t="s">
        <v>73</v>
      </c>
      <c r="I93" s="126">
        <v>12</v>
      </c>
      <c r="J93" s="126">
        <v>24</v>
      </c>
      <c r="K93" s="205">
        <v>2</v>
      </c>
      <c r="L93" s="184">
        <v>2</v>
      </c>
      <c r="M93" s="156" t="s">
        <v>63</v>
      </c>
      <c r="N93" s="157" t="s">
        <v>63</v>
      </c>
      <c r="O93" s="158" t="s">
        <v>62</v>
      </c>
      <c r="P93" s="158" t="s">
        <v>62</v>
      </c>
      <c r="Q93" s="157" t="s">
        <v>63</v>
      </c>
      <c r="R93" s="158" t="s">
        <v>62</v>
      </c>
      <c r="S93" s="158" t="s">
        <v>62</v>
      </c>
      <c r="T93" s="158" t="s">
        <v>62</v>
      </c>
      <c r="U93" s="158" t="s">
        <v>62</v>
      </c>
      <c r="V93" s="158" t="s">
        <v>62</v>
      </c>
      <c r="W93" s="181" t="s">
        <v>63</v>
      </c>
      <c r="X93" s="206" t="s">
        <v>63</v>
      </c>
      <c r="Y93" s="161" t="s">
        <v>62</v>
      </c>
      <c r="Z93" s="162">
        <v>196433</v>
      </c>
      <c r="AA93" s="163">
        <v>19.59</v>
      </c>
      <c r="AB93" s="162">
        <v>37301</v>
      </c>
      <c r="AC93" s="182">
        <v>3.72</v>
      </c>
      <c r="AD93" s="165">
        <v>2826.27</v>
      </c>
      <c r="AE93" s="166">
        <v>3.3360000000000001E-2</v>
      </c>
      <c r="AF93" s="167">
        <v>630272</v>
      </c>
      <c r="AG93" s="178" t="s">
        <v>77</v>
      </c>
      <c r="AH93" s="167">
        <v>2678</v>
      </c>
      <c r="AI93" s="169">
        <v>25.71</v>
      </c>
      <c r="AJ93" s="167">
        <v>3702</v>
      </c>
      <c r="AK93" s="170">
        <v>22.91</v>
      </c>
      <c r="AL93" s="167">
        <v>3299</v>
      </c>
      <c r="AM93" s="171"/>
      <c r="AN93" s="171"/>
      <c r="AO93" s="172">
        <v>639951</v>
      </c>
      <c r="AP93" s="173">
        <v>16369</v>
      </c>
      <c r="AQ93" s="174">
        <v>53329</v>
      </c>
      <c r="AR93" s="174">
        <v>69698</v>
      </c>
      <c r="AS93" s="167">
        <f t="shared" si="3"/>
        <v>34849</v>
      </c>
      <c r="AT93" s="13">
        <f t="shared" si="4"/>
        <v>818.45</v>
      </c>
    </row>
    <row r="94" spans="1:46" ht="18.75">
      <c r="A94" s="14">
        <v>22</v>
      </c>
      <c r="B94" s="91" t="s">
        <v>58</v>
      </c>
      <c r="C94" s="15">
        <v>2</v>
      </c>
      <c r="D94" s="150" t="s">
        <v>98</v>
      </c>
      <c r="E94" s="125">
        <v>6</v>
      </c>
      <c r="F94" s="151">
        <v>107.5</v>
      </c>
      <c r="G94" s="183"/>
      <c r="H94" s="153" t="s">
        <v>65</v>
      </c>
      <c r="I94" s="125">
        <v>2</v>
      </c>
      <c r="J94" s="126">
        <v>9</v>
      </c>
      <c r="K94" s="154">
        <v>1</v>
      </c>
      <c r="L94" s="155" t="s">
        <v>66</v>
      </c>
      <c r="M94" s="156" t="s">
        <v>63</v>
      </c>
      <c r="N94" s="157" t="s">
        <v>63</v>
      </c>
      <c r="O94" s="158" t="s">
        <v>62</v>
      </c>
      <c r="P94" s="158" t="s">
        <v>62</v>
      </c>
      <c r="Q94" s="158" t="s">
        <v>62</v>
      </c>
      <c r="R94" s="157" t="s">
        <v>63</v>
      </c>
      <c r="S94" s="158" t="s">
        <v>62</v>
      </c>
      <c r="T94" s="158" t="s">
        <v>62</v>
      </c>
      <c r="U94" s="158" t="s">
        <v>62</v>
      </c>
      <c r="V94" s="157" t="s">
        <v>63</v>
      </c>
      <c r="W94" s="159" t="s">
        <v>62</v>
      </c>
      <c r="X94" s="160" t="s">
        <v>62</v>
      </c>
      <c r="Y94" s="161" t="s">
        <v>62</v>
      </c>
      <c r="Z94" s="162">
        <v>15830</v>
      </c>
      <c r="AA94" s="163">
        <v>12.27</v>
      </c>
      <c r="AB94" s="162">
        <v>839</v>
      </c>
      <c r="AC94" s="164">
        <v>0.65</v>
      </c>
      <c r="AD94" s="165"/>
      <c r="AE94" s="166"/>
      <c r="AF94" s="167">
        <v>0</v>
      </c>
      <c r="AG94" s="168" t="s">
        <v>64</v>
      </c>
      <c r="AH94" s="167">
        <v>638</v>
      </c>
      <c r="AI94" s="169">
        <v>25.71</v>
      </c>
      <c r="AJ94" s="167">
        <v>617</v>
      </c>
      <c r="AK94" s="170">
        <v>22.91</v>
      </c>
      <c r="AL94" s="167">
        <v>550</v>
      </c>
      <c r="AM94" s="171"/>
      <c r="AN94" s="171"/>
      <c r="AO94" s="172">
        <v>1805</v>
      </c>
      <c r="AP94" s="173">
        <v>1319</v>
      </c>
      <c r="AQ94" s="174">
        <v>150</v>
      </c>
      <c r="AR94" s="174">
        <v>1469</v>
      </c>
      <c r="AS94" s="167">
        <f t="shared" si="3"/>
        <v>734.5</v>
      </c>
      <c r="AT94" s="13">
        <f t="shared" si="4"/>
        <v>65.95</v>
      </c>
    </row>
    <row r="95" spans="1:46" ht="18.75">
      <c r="A95" s="14">
        <v>23</v>
      </c>
      <c r="B95" s="91" t="s">
        <v>58</v>
      </c>
      <c r="C95" s="15">
        <v>2</v>
      </c>
      <c r="D95" s="150" t="s">
        <v>98</v>
      </c>
      <c r="E95" s="125">
        <v>9</v>
      </c>
      <c r="F95" s="151">
        <v>530.6</v>
      </c>
      <c r="G95" s="183"/>
      <c r="H95" s="153" t="s">
        <v>65</v>
      </c>
      <c r="I95" s="125">
        <v>16</v>
      </c>
      <c r="J95" s="126">
        <v>29</v>
      </c>
      <c r="K95" s="179">
        <v>2</v>
      </c>
      <c r="L95" s="155" t="s">
        <v>91</v>
      </c>
      <c r="M95" s="156" t="s">
        <v>63</v>
      </c>
      <c r="N95" s="157" t="s">
        <v>63</v>
      </c>
      <c r="O95" s="158" t="s">
        <v>62</v>
      </c>
      <c r="P95" s="158" t="s">
        <v>62</v>
      </c>
      <c r="Q95" s="157" t="s">
        <v>63</v>
      </c>
      <c r="R95" s="158" t="s">
        <v>62</v>
      </c>
      <c r="S95" s="158" t="s">
        <v>62</v>
      </c>
      <c r="T95" s="158" t="s">
        <v>62</v>
      </c>
      <c r="U95" s="158" t="s">
        <v>62</v>
      </c>
      <c r="V95" s="157" t="s">
        <v>63</v>
      </c>
      <c r="W95" s="159" t="s">
        <v>62</v>
      </c>
      <c r="X95" s="160" t="s">
        <v>62</v>
      </c>
      <c r="Y95" s="161" t="s">
        <v>62</v>
      </c>
      <c r="Z95" s="162">
        <v>107671</v>
      </c>
      <c r="AA95" s="214">
        <v>16.91</v>
      </c>
      <c r="AB95" s="162">
        <v>23686</v>
      </c>
      <c r="AC95" s="182">
        <v>3.72</v>
      </c>
      <c r="AD95" s="165">
        <v>2826.27</v>
      </c>
      <c r="AE95" s="166">
        <v>3.3360000000000001E-2</v>
      </c>
      <c r="AF95" s="167">
        <v>400218</v>
      </c>
      <c r="AG95" s="168" t="s">
        <v>64</v>
      </c>
      <c r="AH95" s="167">
        <v>5107</v>
      </c>
      <c r="AI95" s="169">
        <v>25.71</v>
      </c>
      <c r="AJ95" s="167">
        <v>4936</v>
      </c>
      <c r="AK95" s="170">
        <v>22.91</v>
      </c>
      <c r="AL95" s="167">
        <v>4399</v>
      </c>
      <c r="AM95" s="171"/>
      <c r="AN95" s="171"/>
      <c r="AO95" s="172">
        <v>414660</v>
      </c>
      <c r="AP95" s="173">
        <v>8973</v>
      </c>
      <c r="AQ95" s="174">
        <v>34555</v>
      </c>
      <c r="AR95" s="174">
        <v>43528</v>
      </c>
      <c r="AS95" s="167">
        <f t="shared" si="3"/>
        <v>21764</v>
      </c>
      <c r="AT95" s="13">
        <f t="shared" si="4"/>
        <v>448.65000000000003</v>
      </c>
    </row>
    <row r="96" spans="1:46" ht="18.75">
      <c r="A96" s="3">
        <v>24</v>
      </c>
      <c r="B96" s="91" t="s">
        <v>58</v>
      </c>
      <c r="C96" s="15">
        <v>2</v>
      </c>
      <c r="D96" s="150" t="s">
        <v>98</v>
      </c>
      <c r="E96" s="125">
        <v>11</v>
      </c>
      <c r="F96" s="151">
        <v>300.2</v>
      </c>
      <c r="G96" s="183"/>
      <c r="H96" s="153" t="s">
        <v>65</v>
      </c>
      <c r="I96" s="125">
        <v>10</v>
      </c>
      <c r="J96" s="126">
        <v>10</v>
      </c>
      <c r="K96" s="179">
        <v>2</v>
      </c>
      <c r="L96" s="155" t="s">
        <v>91</v>
      </c>
      <c r="M96" s="156" t="s">
        <v>63</v>
      </c>
      <c r="N96" s="157" t="s">
        <v>63</v>
      </c>
      <c r="O96" s="158" t="s">
        <v>62</v>
      </c>
      <c r="P96" s="158" t="s">
        <v>62</v>
      </c>
      <c r="Q96" s="158" t="s">
        <v>62</v>
      </c>
      <c r="R96" s="157" t="s">
        <v>63</v>
      </c>
      <c r="S96" s="158" t="s">
        <v>62</v>
      </c>
      <c r="T96" s="158" t="s">
        <v>62</v>
      </c>
      <c r="U96" s="158" t="s">
        <v>62</v>
      </c>
      <c r="V96" s="157" t="s">
        <v>63</v>
      </c>
      <c r="W96" s="159" t="s">
        <v>62</v>
      </c>
      <c r="X96" s="160" t="s">
        <v>62</v>
      </c>
      <c r="Y96" s="161" t="s">
        <v>62</v>
      </c>
      <c r="Z96" s="162">
        <v>47117</v>
      </c>
      <c r="AA96" s="163">
        <v>13.08</v>
      </c>
      <c r="AB96" s="162">
        <v>13401</v>
      </c>
      <c r="AC96" s="182">
        <v>3.72</v>
      </c>
      <c r="AD96" s="165"/>
      <c r="AE96" s="166"/>
      <c r="AF96" s="167">
        <v>0</v>
      </c>
      <c r="AG96" s="168" t="s">
        <v>64</v>
      </c>
      <c r="AH96" s="167">
        <v>3192</v>
      </c>
      <c r="AI96" s="169">
        <v>25.71</v>
      </c>
      <c r="AJ96" s="167">
        <v>3085</v>
      </c>
      <c r="AK96" s="170">
        <v>22.91</v>
      </c>
      <c r="AL96" s="167">
        <v>2749</v>
      </c>
      <c r="AM96" s="171"/>
      <c r="AN96" s="171"/>
      <c r="AO96" s="172">
        <v>9026</v>
      </c>
      <c r="AP96" s="173">
        <v>3926</v>
      </c>
      <c r="AQ96" s="174">
        <v>752</v>
      </c>
      <c r="AR96" s="174">
        <v>4678</v>
      </c>
      <c r="AS96" s="167">
        <f t="shared" si="3"/>
        <v>2339</v>
      </c>
      <c r="AT96" s="13">
        <f t="shared" si="4"/>
        <v>196.3</v>
      </c>
    </row>
    <row r="97" spans="1:46" ht="18.75">
      <c r="A97" s="14">
        <v>25</v>
      </c>
      <c r="B97" s="91" t="s">
        <v>58</v>
      </c>
      <c r="C97" s="15">
        <v>2</v>
      </c>
      <c r="D97" s="150" t="s">
        <v>98</v>
      </c>
      <c r="E97" s="125" t="s">
        <v>99</v>
      </c>
      <c r="F97" s="151">
        <v>568</v>
      </c>
      <c r="G97" s="183"/>
      <c r="H97" s="153" t="s">
        <v>73</v>
      </c>
      <c r="I97" s="125">
        <v>12</v>
      </c>
      <c r="J97" s="126">
        <v>30</v>
      </c>
      <c r="K97" s="179">
        <v>2</v>
      </c>
      <c r="L97" s="155" t="s">
        <v>91</v>
      </c>
      <c r="M97" s="156" t="s">
        <v>63</v>
      </c>
      <c r="N97" s="157" t="s">
        <v>63</v>
      </c>
      <c r="O97" s="158" t="s">
        <v>62</v>
      </c>
      <c r="P97" s="158" t="s">
        <v>62</v>
      </c>
      <c r="Q97" s="157" t="s">
        <v>63</v>
      </c>
      <c r="R97" s="158" t="s">
        <v>62</v>
      </c>
      <c r="S97" s="158" t="s">
        <v>62</v>
      </c>
      <c r="T97" s="158" t="s">
        <v>62</v>
      </c>
      <c r="U97" s="158" t="s">
        <v>62</v>
      </c>
      <c r="V97" s="157" t="s">
        <v>63</v>
      </c>
      <c r="W97" s="159" t="s">
        <v>62</v>
      </c>
      <c r="X97" s="160" t="s">
        <v>62</v>
      </c>
      <c r="Y97" s="161" t="s">
        <v>62</v>
      </c>
      <c r="Z97" s="162">
        <v>117372</v>
      </c>
      <c r="AA97" s="163">
        <v>17.220000000000002</v>
      </c>
      <c r="AB97" s="162">
        <v>25356</v>
      </c>
      <c r="AC97" s="182">
        <v>3.72</v>
      </c>
      <c r="AD97" s="165">
        <v>2826.27</v>
      </c>
      <c r="AE97" s="166">
        <v>3.3360000000000001E-2</v>
      </c>
      <c r="AF97" s="167">
        <v>428428</v>
      </c>
      <c r="AG97" s="168" t="s">
        <v>64</v>
      </c>
      <c r="AH97" s="167">
        <v>3830</v>
      </c>
      <c r="AI97" s="169">
        <v>25.71</v>
      </c>
      <c r="AJ97" s="167">
        <v>3702</v>
      </c>
      <c r="AK97" s="170">
        <v>22.91</v>
      </c>
      <c r="AL97" s="167">
        <v>3299</v>
      </c>
      <c r="AM97" s="171"/>
      <c r="AN97" s="171"/>
      <c r="AO97" s="172">
        <v>439259</v>
      </c>
      <c r="AP97" s="173">
        <v>9781</v>
      </c>
      <c r="AQ97" s="174">
        <v>36605</v>
      </c>
      <c r="AR97" s="174">
        <v>46386</v>
      </c>
      <c r="AS97" s="167">
        <f t="shared" si="3"/>
        <v>23193</v>
      </c>
      <c r="AT97" s="13">
        <f t="shared" si="4"/>
        <v>489.05</v>
      </c>
    </row>
    <row r="98" spans="1:46" ht="18.75">
      <c r="A98" s="14">
        <v>26</v>
      </c>
      <c r="B98" s="91" t="s">
        <v>58</v>
      </c>
      <c r="C98" s="15">
        <v>2</v>
      </c>
      <c r="D98" s="150" t="s">
        <v>98</v>
      </c>
      <c r="E98" s="125">
        <v>19</v>
      </c>
      <c r="F98" s="151">
        <v>184.4</v>
      </c>
      <c r="G98" s="183"/>
      <c r="H98" s="153" t="s">
        <v>65</v>
      </c>
      <c r="I98" s="125">
        <v>6</v>
      </c>
      <c r="J98" s="126">
        <v>12</v>
      </c>
      <c r="K98" s="154">
        <v>1</v>
      </c>
      <c r="L98" s="155" t="s">
        <v>91</v>
      </c>
      <c r="M98" s="156" t="s">
        <v>63</v>
      </c>
      <c r="N98" s="157" t="s">
        <v>63</v>
      </c>
      <c r="O98" s="158" t="s">
        <v>62</v>
      </c>
      <c r="P98" s="158" t="s">
        <v>62</v>
      </c>
      <c r="Q98" s="158" t="s">
        <v>62</v>
      </c>
      <c r="R98" s="157" t="s">
        <v>63</v>
      </c>
      <c r="S98" s="158" t="s">
        <v>62</v>
      </c>
      <c r="T98" s="158" t="s">
        <v>62</v>
      </c>
      <c r="U98" s="158" t="s">
        <v>62</v>
      </c>
      <c r="V98" s="157" t="s">
        <v>63</v>
      </c>
      <c r="W98" s="159" t="s">
        <v>62</v>
      </c>
      <c r="X98" s="160" t="s">
        <v>62</v>
      </c>
      <c r="Y98" s="161" t="s">
        <v>62</v>
      </c>
      <c r="Z98" s="162">
        <v>28944</v>
      </c>
      <c r="AA98" s="163">
        <v>13.08</v>
      </c>
      <c r="AB98" s="162">
        <v>1438</v>
      </c>
      <c r="AC98" s="164">
        <v>0.65</v>
      </c>
      <c r="AD98" s="165"/>
      <c r="AE98" s="166"/>
      <c r="AF98" s="167">
        <v>0</v>
      </c>
      <c r="AG98" s="168" t="s">
        <v>64</v>
      </c>
      <c r="AH98" s="167">
        <v>1915</v>
      </c>
      <c r="AI98" s="169">
        <v>25.71</v>
      </c>
      <c r="AJ98" s="167">
        <v>1851</v>
      </c>
      <c r="AK98" s="170">
        <v>22.91</v>
      </c>
      <c r="AL98" s="167">
        <v>1650</v>
      </c>
      <c r="AM98" s="171"/>
      <c r="AN98" s="171"/>
      <c r="AO98" s="172">
        <v>5416</v>
      </c>
      <c r="AP98" s="173">
        <v>2412</v>
      </c>
      <c r="AQ98" s="174">
        <v>451</v>
      </c>
      <c r="AR98" s="174">
        <v>2863</v>
      </c>
      <c r="AS98" s="167">
        <f t="shared" si="3"/>
        <v>1431.5</v>
      </c>
      <c r="AT98" s="13">
        <f t="shared" si="4"/>
        <v>120.60000000000001</v>
      </c>
    </row>
    <row r="99" spans="1:46" ht="18.75">
      <c r="A99" s="3">
        <v>27</v>
      </c>
      <c r="B99" s="91" t="s">
        <v>58</v>
      </c>
      <c r="C99" s="15">
        <v>2</v>
      </c>
      <c r="D99" s="150" t="s">
        <v>100</v>
      </c>
      <c r="E99" s="125">
        <v>1</v>
      </c>
      <c r="F99" s="151">
        <v>540.1</v>
      </c>
      <c r="G99" s="183"/>
      <c r="H99" s="153" t="s">
        <v>65</v>
      </c>
      <c r="I99" s="125">
        <v>8</v>
      </c>
      <c r="J99" s="126">
        <v>18</v>
      </c>
      <c r="K99" s="179">
        <v>2</v>
      </c>
      <c r="L99" s="155" t="s">
        <v>91</v>
      </c>
      <c r="M99" s="156" t="s">
        <v>63</v>
      </c>
      <c r="N99" s="157" t="s">
        <v>63</v>
      </c>
      <c r="O99" s="158" t="s">
        <v>62</v>
      </c>
      <c r="P99" s="158" t="s">
        <v>62</v>
      </c>
      <c r="Q99" s="158" t="s">
        <v>63</v>
      </c>
      <c r="R99" s="158" t="s">
        <v>62</v>
      </c>
      <c r="S99" s="158" t="s">
        <v>62</v>
      </c>
      <c r="T99" s="158" t="s">
        <v>62</v>
      </c>
      <c r="U99" s="158" t="s">
        <v>62</v>
      </c>
      <c r="V99" s="158" t="s">
        <v>62</v>
      </c>
      <c r="W99" s="181" t="s">
        <v>63</v>
      </c>
      <c r="X99" s="160" t="s">
        <v>62</v>
      </c>
      <c r="Y99" s="161" t="s">
        <v>62</v>
      </c>
      <c r="Z99" s="162">
        <v>110244</v>
      </c>
      <c r="AA99" s="163">
        <v>17.009999999999998</v>
      </c>
      <c r="AB99" s="162">
        <v>24110</v>
      </c>
      <c r="AC99" s="182">
        <v>3.72</v>
      </c>
      <c r="AD99" s="165">
        <v>2826.27</v>
      </c>
      <c r="AE99" s="166">
        <v>3.3360000000000001E-2</v>
      </c>
      <c r="AF99" s="167">
        <v>407384</v>
      </c>
      <c r="AG99" s="178" t="s">
        <v>77</v>
      </c>
      <c r="AH99" s="167">
        <v>1786</v>
      </c>
      <c r="AI99" s="169">
        <v>25.71</v>
      </c>
      <c r="AJ99" s="167">
        <v>2468</v>
      </c>
      <c r="AK99" s="170">
        <v>22.91</v>
      </c>
      <c r="AL99" s="167">
        <v>2199</v>
      </c>
      <c r="AM99" s="171"/>
      <c r="AN99" s="171"/>
      <c r="AO99" s="172">
        <v>413837</v>
      </c>
      <c r="AP99" s="173">
        <v>9187</v>
      </c>
      <c r="AQ99" s="174">
        <v>34486</v>
      </c>
      <c r="AR99" s="174">
        <v>43673</v>
      </c>
      <c r="AS99" s="167">
        <f t="shared" si="3"/>
        <v>21836.5</v>
      </c>
      <c r="AT99" s="13">
        <f t="shared" si="4"/>
        <v>459.35</v>
      </c>
    </row>
    <row r="100" spans="1:46" ht="18.75">
      <c r="A100" s="14">
        <v>28</v>
      </c>
      <c r="B100" s="91" t="s">
        <v>58</v>
      </c>
      <c r="C100" s="15">
        <v>2</v>
      </c>
      <c r="D100" s="150" t="s">
        <v>100</v>
      </c>
      <c r="E100" s="125">
        <v>7</v>
      </c>
      <c r="F100" s="151">
        <v>509.8</v>
      </c>
      <c r="G100" s="254"/>
      <c r="H100" s="153" t="s">
        <v>65</v>
      </c>
      <c r="I100" s="125">
        <v>16</v>
      </c>
      <c r="J100" s="126">
        <v>19</v>
      </c>
      <c r="K100" s="179">
        <v>2</v>
      </c>
      <c r="L100" s="155" t="s">
        <v>91</v>
      </c>
      <c r="M100" s="156" t="s">
        <v>63</v>
      </c>
      <c r="N100" s="157" t="s">
        <v>63</v>
      </c>
      <c r="O100" s="158" t="s">
        <v>62</v>
      </c>
      <c r="P100" s="158" t="s">
        <v>62</v>
      </c>
      <c r="Q100" s="157" t="s">
        <v>63</v>
      </c>
      <c r="R100" s="158" t="s">
        <v>62</v>
      </c>
      <c r="S100" s="158" t="s">
        <v>62</v>
      </c>
      <c r="T100" s="158" t="s">
        <v>62</v>
      </c>
      <c r="U100" s="158" t="s">
        <v>62</v>
      </c>
      <c r="V100" s="158" t="s">
        <v>62</v>
      </c>
      <c r="W100" s="177" t="s">
        <v>63</v>
      </c>
      <c r="X100" s="206" t="s">
        <v>63</v>
      </c>
      <c r="Y100" s="161" t="s">
        <v>62</v>
      </c>
      <c r="Z100" s="162">
        <v>119846</v>
      </c>
      <c r="AA100" s="163">
        <v>19.59</v>
      </c>
      <c r="AB100" s="162">
        <v>22758</v>
      </c>
      <c r="AC100" s="182">
        <v>3.72</v>
      </c>
      <c r="AD100" s="165">
        <v>2826.27</v>
      </c>
      <c r="AE100" s="166">
        <v>3.3360000000000001E-2</v>
      </c>
      <c r="AF100" s="167">
        <v>384529</v>
      </c>
      <c r="AG100" s="178" t="s">
        <v>77</v>
      </c>
      <c r="AH100" s="167">
        <v>3571</v>
      </c>
      <c r="AI100" s="169">
        <v>25.71</v>
      </c>
      <c r="AJ100" s="167">
        <v>4936</v>
      </c>
      <c r="AK100" s="170">
        <v>22.91</v>
      </c>
      <c r="AL100" s="167">
        <v>4399</v>
      </c>
      <c r="AM100" s="171"/>
      <c r="AN100" s="171"/>
      <c r="AO100" s="172">
        <v>397435</v>
      </c>
      <c r="AP100" s="173">
        <v>9987</v>
      </c>
      <c r="AQ100" s="174">
        <v>33120</v>
      </c>
      <c r="AR100" s="174">
        <v>43107</v>
      </c>
      <c r="AS100" s="167">
        <f t="shared" si="3"/>
        <v>21553.5</v>
      </c>
      <c r="AT100" s="13">
        <f t="shared" si="4"/>
        <v>499.35</v>
      </c>
    </row>
    <row r="101" spans="1:46" ht="18.75">
      <c r="A101" s="14">
        <v>29</v>
      </c>
      <c r="B101" s="91" t="s">
        <v>58</v>
      </c>
      <c r="C101" s="15">
        <v>2</v>
      </c>
      <c r="D101" s="150" t="s">
        <v>100</v>
      </c>
      <c r="E101" s="125">
        <v>11</v>
      </c>
      <c r="F101" s="151">
        <v>464.2</v>
      </c>
      <c r="G101" s="254"/>
      <c r="H101" s="153" t="s">
        <v>65</v>
      </c>
      <c r="I101" s="125">
        <v>8</v>
      </c>
      <c r="J101" s="126">
        <v>12</v>
      </c>
      <c r="K101" s="179">
        <v>2</v>
      </c>
      <c r="L101" s="155" t="s">
        <v>61</v>
      </c>
      <c r="M101" s="156" t="s">
        <v>63</v>
      </c>
      <c r="N101" s="157" t="s">
        <v>63</v>
      </c>
      <c r="O101" s="158" t="s">
        <v>62</v>
      </c>
      <c r="P101" s="158" t="s">
        <v>62</v>
      </c>
      <c r="Q101" s="157" t="s">
        <v>63</v>
      </c>
      <c r="R101" s="158" t="s">
        <v>62</v>
      </c>
      <c r="S101" s="158" t="s">
        <v>62</v>
      </c>
      <c r="T101" s="158" t="s">
        <v>62</v>
      </c>
      <c r="U101" s="158" t="s">
        <v>62</v>
      </c>
      <c r="V101" s="158" t="s">
        <v>62</v>
      </c>
      <c r="W101" s="177" t="s">
        <v>63</v>
      </c>
      <c r="X101" s="206" t="s">
        <v>63</v>
      </c>
      <c r="Y101" s="161" t="s">
        <v>62</v>
      </c>
      <c r="Z101" s="162">
        <v>109123</v>
      </c>
      <c r="AA101" s="163">
        <v>19.59</v>
      </c>
      <c r="AB101" s="162">
        <v>20722</v>
      </c>
      <c r="AC101" s="182">
        <v>3.72</v>
      </c>
      <c r="AD101" s="165">
        <v>2826.27</v>
      </c>
      <c r="AE101" s="166">
        <v>3.3360000000000001E-2</v>
      </c>
      <c r="AF101" s="167">
        <v>350134</v>
      </c>
      <c r="AG101" s="178" t="s">
        <v>77</v>
      </c>
      <c r="AH101" s="167">
        <v>1786</v>
      </c>
      <c r="AI101" s="169">
        <v>25.71</v>
      </c>
      <c r="AJ101" s="167">
        <v>2468</v>
      </c>
      <c r="AK101" s="170">
        <v>22.91</v>
      </c>
      <c r="AL101" s="167">
        <v>2199</v>
      </c>
      <c r="AM101" s="171"/>
      <c r="AN101" s="171"/>
      <c r="AO101" s="172">
        <v>356587</v>
      </c>
      <c r="AP101" s="173">
        <v>9094</v>
      </c>
      <c r="AQ101" s="174">
        <v>29716</v>
      </c>
      <c r="AR101" s="174">
        <v>38810</v>
      </c>
      <c r="AS101" s="167">
        <f t="shared" si="3"/>
        <v>19405</v>
      </c>
      <c r="AT101" s="13">
        <f t="shared" si="4"/>
        <v>454.70000000000005</v>
      </c>
    </row>
    <row r="102" spans="1:46" ht="18.75">
      <c r="A102" s="3">
        <v>30</v>
      </c>
      <c r="B102" s="91" t="s">
        <v>58</v>
      </c>
      <c r="C102" s="15">
        <v>2</v>
      </c>
      <c r="D102" s="150" t="s">
        <v>100</v>
      </c>
      <c r="E102" s="125">
        <v>15</v>
      </c>
      <c r="F102" s="151">
        <v>150</v>
      </c>
      <c r="G102" s="254"/>
      <c r="H102" s="153" t="s">
        <v>65</v>
      </c>
      <c r="I102" s="125">
        <v>4</v>
      </c>
      <c r="J102" s="126">
        <v>14</v>
      </c>
      <c r="K102" s="179">
        <v>2</v>
      </c>
      <c r="L102" s="155" t="s">
        <v>61</v>
      </c>
      <c r="M102" s="156" t="s">
        <v>63</v>
      </c>
      <c r="N102" s="157" t="s">
        <v>63</v>
      </c>
      <c r="O102" s="158" t="s">
        <v>62</v>
      </c>
      <c r="P102" s="158" t="s">
        <v>62</v>
      </c>
      <c r="Q102" s="157" t="s">
        <v>63</v>
      </c>
      <c r="R102" s="158" t="s">
        <v>62</v>
      </c>
      <c r="S102" s="158" t="s">
        <v>62</v>
      </c>
      <c r="T102" s="158" t="s">
        <v>62</v>
      </c>
      <c r="U102" s="158" t="s">
        <v>62</v>
      </c>
      <c r="V102" s="158" t="s">
        <v>62</v>
      </c>
      <c r="W102" s="177" t="s">
        <v>63</v>
      </c>
      <c r="X102" s="160" t="s">
        <v>62</v>
      </c>
      <c r="Y102" s="161" t="s">
        <v>62</v>
      </c>
      <c r="Z102" s="162">
        <v>30618</v>
      </c>
      <c r="AA102" s="163">
        <v>17.009999999999998</v>
      </c>
      <c r="AB102" s="162">
        <v>6696</v>
      </c>
      <c r="AC102" s="182">
        <v>3.72</v>
      </c>
      <c r="AD102" s="165">
        <v>2826.27</v>
      </c>
      <c r="AE102" s="166">
        <v>3.3360000000000001E-2</v>
      </c>
      <c r="AF102" s="167">
        <v>113141</v>
      </c>
      <c r="AG102" s="178" t="s">
        <v>77</v>
      </c>
      <c r="AH102" s="167">
        <v>893</v>
      </c>
      <c r="AI102" s="169">
        <v>25.71</v>
      </c>
      <c r="AJ102" s="167">
        <v>1234</v>
      </c>
      <c r="AK102" s="170">
        <v>22.91</v>
      </c>
      <c r="AL102" s="167">
        <v>1100</v>
      </c>
      <c r="AM102" s="171"/>
      <c r="AN102" s="171"/>
      <c r="AO102" s="172">
        <v>116368</v>
      </c>
      <c r="AP102" s="173">
        <v>2552</v>
      </c>
      <c r="AQ102" s="174">
        <v>9697</v>
      </c>
      <c r="AR102" s="174">
        <v>12249</v>
      </c>
      <c r="AS102" s="167">
        <f t="shared" si="3"/>
        <v>6124.5</v>
      </c>
      <c r="AT102" s="13">
        <f t="shared" si="4"/>
        <v>127.60000000000001</v>
      </c>
    </row>
    <row r="103" spans="1:46" ht="18.75">
      <c r="A103" s="14">
        <v>31</v>
      </c>
      <c r="B103" s="91" t="s">
        <v>58</v>
      </c>
      <c r="C103" s="15">
        <v>2</v>
      </c>
      <c r="D103" s="150" t="s">
        <v>102</v>
      </c>
      <c r="E103" s="125">
        <v>16</v>
      </c>
      <c r="F103" s="151">
        <v>178.6</v>
      </c>
      <c r="G103" s="254"/>
      <c r="H103" s="153" t="s">
        <v>65</v>
      </c>
      <c r="I103" s="125">
        <v>4</v>
      </c>
      <c r="J103" s="126">
        <v>5</v>
      </c>
      <c r="K103" s="179">
        <v>2</v>
      </c>
      <c r="L103" s="155" t="s">
        <v>61</v>
      </c>
      <c r="M103" s="156" t="s">
        <v>63</v>
      </c>
      <c r="N103" s="157" t="s">
        <v>63</v>
      </c>
      <c r="O103" s="158" t="s">
        <v>62</v>
      </c>
      <c r="P103" s="158" t="s">
        <v>62</v>
      </c>
      <c r="Q103" s="157" t="s">
        <v>63</v>
      </c>
      <c r="R103" s="158" t="s">
        <v>62</v>
      </c>
      <c r="S103" s="158" t="s">
        <v>62</v>
      </c>
      <c r="T103" s="158" t="s">
        <v>62</v>
      </c>
      <c r="U103" s="158" t="s">
        <v>62</v>
      </c>
      <c r="V103" s="158" t="s">
        <v>62</v>
      </c>
      <c r="W103" s="177" t="s">
        <v>63</v>
      </c>
      <c r="X103" s="160" t="s">
        <v>62</v>
      </c>
      <c r="Y103" s="161" t="s">
        <v>62</v>
      </c>
      <c r="Z103" s="162">
        <v>36457</v>
      </c>
      <c r="AA103" s="163">
        <v>17.009999999999998</v>
      </c>
      <c r="AB103" s="162">
        <v>7973</v>
      </c>
      <c r="AC103" s="182">
        <v>3.72</v>
      </c>
      <c r="AD103" s="165">
        <v>2826.27</v>
      </c>
      <c r="AE103" s="166">
        <v>3.3360000000000001E-2</v>
      </c>
      <c r="AF103" s="167">
        <v>134714</v>
      </c>
      <c r="AG103" s="178" t="s">
        <v>77</v>
      </c>
      <c r="AH103" s="167">
        <v>893</v>
      </c>
      <c r="AI103" s="169">
        <v>25.71</v>
      </c>
      <c r="AJ103" s="167">
        <v>1234</v>
      </c>
      <c r="AK103" s="170">
        <v>22.91</v>
      </c>
      <c r="AL103" s="167">
        <v>1100</v>
      </c>
      <c r="AM103" s="171"/>
      <c r="AN103" s="171"/>
      <c r="AO103" s="172">
        <v>137941</v>
      </c>
      <c r="AP103" s="173">
        <v>3038</v>
      </c>
      <c r="AQ103" s="174">
        <v>11495</v>
      </c>
      <c r="AR103" s="174">
        <v>14533</v>
      </c>
      <c r="AS103" s="167">
        <f t="shared" si="3"/>
        <v>7266.5</v>
      </c>
      <c r="AT103" s="13">
        <f t="shared" si="4"/>
        <v>151.9</v>
      </c>
    </row>
    <row r="104" spans="1:46" ht="18.75">
      <c r="A104" s="14">
        <v>32</v>
      </c>
      <c r="B104" s="91" t="s">
        <v>58</v>
      </c>
      <c r="C104" s="15">
        <v>2</v>
      </c>
      <c r="D104" s="150" t="s">
        <v>102</v>
      </c>
      <c r="E104" s="125">
        <v>23</v>
      </c>
      <c r="F104" s="151">
        <v>244.5</v>
      </c>
      <c r="G104" s="254"/>
      <c r="H104" s="153" t="s">
        <v>65</v>
      </c>
      <c r="I104" s="125">
        <v>6</v>
      </c>
      <c r="J104" s="126">
        <v>8</v>
      </c>
      <c r="K104" s="179">
        <v>2</v>
      </c>
      <c r="L104" s="155" t="s">
        <v>61</v>
      </c>
      <c r="M104" s="156" t="s">
        <v>63</v>
      </c>
      <c r="N104" s="157" t="s">
        <v>63</v>
      </c>
      <c r="O104" s="158" t="s">
        <v>62</v>
      </c>
      <c r="P104" s="158" t="s">
        <v>62</v>
      </c>
      <c r="Q104" s="157" t="s">
        <v>63</v>
      </c>
      <c r="R104" s="158" t="s">
        <v>62</v>
      </c>
      <c r="S104" s="158" t="s">
        <v>62</v>
      </c>
      <c r="T104" s="158" t="s">
        <v>62</v>
      </c>
      <c r="U104" s="158" t="s">
        <v>62</v>
      </c>
      <c r="V104" s="158" t="s">
        <v>62</v>
      </c>
      <c r="W104" s="177" t="s">
        <v>63</v>
      </c>
      <c r="X104" s="160" t="s">
        <v>62</v>
      </c>
      <c r="Y104" s="161" t="s">
        <v>62</v>
      </c>
      <c r="Z104" s="162">
        <v>49905</v>
      </c>
      <c r="AA104" s="163">
        <v>17.009999999999998</v>
      </c>
      <c r="AB104" s="162">
        <v>10915</v>
      </c>
      <c r="AC104" s="182">
        <v>3.72</v>
      </c>
      <c r="AD104" s="165">
        <v>2826.27</v>
      </c>
      <c r="AE104" s="166">
        <v>3.3360000000000001E-2</v>
      </c>
      <c r="AF104" s="167">
        <v>184420</v>
      </c>
      <c r="AG104" s="178" t="s">
        <v>77</v>
      </c>
      <c r="AH104" s="167">
        <v>1339</v>
      </c>
      <c r="AI104" s="169">
        <v>25.71</v>
      </c>
      <c r="AJ104" s="167">
        <v>1851</v>
      </c>
      <c r="AK104" s="170">
        <v>22.91</v>
      </c>
      <c r="AL104" s="167">
        <v>1650</v>
      </c>
      <c r="AM104" s="171"/>
      <c r="AN104" s="171"/>
      <c r="AO104" s="172">
        <v>189260</v>
      </c>
      <c r="AP104" s="173">
        <v>4159</v>
      </c>
      <c r="AQ104" s="174">
        <v>15772</v>
      </c>
      <c r="AR104" s="174">
        <v>19931</v>
      </c>
      <c r="AS104" s="167">
        <f t="shared" si="3"/>
        <v>9965.5</v>
      </c>
      <c r="AT104" s="13">
        <f t="shared" si="4"/>
        <v>207.95000000000002</v>
      </c>
    </row>
    <row r="105" spans="1:46" ht="18.75">
      <c r="A105" s="3">
        <v>33</v>
      </c>
      <c r="B105" s="91" t="s">
        <v>58</v>
      </c>
      <c r="C105" s="15">
        <v>2</v>
      </c>
      <c r="D105" s="150" t="s">
        <v>102</v>
      </c>
      <c r="E105" s="125">
        <v>25</v>
      </c>
      <c r="F105" s="151">
        <v>214</v>
      </c>
      <c r="G105" s="254">
        <v>40.200000000000003</v>
      </c>
      <c r="H105" s="153" t="s">
        <v>65</v>
      </c>
      <c r="I105" s="125">
        <v>6</v>
      </c>
      <c r="J105" s="126">
        <v>9</v>
      </c>
      <c r="K105" s="154">
        <v>1</v>
      </c>
      <c r="L105" s="155" t="s">
        <v>76</v>
      </c>
      <c r="M105" s="156" t="s">
        <v>63</v>
      </c>
      <c r="N105" s="157" t="s">
        <v>63</v>
      </c>
      <c r="O105" s="158" t="s">
        <v>62</v>
      </c>
      <c r="P105" s="158" t="s">
        <v>62</v>
      </c>
      <c r="Q105" s="157" t="s">
        <v>63</v>
      </c>
      <c r="R105" s="158" t="s">
        <v>62</v>
      </c>
      <c r="S105" s="158" t="s">
        <v>62</v>
      </c>
      <c r="T105" s="158" t="s">
        <v>62</v>
      </c>
      <c r="U105" s="158" t="s">
        <v>62</v>
      </c>
      <c r="V105" s="158" t="s">
        <v>62</v>
      </c>
      <c r="W105" s="177" t="s">
        <v>63</v>
      </c>
      <c r="X105" s="160" t="s">
        <v>62</v>
      </c>
      <c r="Y105" s="161" t="s">
        <v>62</v>
      </c>
      <c r="Z105" s="162">
        <v>44711</v>
      </c>
      <c r="AA105" s="163">
        <v>17.41</v>
      </c>
      <c r="AB105" s="162">
        <v>1669</v>
      </c>
      <c r="AC105" s="164">
        <v>0.65</v>
      </c>
      <c r="AD105" s="165">
        <v>2826.27</v>
      </c>
      <c r="AE105" s="166">
        <v>3.3360000000000001E-2</v>
      </c>
      <c r="AF105" s="167">
        <v>161415</v>
      </c>
      <c r="AG105" s="178" t="s">
        <v>77</v>
      </c>
      <c r="AH105" s="167">
        <v>1339</v>
      </c>
      <c r="AI105" s="169">
        <v>25.71</v>
      </c>
      <c r="AJ105" s="167">
        <v>1851</v>
      </c>
      <c r="AK105" s="170">
        <v>22.91</v>
      </c>
      <c r="AL105" s="167">
        <v>1650</v>
      </c>
      <c r="AM105" s="171"/>
      <c r="AN105" s="171"/>
      <c r="AO105" s="172">
        <v>166255</v>
      </c>
      <c r="AP105" s="173">
        <v>3726</v>
      </c>
      <c r="AQ105" s="174">
        <v>13855</v>
      </c>
      <c r="AR105" s="174">
        <v>17581</v>
      </c>
      <c r="AS105" s="167">
        <f t="shared" si="3"/>
        <v>8790.5</v>
      </c>
      <c r="AT105" s="13">
        <f t="shared" si="4"/>
        <v>186.3</v>
      </c>
    </row>
    <row r="106" spans="1:46" s="123" customFormat="1" ht="18.75">
      <c r="A106" s="14">
        <v>34</v>
      </c>
      <c r="B106" s="91" t="s">
        <v>58</v>
      </c>
      <c r="C106" s="15">
        <v>2</v>
      </c>
      <c r="D106" s="150" t="s">
        <v>102</v>
      </c>
      <c r="E106" s="125">
        <v>26</v>
      </c>
      <c r="F106" s="151">
        <v>189.2</v>
      </c>
      <c r="G106" s="152"/>
      <c r="H106" s="153" t="s">
        <v>65</v>
      </c>
      <c r="I106" s="125">
        <v>2</v>
      </c>
      <c r="J106" s="126">
        <v>3</v>
      </c>
      <c r="K106" s="154">
        <v>1</v>
      </c>
      <c r="L106" s="155" t="s">
        <v>66</v>
      </c>
      <c r="M106" s="156" t="s">
        <v>63</v>
      </c>
      <c r="N106" s="157" t="s">
        <v>63</v>
      </c>
      <c r="O106" s="158" t="s">
        <v>62</v>
      </c>
      <c r="P106" s="158" t="s">
        <v>62</v>
      </c>
      <c r="Q106" s="158" t="s">
        <v>62</v>
      </c>
      <c r="R106" s="157" t="s">
        <v>63</v>
      </c>
      <c r="S106" s="158" t="s">
        <v>62</v>
      </c>
      <c r="T106" s="158" t="s">
        <v>62</v>
      </c>
      <c r="U106" s="158" t="s">
        <v>62</v>
      </c>
      <c r="V106" s="157" t="s">
        <v>63</v>
      </c>
      <c r="W106" s="159" t="s">
        <v>62</v>
      </c>
      <c r="X106" s="160" t="s">
        <v>62</v>
      </c>
      <c r="Y106" s="161" t="s">
        <v>62</v>
      </c>
      <c r="Z106" s="162">
        <v>27857</v>
      </c>
      <c r="AA106" s="163">
        <v>12.27</v>
      </c>
      <c r="AB106" s="162">
        <v>1476</v>
      </c>
      <c r="AC106" s="164">
        <v>0.65</v>
      </c>
      <c r="AD106" s="165"/>
      <c r="AE106" s="166"/>
      <c r="AF106" s="167">
        <v>0</v>
      </c>
      <c r="AG106" s="168" t="s">
        <v>64</v>
      </c>
      <c r="AH106" s="167">
        <v>638</v>
      </c>
      <c r="AI106" s="169">
        <v>25.71</v>
      </c>
      <c r="AJ106" s="167">
        <v>617</v>
      </c>
      <c r="AK106" s="170">
        <v>22.91</v>
      </c>
      <c r="AL106" s="167">
        <v>550</v>
      </c>
      <c r="AM106" s="171"/>
      <c r="AN106" s="171"/>
      <c r="AO106" s="172">
        <v>1805</v>
      </c>
      <c r="AP106" s="173">
        <v>2321</v>
      </c>
      <c r="AQ106" s="174">
        <v>150</v>
      </c>
      <c r="AR106" s="174">
        <v>2471</v>
      </c>
      <c r="AS106" s="167">
        <f t="shared" si="3"/>
        <v>1235.5</v>
      </c>
      <c r="AT106" s="13">
        <f t="shared" si="4"/>
        <v>116.05000000000001</v>
      </c>
    </row>
    <row r="107" spans="1:46" s="123" customFormat="1" ht="18.75">
      <c r="A107" s="14">
        <v>35</v>
      </c>
      <c r="B107" s="91" t="s">
        <v>58</v>
      </c>
      <c r="C107" s="15">
        <v>2</v>
      </c>
      <c r="D107" s="150" t="s">
        <v>102</v>
      </c>
      <c r="E107" s="125">
        <v>27</v>
      </c>
      <c r="F107" s="151">
        <v>541</v>
      </c>
      <c r="G107" s="176"/>
      <c r="H107" s="153" t="s">
        <v>65</v>
      </c>
      <c r="I107" s="125">
        <v>6</v>
      </c>
      <c r="J107" s="126">
        <v>10</v>
      </c>
      <c r="K107" s="154">
        <v>1</v>
      </c>
      <c r="L107" s="155" t="s">
        <v>76</v>
      </c>
      <c r="M107" s="156" t="s">
        <v>63</v>
      </c>
      <c r="N107" s="157" t="s">
        <v>63</v>
      </c>
      <c r="O107" s="158" t="s">
        <v>62</v>
      </c>
      <c r="P107" s="158" t="s">
        <v>62</v>
      </c>
      <c r="Q107" s="157" t="s">
        <v>63</v>
      </c>
      <c r="R107" s="158" t="s">
        <v>62</v>
      </c>
      <c r="S107" s="158" t="s">
        <v>62</v>
      </c>
      <c r="T107" s="158" t="s">
        <v>62</v>
      </c>
      <c r="U107" s="158" t="s">
        <v>62</v>
      </c>
      <c r="V107" s="158" t="s">
        <v>62</v>
      </c>
      <c r="W107" s="177" t="s">
        <v>63</v>
      </c>
      <c r="X107" s="160" t="s">
        <v>62</v>
      </c>
      <c r="Y107" s="161" t="s">
        <v>62</v>
      </c>
      <c r="Z107" s="162">
        <v>110430</v>
      </c>
      <c r="AA107" s="163">
        <v>17.009999999999998</v>
      </c>
      <c r="AB107" s="162">
        <v>4220</v>
      </c>
      <c r="AC107" s="164">
        <v>0.65</v>
      </c>
      <c r="AD107" s="165">
        <v>2826.27</v>
      </c>
      <c r="AE107" s="166">
        <v>3.3360000000000001E-2</v>
      </c>
      <c r="AF107" s="167">
        <v>408063</v>
      </c>
      <c r="AG107" s="178" t="s">
        <v>77</v>
      </c>
      <c r="AH107" s="167">
        <v>1339</v>
      </c>
      <c r="AI107" s="169">
        <v>25.71</v>
      </c>
      <c r="AJ107" s="167">
        <v>1851</v>
      </c>
      <c r="AK107" s="170">
        <v>22.91</v>
      </c>
      <c r="AL107" s="167">
        <v>1650</v>
      </c>
      <c r="AM107" s="171"/>
      <c r="AN107" s="171"/>
      <c r="AO107" s="172">
        <v>412903</v>
      </c>
      <c r="AP107" s="173">
        <v>9203</v>
      </c>
      <c r="AQ107" s="174">
        <v>34409</v>
      </c>
      <c r="AR107" s="174">
        <v>43612</v>
      </c>
      <c r="AS107" s="167">
        <f t="shared" si="3"/>
        <v>21806</v>
      </c>
      <c r="AT107" s="13">
        <f t="shared" si="4"/>
        <v>460.15000000000003</v>
      </c>
    </row>
    <row r="108" spans="1:46" s="123" customFormat="1" ht="18.75">
      <c r="A108" s="3">
        <v>36</v>
      </c>
      <c r="B108" s="91" t="s">
        <v>58</v>
      </c>
      <c r="C108" s="15">
        <v>2</v>
      </c>
      <c r="D108" s="150" t="s">
        <v>102</v>
      </c>
      <c r="E108" s="125">
        <v>34</v>
      </c>
      <c r="F108" s="151">
        <v>172.5</v>
      </c>
      <c r="G108" s="176"/>
      <c r="H108" s="153" t="s">
        <v>65</v>
      </c>
      <c r="I108" s="125">
        <v>2</v>
      </c>
      <c r="J108" s="126">
        <v>3</v>
      </c>
      <c r="K108" s="179">
        <v>2</v>
      </c>
      <c r="L108" s="155" t="s">
        <v>66</v>
      </c>
      <c r="M108" s="156" t="s">
        <v>63</v>
      </c>
      <c r="N108" s="157" t="s">
        <v>63</v>
      </c>
      <c r="O108" s="158" t="s">
        <v>62</v>
      </c>
      <c r="P108" s="158" t="s">
        <v>62</v>
      </c>
      <c r="Q108" s="158" t="s">
        <v>62</v>
      </c>
      <c r="R108" s="157" t="s">
        <v>63</v>
      </c>
      <c r="S108" s="158" t="s">
        <v>62</v>
      </c>
      <c r="T108" s="158" t="s">
        <v>62</v>
      </c>
      <c r="U108" s="158" t="s">
        <v>62</v>
      </c>
      <c r="V108" s="157" t="s">
        <v>63</v>
      </c>
      <c r="W108" s="159" t="s">
        <v>62</v>
      </c>
      <c r="X108" s="160" t="s">
        <v>62</v>
      </c>
      <c r="Y108" s="161" t="s">
        <v>62</v>
      </c>
      <c r="Z108" s="162">
        <v>25400</v>
      </c>
      <c r="AA108" s="163">
        <v>12.27</v>
      </c>
      <c r="AB108" s="162">
        <v>1346</v>
      </c>
      <c r="AC108" s="164">
        <v>0.65</v>
      </c>
      <c r="AD108" s="165"/>
      <c r="AE108" s="166"/>
      <c r="AF108" s="167">
        <v>0</v>
      </c>
      <c r="AG108" s="168" t="s">
        <v>64</v>
      </c>
      <c r="AH108" s="167">
        <v>638</v>
      </c>
      <c r="AI108" s="169">
        <v>25.71</v>
      </c>
      <c r="AJ108" s="167">
        <v>617</v>
      </c>
      <c r="AK108" s="170">
        <v>22.91</v>
      </c>
      <c r="AL108" s="167">
        <v>550</v>
      </c>
      <c r="AM108" s="171"/>
      <c r="AN108" s="171"/>
      <c r="AO108" s="172">
        <v>1805</v>
      </c>
      <c r="AP108" s="173">
        <v>2117</v>
      </c>
      <c r="AQ108" s="174">
        <v>150</v>
      </c>
      <c r="AR108" s="174">
        <v>2267</v>
      </c>
      <c r="AS108" s="167">
        <f t="shared" si="3"/>
        <v>1133.5</v>
      </c>
      <c r="AT108" s="13">
        <f t="shared" si="4"/>
        <v>105.85000000000001</v>
      </c>
    </row>
    <row r="109" spans="1:46" s="123" customFormat="1" ht="18.75">
      <c r="A109" s="14">
        <v>37</v>
      </c>
      <c r="B109" s="91" t="s">
        <v>58</v>
      </c>
      <c r="C109" s="15">
        <v>2</v>
      </c>
      <c r="D109" s="150" t="s">
        <v>102</v>
      </c>
      <c r="E109" s="125">
        <v>39</v>
      </c>
      <c r="F109" s="151">
        <v>238.2</v>
      </c>
      <c r="G109" s="180"/>
      <c r="H109" s="153" t="s">
        <v>103</v>
      </c>
      <c r="I109" s="125">
        <v>6</v>
      </c>
      <c r="J109" s="126">
        <v>16</v>
      </c>
      <c r="K109" s="179">
        <v>2</v>
      </c>
      <c r="L109" s="155" t="s">
        <v>61</v>
      </c>
      <c r="M109" s="156" t="s">
        <v>63</v>
      </c>
      <c r="N109" s="157" t="s">
        <v>63</v>
      </c>
      <c r="O109" s="158" t="s">
        <v>62</v>
      </c>
      <c r="P109" s="158" t="s">
        <v>62</v>
      </c>
      <c r="Q109" s="158" t="s">
        <v>63</v>
      </c>
      <c r="R109" s="158" t="s">
        <v>62</v>
      </c>
      <c r="S109" s="158" t="s">
        <v>62</v>
      </c>
      <c r="T109" s="158" t="s">
        <v>62</v>
      </c>
      <c r="U109" s="158" t="s">
        <v>62</v>
      </c>
      <c r="V109" s="158" t="s">
        <v>62</v>
      </c>
      <c r="W109" s="181" t="s">
        <v>63</v>
      </c>
      <c r="X109" s="160" t="s">
        <v>62</v>
      </c>
      <c r="Y109" s="161" t="s">
        <v>62</v>
      </c>
      <c r="Z109" s="162">
        <v>48623</v>
      </c>
      <c r="AA109" s="163">
        <v>17.009999999999998</v>
      </c>
      <c r="AB109" s="162">
        <v>10634</v>
      </c>
      <c r="AC109" s="182">
        <v>3.72</v>
      </c>
      <c r="AD109" s="165">
        <v>2826.27</v>
      </c>
      <c r="AE109" s="166">
        <v>3.3360000000000001E-2</v>
      </c>
      <c r="AF109" s="167">
        <v>179668</v>
      </c>
      <c r="AG109" s="178" t="s">
        <v>77</v>
      </c>
      <c r="AH109" s="167">
        <v>1339</v>
      </c>
      <c r="AI109" s="169">
        <v>25.71</v>
      </c>
      <c r="AJ109" s="167">
        <v>1851</v>
      </c>
      <c r="AK109" s="170">
        <v>22.91</v>
      </c>
      <c r="AL109" s="167">
        <v>1650</v>
      </c>
      <c r="AM109" s="171"/>
      <c r="AN109" s="171"/>
      <c r="AO109" s="172">
        <v>184508</v>
      </c>
      <c r="AP109" s="173">
        <v>4052</v>
      </c>
      <c r="AQ109" s="174">
        <v>15376</v>
      </c>
      <c r="AR109" s="174">
        <v>19428</v>
      </c>
      <c r="AS109" s="167">
        <f t="shared" si="3"/>
        <v>9714</v>
      </c>
      <c r="AT109" s="13">
        <f t="shared" si="4"/>
        <v>202.60000000000002</v>
      </c>
    </row>
    <row r="110" spans="1:46" s="123" customFormat="1" ht="18.75">
      <c r="A110" s="14">
        <v>38</v>
      </c>
      <c r="B110" s="91" t="s">
        <v>58</v>
      </c>
      <c r="C110" s="15">
        <v>2</v>
      </c>
      <c r="D110" s="150" t="s">
        <v>102</v>
      </c>
      <c r="E110" s="125">
        <v>64</v>
      </c>
      <c r="F110" s="151">
        <v>125.6</v>
      </c>
      <c r="G110" s="176"/>
      <c r="H110" s="153" t="s">
        <v>65</v>
      </c>
      <c r="I110" s="125">
        <v>3</v>
      </c>
      <c r="J110" s="126">
        <v>9</v>
      </c>
      <c r="K110" s="154">
        <v>1</v>
      </c>
      <c r="L110" s="155" t="s">
        <v>66</v>
      </c>
      <c r="M110" s="156" t="s">
        <v>63</v>
      </c>
      <c r="N110" s="157" t="s">
        <v>63</v>
      </c>
      <c r="O110" s="158" t="s">
        <v>62</v>
      </c>
      <c r="P110" s="158" t="s">
        <v>62</v>
      </c>
      <c r="Q110" s="158" t="s">
        <v>62</v>
      </c>
      <c r="R110" s="157" t="s">
        <v>63</v>
      </c>
      <c r="S110" s="158" t="s">
        <v>62</v>
      </c>
      <c r="T110" s="158" t="s">
        <v>62</v>
      </c>
      <c r="U110" s="158" t="s">
        <v>62</v>
      </c>
      <c r="V110" s="157" t="s">
        <v>63</v>
      </c>
      <c r="W110" s="159" t="s">
        <v>62</v>
      </c>
      <c r="X110" s="160" t="s">
        <v>62</v>
      </c>
      <c r="Y110" s="161" t="s">
        <v>62</v>
      </c>
      <c r="Z110" s="162">
        <v>18494</v>
      </c>
      <c r="AA110" s="163">
        <v>12.27</v>
      </c>
      <c r="AB110" s="162">
        <v>980</v>
      </c>
      <c r="AC110" s="164">
        <v>0.65</v>
      </c>
      <c r="AD110" s="165"/>
      <c r="AE110" s="166"/>
      <c r="AF110" s="167">
        <v>0</v>
      </c>
      <c r="AG110" s="168" t="s">
        <v>64</v>
      </c>
      <c r="AH110" s="167">
        <v>958</v>
      </c>
      <c r="AI110" s="169">
        <v>25.71</v>
      </c>
      <c r="AJ110" s="167">
        <v>926</v>
      </c>
      <c r="AK110" s="170">
        <v>22.91</v>
      </c>
      <c r="AL110" s="167">
        <v>825</v>
      </c>
      <c r="AM110" s="171"/>
      <c r="AN110" s="171"/>
      <c r="AO110" s="172">
        <v>2709</v>
      </c>
      <c r="AP110" s="173">
        <v>1541</v>
      </c>
      <c r="AQ110" s="174">
        <v>226</v>
      </c>
      <c r="AR110" s="174">
        <v>1767</v>
      </c>
      <c r="AS110" s="167">
        <f t="shared" si="3"/>
        <v>883.5</v>
      </c>
      <c r="AT110" s="13">
        <f t="shared" si="4"/>
        <v>77.050000000000011</v>
      </c>
    </row>
    <row r="111" spans="1:46" s="123" customFormat="1" ht="18.75">
      <c r="A111" s="3">
        <v>39</v>
      </c>
      <c r="B111" s="91" t="s">
        <v>58</v>
      </c>
      <c r="C111" s="15">
        <v>2</v>
      </c>
      <c r="D111" s="150" t="s">
        <v>102</v>
      </c>
      <c r="E111" s="125">
        <v>66</v>
      </c>
      <c r="F111" s="151">
        <v>333</v>
      </c>
      <c r="G111" s="176"/>
      <c r="H111" s="153" t="s">
        <v>65</v>
      </c>
      <c r="I111" s="125">
        <v>8</v>
      </c>
      <c r="J111" s="126">
        <v>18</v>
      </c>
      <c r="K111" s="179">
        <v>2</v>
      </c>
      <c r="L111" s="155" t="s">
        <v>91</v>
      </c>
      <c r="M111" s="156" t="s">
        <v>63</v>
      </c>
      <c r="N111" s="157" t="s">
        <v>63</v>
      </c>
      <c r="O111" s="158" t="s">
        <v>62</v>
      </c>
      <c r="P111" s="158" t="s">
        <v>62</v>
      </c>
      <c r="Q111" s="158" t="s">
        <v>62</v>
      </c>
      <c r="R111" s="157" t="s">
        <v>63</v>
      </c>
      <c r="S111" s="158" t="s">
        <v>62</v>
      </c>
      <c r="T111" s="158" t="s">
        <v>62</v>
      </c>
      <c r="U111" s="158" t="s">
        <v>62</v>
      </c>
      <c r="V111" s="157" t="s">
        <v>63</v>
      </c>
      <c r="W111" s="159" t="s">
        <v>62</v>
      </c>
      <c r="X111" s="160" t="s">
        <v>62</v>
      </c>
      <c r="Y111" s="161" t="s">
        <v>62</v>
      </c>
      <c r="Z111" s="162">
        <v>52268</v>
      </c>
      <c r="AA111" s="163">
        <v>13.08</v>
      </c>
      <c r="AB111" s="162">
        <v>14866</v>
      </c>
      <c r="AC111" s="182">
        <v>3.72</v>
      </c>
      <c r="AD111" s="165"/>
      <c r="AE111" s="166"/>
      <c r="AF111" s="167">
        <v>0</v>
      </c>
      <c r="AG111" s="168" t="s">
        <v>64</v>
      </c>
      <c r="AH111" s="167">
        <v>2554</v>
      </c>
      <c r="AI111" s="169">
        <v>25.71</v>
      </c>
      <c r="AJ111" s="167">
        <v>2468</v>
      </c>
      <c r="AK111" s="170">
        <v>22.91</v>
      </c>
      <c r="AL111" s="167">
        <v>2199</v>
      </c>
      <c r="AM111" s="171"/>
      <c r="AN111" s="171"/>
      <c r="AO111" s="172">
        <v>7221</v>
      </c>
      <c r="AP111" s="173">
        <v>4356</v>
      </c>
      <c r="AQ111" s="174">
        <v>602</v>
      </c>
      <c r="AR111" s="174">
        <v>4958</v>
      </c>
      <c r="AS111" s="167">
        <f t="shared" si="3"/>
        <v>2479</v>
      </c>
      <c r="AT111" s="13">
        <f t="shared" si="4"/>
        <v>217.8</v>
      </c>
    </row>
    <row r="112" spans="1:46" s="123" customFormat="1" ht="18.75">
      <c r="A112" s="14">
        <v>40</v>
      </c>
      <c r="B112" s="91" t="s">
        <v>58</v>
      </c>
      <c r="C112" s="15">
        <v>2</v>
      </c>
      <c r="D112" s="150" t="s">
        <v>102</v>
      </c>
      <c r="E112" s="125">
        <v>72</v>
      </c>
      <c r="F112" s="151">
        <v>121</v>
      </c>
      <c r="G112" s="176"/>
      <c r="H112" s="153" t="s">
        <v>65</v>
      </c>
      <c r="I112" s="125">
        <v>3</v>
      </c>
      <c r="J112" s="126">
        <v>3</v>
      </c>
      <c r="K112" s="154">
        <v>1</v>
      </c>
      <c r="L112" s="155" t="s">
        <v>66</v>
      </c>
      <c r="M112" s="156" t="s">
        <v>63</v>
      </c>
      <c r="N112" s="157" t="s">
        <v>63</v>
      </c>
      <c r="O112" s="158" t="s">
        <v>62</v>
      </c>
      <c r="P112" s="158" t="s">
        <v>62</v>
      </c>
      <c r="Q112" s="158" t="s">
        <v>62</v>
      </c>
      <c r="R112" s="157" t="s">
        <v>63</v>
      </c>
      <c r="S112" s="158" t="s">
        <v>62</v>
      </c>
      <c r="T112" s="158" t="s">
        <v>62</v>
      </c>
      <c r="U112" s="158" t="s">
        <v>62</v>
      </c>
      <c r="V112" s="157" t="s">
        <v>63</v>
      </c>
      <c r="W112" s="159" t="s">
        <v>62</v>
      </c>
      <c r="X112" s="160" t="s">
        <v>62</v>
      </c>
      <c r="Y112" s="161" t="s">
        <v>62</v>
      </c>
      <c r="Z112" s="162">
        <v>17817</v>
      </c>
      <c r="AA112" s="163">
        <v>12.27</v>
      </c>
      <c r="AB112" s="162">
        <v>944</v>
      </c>
      <c r="AC112" s="164">
        <v>0.65</v>
      </c>
      <c r="AD112" s="165"/>
      <c r="AE112" s="166"/>
      <c r="AF112" s="167">
        <v>0</v>
      </c>
      <c r="AG112" s="168" t="s">
        <v>64</v>
      </c>
      <c r="AH112" s="167">
        <v>958</v>
      </c>
      <c r="AI112" s="169">
        <v>25.71</v>
      </c>
      <c r="AJ112" s="167">
        <v>926</v>
      </c>
      <c r="AK112" s="170">
        <v>22.91</v>
      </c>
      <c r="AL112" s="167">
        <v>825</v>
      </c>
      <c r="AM112" s="171"/>
      <c r="AN112" s="171"/>
      <c r="AO112" s="172">
        <v>2709</v>
      </c>
      <c r="AP112" s="173">
        <v>1485</v>
      </c>
      <c r="AQ112" s="174">
        <v>226</v>
      </c>
      <c r="AR112" s="174">
        <v>1711</v>
      </c>
      <c r="AS112" s="167">
        <f t="shared" si="3"/>
        <v>855.5</v>
      </c>
      <c r="AT112" s="13">
        <f t="shared" si="4"/>
        <v>74.25</v>
      </c>
    </row>
    <row r="113" spans="1:46" s="123" customFormat="1" ht="18.75">
      <c r="A113" s="14">
        <v>41</v>
      </c>
      <c r="B113" s="91" t="s">
        <v>58</v>
      </c>
      <c r="C113" s="15">
        <v>2</v>
      </c>
      <c r="D113" s="150" t="s">
        <v>102</v>
      </c>
      <c r="E113" s="125">
        <v>74</v>
      </c>
      <c r="F113" s="151">
        <v>91</v>
      </c>
      <c r="G113" s="176"/>
      <c r="H113" s="153" t="s">
        <v>65</v>
      </c>
      <c r="I113" s="125">
        <v>4</v>
      </c>
      <c r="J113" s="126">
        <v>7</v>
      </c>
      <c r="K113" s="154">
        <v>1</v>
      </c>
      <c r="L113" s="155" t="s">
        <v>91</v>
      </c>
      <c r="M113" s="156" t="s">
        <v>63</v>
      </c>
      <c r="N113" s="157" t="s">
        <v>63</v>
      </c>
      <c r="O113" s="158" t="s">
        <v>62</v>
      </c>
      <c r="P113" s="158" t="s">
        <v>62</v>
      </c>
      <c r="Q113" s="158" t="s">
        <v>62</v>
      </c>
      <c r="R113" s="157" t="s">
        <v>63</v>
      </c>
      <c r="S113" s="158" t="s">
        <v>62</v>
      </c>
      <c r="T113" s="158" t="s">
        <v>62</v>
      </c>
      <c r="U113" s="158" t="s">
        <v>62</v>
      </c>
      <c r="V113" s="157" t="s">
        <v>63</v>
      </c>
      <c r="W113" s="159" t="s">
        <v>62</v>
      </c>
      <c r="X113" s="160" t="s">
        <v>62</v>
      </c>
      <c r="Y113" s="161" t="s">
        <v>62</v>
      </c>
      <c r="Z113" s="162">
        <v>14285</v>
      </c>
      <c r="AA113" s="163">
        <v>13.08</v>
      </c>
      <c r="AB113" s="162">
        <v>710</v>
      </c>
      <c r="AC113" s="164">
        <v>0.65</v>
      </c>
      <c r="AD113" s="165"/>
      <c r="AE113" s="166"/>
      <c r="AF113" s="167">
        <v>0</v>
      </c>
      <c r="AG113" s="168" t="s">
        <v>64</v>
      </c>
      <c r="AH113" s="167">
        <v>1277</v>
      </c>
      <c r="AI113" s="169">
        <v>25.71</v>
      </c>
      <c r="AJ113" s="167">
        <v>1234</v>
      </c>
      <c r="AK113" s="170">
        <v>22.91</v>
      </c>
      <c r="AL113" s="167">
        <v>1100</v>
      </c>
      <c r="AM113" s="171"/>
      <c r="AN113" s="171"/>
      <c r="AO113" s="172">
        <v>3611</v>
      </c>
      <c r="AP113" s="173">
        <v>1190</v>
      </c>
      <c r="AQ113" s="174">
        <v>301</v>
      </c>
      <c r="AR113" s="174">
        <v>1491</v>
      </c>
      <c r="AS113" s="167">
        <f t="shared" si="3"/>
        <v>745.5</v>
      </c>
      <c r="AT113" s="13">
        <f t="shared" si="4"/>
        <v>59.5</v>
      </c>
    </row>
    <row r="114" spans="1:46" s="123" customFormat="1" ht="18.75">
      <c r="A114" s="3">
        <v>42</v>
      </c>
      <c r="B114" s="91" t="s">
        <v>58</v>
      </c>
      <c r="C114" s="15">
        <v>2</v>
      </c>
      <c r="D114" s="150" t="s">
        <v>104</v>
      </c>
      <c r="E114" s="125">
        <v>5</v>
      </c>
      <c r="F114" s="151">
        <v>143.6</v>
      </c>
      <c r="G114" s="183"/>
      <c r="H114" s="153" t="s">
        <v>65</v>
      </c>
      <c r="I114" s="126">
        <v>6</v>
      </c>
      <c r="J114" s="126">
        <v>9</v>
      </c>
      <c r="K114" s="154">
        <v>1</v>
      </c>
      <c r="L114" s="184">
        <v>0</v>
      </c>
      <c r="M114" s="156" t="s">
        <v>63</v>
      </c>
      <c r="N114" s="157" t="s">
        <v>63</v>
      </c>
      <c r="O114" s="158" t="s">
        <v>62</v>
      </c>
      <c r="P114" s="158" t="s">
        <v>62</v>
      </c>
      <c r="Q114" s="158" t="s">
        <v>62</v>
      </c>
      <c r="R114" s="157" t="s">
        <v>63</v>
      </c>
      <c r="S114" s="158" t="s">
        <v>62</v>
      </c>
      <c r="T114" s="158" t="s">
        <v>62</v>
      </c>
      <c r="U114" s="158" t="s">
        <v>62</v>
      </c>
      <c r="V114" s="185" t="s">
        <v>63</v>
      </c>
      <c r="W114" s="159" t="s">
        <v>62</v>
      </c>
      <c r="X114" s="160" t="s">
        <v>62</v>
      </c>
      <c r="Y114" s="161" t="s">
        <v>62</v>
      </c>
      <c r="Z114" s="162">
        <v>21142</v>
      </c>
      <c r="AA114" s="163">
        <v>12.27</v>
      </c>
      <c r="AB114" s="162">
        <v>1120</v>
      </c>
      <c r="AC114" s="164">
        <v>0.65</v>
      </c>
      <c r="AD114" s="165"/>
      <c r="AE114" s="166"/>
      <c r="AF114" s="167">
        <v>0</v>
      </c>
      <c r="AG114" s="168" t="s">
        <v>64</v>
      </c>
      <c r="AH114" s="167">
        <v>1915</v>
      </c>
      <c r="AI114" s="169">
        <v>25.71</v>
      </c>
      <c r="AJ114" s="167">
        <v>1851</v>
      </c>
      <c r="AK114" s="170">
        <v>22.91</v>
      </c>
      <c r="AL114" s="167">
        <v>1650</v>
      </c>
      <c r="AM114" s="171"/>
      <c r="AN114" s="171"/>
      <c r="AO114" s="172">
        <v>5416</v>
      </c>
      <c r="AP114" s="173">
        <v>1762</v>
      </c>
      <c r="AQ114" s="174">
        <v>451</v>
      </c>
      <c r="AR114" s="174">
        <v>2213</v>
      </c>
      <c r="AS114" s="167">
        <f t="shared" si="3"/>
        <v>1106.5</v>
      </c>
      <c r="AT114" s="13">
        <f t="shared" si="4"/>
        <v>88.100000000000009</v>
      </c>
    </row>
    <row r="115" spans="1:46" s="123" customFormat="1" ht="18.75">
      <c r="A115" s="14">
        <v>43</v>
      </c>
      <c r="B115" s="91" t="s">
        <v>58</v>
      </c>
      <c r="C115" s="15">
        <v>2</v>
      </c>
      <c r="D115" s="150" t="s">
        <v>105</v>
      </c>
      <c r="E115" s="125">
        <v>5</v>
      </c>
      <c r="F115" s="151">
        <v>84.9</v>
      </c>
      <c r="G115" s="183"/>
      <c r="H115" s="153" t="s">
        <v>65</v>
      </c>
      <c r="I115" s="126">
        <v>3</v>
      </c>
      <c r="J115" s="126">
        <v>9</v>
      </c>
      <c r="K115" s="154">
        <v>1</v>
      </c>
      <c r="L115" s="184">
        <v>0</v>
      </c>
      <c r="M115" s="156" t="s">
        <v>63</v>
      </c>
      <c r="N115" s="158" t="s">
        <v>62</v>
      </c>
      <c r="O115" s="158" t="s">
        <v>62</v>
      </c>
      <c r="P115" s="157" t="s">
        <v>63</v>
      </c>
      <c r="Q115" s="158" t="s">
        <v>62</v>
      </c>
      <c r="R115" s="157" t="s">
        <v>63</v>
      </c>
      <c r="S115" s="158" t="s">
        <v>62</v>
      </c>
      <c r="T115" s="158" t="s">
        <v>62</v>
      </c>
      <c r="U115" s="158" t="s">
        <v>62</v>
      </c>
      <c r="V115" s="157" t="s">
        <v>63</v>
      </c>
      <c r="W115" s="159" t="s">
        <v>62</v>
      </c>
      <c r="X115" s="160" t="s">
        <v>62</v>
      </c>
      <c r="Y115" s="161" t="s">
        <v>62</v>
      </c>
      <c r="Z115" s="162">
        <v>11573</v>
      </c>
      <c r="AA115" s="163">
        <v>11.360000000000001</v>
      </c>
      <c r="AB115" s="162">
        <v>662</v>
      </c>
      <c r="AC115" s="164">
        <v>0.65</v>
      </c>
      <c r="AD115" s="165"/>
      <c r="AE115" s="166"/>
      <c r="AF115" s="167">
        <v>0</v>
      </c>
      <c r="AG115" s="168" t="s">
        <v>64</v>
      </c>
      <c r="AH115" s="167">
        <v>958</v>
      </c>
      <c r="AI115" s="169">
        <v>25.71</v>
      </c>
      <c r="AJ115" s="167">
        <v>926</v>
      </c>
      <c r="AK115" s="186"/>
      <c r="AL115" s="171"/>
      <c r="AM115" s="171"/>
      <c r="AN115" s="171"/>
      <c r="AO115" s="172">
        <v>1884</v>
      </c>
      <c r="AP115" s="173">
        <v>964</v>
      </c>
      <c r="AQ115" s="174">
        <v>157</v>
      </c>
      <c r="AR115" s="174">
        <v>1121</v>
      </c>
      <c r="AS115" s="167">
        <f t="shared" si="3"/>
        <v>560.5</v>
      </c>
      <c r="AT115" s="13">
        <f t="shared" si="4"/>
        <v>48.2</v>
      </c>
    </row>
    <row r="116" spans="1:46" s="123" customFormat="1" ht="18.75">
      <c r="A116" s="14">
        <v>44</v>
      </c>
      <c r="B116" s="91" t="s">
        <v>58</v>
      </c>
      <c r="C116" s="15">
        <v>2</v>
      </c>
      <c r="D116" s="150" t="s">
        <v>105</v>
      </c>
      <c r="E116" s="125">
        <v>6</v>
      </c>
      <c r="F116" s="151">
        <v>108.4</v>
      </c>
      <c r="G116" s="183"/>
      <c r="H116" s="153" t="s">
        <v>65</v>
      </c>
      <c r="I116" s="126">
        <v>2</v>
      </c>
      <c r="J116" s="126">
        <v>9</v>
      </c>
      <c r="K116" s="154">
        <v>1</v>
      </c>
      <c r="L116" s="184">
        <v>0</v>
      </c>
      <c r="M116" s="156" t="s">
        <v>63</v>
      </c>
      <c r="N116" s="158" t="s">
        <v>62</v>
      </c>
      <c r="O116" s="158" t="s">
        <v>62</v>
      </c>
      <c r="P116" s="157" t="s">
        <v>63</v>
      </c>
      <c r="Q116" s="158" t="s">
        <v>62</v>
      </c>
      <c r="R116" s="157" t="s">
        <v>63</v>
      </c>
      <c r="S116" s="158" t="s">
        <v>62</v>
      </c>
      <c r="T116" s="158" t="s">
        <v>62</v>
      </c>
      <c r="U116" s="158" t="s">
        <v>62</v>
      </c>
      <c r="V116" s="157" t="s">
        <v>63</v>
      </c>
      <c r="W116" s="159" t="s">
        <v>62</v>
      </c>
      <c r="X116" s="160" t="s">
        <v>62</v>
      </c>
      <c r="Y116" s="161" t="s">
        <v>62</v>
      </c>
      <c r="Z116" s="162">
        <v>14775</v>
      </c>
      <c r="AA116" s="163">
        <v>11.360000000000001</v>
      </c>
      <c r="AB116" s="162">
        <v>846</v>
      </c>
      <c r="AC116" s="164">
        <v>0.65</v>
      </c>
      <c r="AD116" s="165"/>
      <c r="AE116" s="166"/>
      <c r="AF116" s="167">
        <v>0</v>
      </c>
      <c r="AG116" s="168" t="s">
        <v>64</v>
      </c>
      <c r="AH116" s="167">
        <v>638</v>
      </c>
      <c r="AI116" s="169">
        <v>25.71</v>
      </c>
      <c r="AJ116" s="167">
        <v>617</v>
      </c>
      <c r="AK116" s="186"/>
      <c r="AL116" s="171"/>
      <c r="AM116" s="171"/>
      <c r="AN116" s="171"/>
      <c r="AO116" s="172">
        <v>1255</v>
      </c>
      <c r="AP116" s="173">
        <v>1231</v>
      </c>
      <c r="AQ116" s="174">
        <v>105</v>
      </c>
      <c r="AR116" s="174">
        <v>1336</v>
      </c>
      <c r="AS116" s="167">
        <f t="shared" si="3"/>
        <v>668</v>
      </c>
      <c r="AT116" s="13">
        <f t="shared" si="4"/>
        <v>61.550000000000004</v>
      </c>
    </row>
    <row r="117" spans="1:46" ht="18.75">
      <c r="A117" s="3">
        <v>45</v>
      </c>
      <c r="B117" s="91" t="s">
        <v>58</v>
      </c>
      <c r="C117" s="15">
        <v>2</v>
      </c>
      <c r="D117" s="150" t="s">
        <v>106</v>
      </c>
      <c r="E117" s="125">
        <v>3</v>
      </c>
      <c r="F117" s="151">
        <v>131.6</v>
      </c>
      <c r="G117" s="183"/>
      <c r="H117" s="153" t="s">
        <v>65</v>
      </c>
      <c r="I117" s="187" t="s">
        <v>101</v>
      </c>
      <c r="J117" s="126">
        <v>6</v>
      </c>
      <c r="K117" s="154">
        <v>1</v>
      </c>
      <c r="L117" s="155" t="s">
        <v>61</v>
      </c>
      <c r="M117" s="156" t="s">
        <v>63</v>
      </c>
      <c r="N117" s="157" t="s">
        <v>63</v>
      </c>
      <c r="O117" s="158" t="s">
        <v>62</v>
      </c>
      <c r="P117" s="158" t="s">
        <v>62</v>
      </c>
      <c r="Q117" s="158" t="s">
        <v>62</v>
      </c>
      <c r="R117" s="157" t="s">
        <v>63</v>
      </c>
      <c r="S117" s="158" t="s">
        <v>62</v>
      </c>
      <c r="T117" s="158" t="s">
        <v>62</v>
      </c>
      <c r="U117" s="158" t="s">
        <v>62</v>
      </c>
      <c r="V117" s="157" t="s">
        <v>63</v>
      </c>
      <c r="W117" s="159" t="s">
        <v>62</v>
      </c>
      <c r="X117" s="160" t="s">
        <v>62</v>
      </c>
      <c r="Y117" s="161" t="s">
        <v>62</v>
      </c>
      <c r="Z117" s="162">
        <v>20657</v>
      </c>
      <c r="AA117" s="163">
        <v>13.08</v>
      </c>
      <c r="AB117" s="162">
        <v>1026</v>
      </c>
      <c r="AC117" s="164">
        <v>0.65</v>
      </c>
      <c r="AD117" s="165"/>
      <c r="AE117" s="166"/>
      <c r="AF117" s="167">
        <v>0</v>
      </c>
      <c r="AG117" s="168" t="s">
        <v>64</v>
      </c>
      <c r="AH117" s="167">
        <v>1277</v>
      </c>
      <c r="AI117" s="169">
        <v>25.71</v>
      </c>
      <c r="AJ117" s="167">
        <v>1234</v>
      </c>
      <c r="AK117" s="170">
        <v>22.91</v>
      </c>
      <c r="AL117" s="167">
        <v>1100</v>
      </c>
      <c r="AM117" s="171"/>
      <c r="AN117" s="171"/>
      <c r="AO117" s="172">
        <v>3611</v>
      </c>
      <c r="AP117" s="173">
        <v>1721</v>
      </c>
      <c r="AQ117" s="174">
        <v>301</v>
      </c>
      <c r="AR117" s="174">
        <v>2022</v>
      </c>
      <c r="AS117" s="167">
        <f t="shared" si="3"/>
        <v>1011</v>
      </c>
      <c r="AT117" s="13">
        <f t="shared" si="4"/>
        <v>86.050000000000011</v>
      </c>
    </row>
    <row r="118" spans="1:46" ht="18.75">
      <c r="A118" s="14">
        <v>46</v>
      </c>
      <c r="B118" s="91" t="s">
        <v>58</v>
      </c>
      <c r="C118" s="15">
        <v>2</v>
      </c>
      <c r="D118" s="150" t="s">
        <v>106</v>
      </c>
      <c r="E118" s="125">
        <v>4</v>
      </c>
      <c r="F118" s="151">
        <v>145</v>
      </c>
      <c r="G118" s="183"/>
      <c r="H118" s="153" t="s">
        <v>65</v>
      </c>
      <c r="I118" s="187" t="s">
        <v>101</v>
      </c>
      <c r="J118" s="126">
        <v>3</v>
      </c>
      <c r="K118" s="154">
        <v>1</v>
      </c>
      <c r="L118" s="155" t="s">
        <v>66</v>
      </c>
      <c r="M118" s="156" t="s">
        <v>63</v>
      </c>
      <c r="N118" s="157" t="s">
        <v>63</v>
      </c>
      <c r="O118" s="158" t="s">
        <v>62</v>
      </c>
      <c r="P118" s="158" t="s">
        <v>62</v>
      </c>
      <c r="Q118" s="158" t="s">
        <v>62</v>
      </c>
      <c r="R118" s="157" t="s">
        <v>63</v>
      </c>
      <c r="S118" s="158" t="s">
        <v>62</v>
      </c>
      <c r="T118" s="158" t="s">
        <v>62</v>
      </c>
      <c r="U118" s="158" t="s">
        <v>62</v>
      </c>
      <c r="V118" s="157" t="s">
        <v>63</v>
      </c>
      <c r="W118" s="159" t="s">
        <v>62</v>
      </c>
      <c r="X118" s="160" t="s">
        <v>62</v>
      </c>
      <c r="Y118" s="161" t="s">
        <v>62</v>
      </c>
      <c r="Z118" s="162">
        <v>21348</v>
      </c>
      <c r="AA118" s="163">
        <v>12.27</v>
      </c>
      <c r="AB118" s="162">
        <v>1131</v>
      </c>
      <c r="AC118" s="164">
        <v>0.65</v>
      </c>
      <c r="AD118" s="165"/>
      <c r="AE118" s="166"/>
      <c r="AF118" s="167">
        <v>0</v>
      </c>
      <c r="AG118" s="168" t="s">
        <v>64</v>
      </c>
      <c r="AH118" s="167">
        <v>1277</v>
      </c>
      <c r="AI118" s="169">
        <v>25.71</v>
      </c>
      <c r="AJ118" s="167">
        <v>1234</v>
      </c>
      <c r="AK118" s="170">
        <v>22.91</v>
      </c>
      <c r="AL118" s="167">
        <v>1100</v>
      </c>
      <c r="AM118" s="171"/>
      <c r="AN118" s="171"/>
      <c r="AO118" s="172">
        <v>3611</v>
      </c>
      <c r="AP118" s="173">
        <v>1779</v>
      </c>
      <c r="AQ118" s="174">
        <v>301</v>
      </c>
      <c r="AR118" s="174">
        <v>2080</v>
      </c>
      <c r="AS118" s="167">
        <f t="shared" si="3"/>
        <v>1040</v>
      </c>
      <c r="AT118" s="13">
        <f t="shared" si="4"/>
        <v>88.95</v>
      </c>
    </row>
    <row r="119" spans="1:46" s="123" customFormat="1" ht="18.75">
      <c r="A119" s="14">
        <v>47</v>
      </c>
      <c r="B119" s="91" t="s">
        <v>58</v>
      </c>
      <c r="C119" s="15">
        <v>2</v>
      </c>
      <c r="D119" s="150" t="s">
        <v>106</v>
      </c>
      <c r="E119" s="125">
        <v>9</v>
      </c>
      <c r="F119" s="151">
        <v>83.4</v>
      </c>
      <c r="G119" s="183"/>
      <c r="H119" s="153" t="s">
        <v>65</v>
      </c>
      <c r="I119" s="187" t="s">
        <v>91</v>
      </c>
      <c r="J119" s="126">
        <v>3</v>
      </c>
      <c r="K119" s="154">
        <v>1</v>
      </c>
      <c r="L119" s="155" t="s">
        <v>66</v>
      </c>
      <c r="M119" s="156" t="s">
        <v>63</v>
      </c>
      <c r="N119" s="157" t="s">
        <v>63</v>
      </c>
      <c r="O119" s="158" t="s">
        <v>62</v>
      </c>
      <c r="P119" s="158" t="s">
        <v>62</v>
      </c>
      <c r="Q119" s="158" t="s">
        <v>62</v>
      </c>
      <c r="R119" s="157" t="s">
        <v>63</v>
      </c>
      <c r="S119" s="158" t="s">
        <v>62</v>
      </c>
      <c r="T119" s="158" t="s">
        <v>62</v>
      </c>
      <c r="U119" s="158" t="s">
        <v>62</v>
      </c>
      <c r="V119" s="157" t="s">
        <v>63</v>
      </c>
      <c r="W119" s="159" t="s">
        <v>62</v>
      </c>
      <c r="X119" s="160" t="s">
        <v>62</v>
      </c>
      <c r="Y119" s="161" t="s">
        <v>62</v>
      </c>
      <c r="Z119" s="162">
        <v>12279</v>
      </c>
      <c r="AA119" s="163">
        <v>12.27</v>
      </c>
      <c r="AB119" s="162">
        <v>651</v>
      </c>
      <c r="AC119" s="164">
        <v>0.65</v>
      </c>
      <c r="AD119" s="165"/>
      <c r="AE119" s="166"/>
      <c r="AF119" s="167">
        <v>0</v>
      </c>
      <c r="AG119" s="168" t="s">
        <v>64</v>
      </c>
      <c r="AH119" s="167">
        <v>638</v>
      </c>
      <c r="AI119" s="169">
        <v>25.71</v>
      </c>
      <c r="AJ119" s="167">
        <v>617</v>
      </c>
      <c r="AK119" s="170">
        <v>22.91</v>
      </c>
      <c r="AL119" s="167">
        <v>550</v>
      </c>
      <c r="AM119" s="171"/>
      <c r="AN119" s="171"/>
      <c r="AO119" s="172">
        <v>1805</v>
      </c>
      <c r="AP119" s="173">
        <v>1023</v>
      </c>
      <c r="AQ119" s="174">
        <v>150</v>
      </c>
      <c r="AR119" s="174">
        <v>1173</v>
      </c>
      <c r="AS119" s="167">
        <f t="shared" si="3"/>
        <v>586.5</v>
      </c>
      <c r="AT119" s="13">
        <f t="shared" si="4"/>
        <v>51.150000000000006</v>
      </c>
    </row>
    <row r="120" spans="1:46" s="123" customFormat="1" ht="18.75">
      <c r="A120" s="3">
        <v>48</v>
      </c>
      <c r="B120" s="91" t="s">
        <v>58</v>
      </c>
      <c r="C120" s="15">
        <v>2</v>
      </c>
      <c r="D120" s="150" t="s">
        <v>107</v>
      </c>
      <c r="E120" s="125">
        <v>4</v>
      </c>
      <c r="F120" s="151">
        <v>88</v>
      </c>
      <c r="G120" s="183"/>
      <c r="H120" s="153" t="s">
        <v>65</v>
      </c>
      <c r="I120" s="125">
        <v>4</v>
      </c>
      <c r="J120" s="126">
        <v>9</v>
      </c>
      <c r="K120" s="154">
        <v>1</v>
      </c>
      <c r="L120" s="155" t="s">
        <v>91</v>
      </c>
      <c r="M120" s="156" t="s">
        <v>63</v>
      </c>
      <c r="N120" s="157" t="s">
        <v>63</v>
      </c>
      <c r="O120" s="158" t="s">
        <v>62</v>
      </c>
      <c r="P120" s="158" t="s">
        <v>62</v>
      </c>
      <c r="Q120" s="158" t="s">
        <v>62</v>
      </c>
      <c r="R120" s="157" t="s">
        <v>63</v>
      </c>
      <c r="S120" s="158" t="s">
        <v>62</v>
      </c>
      <c r="T120" s="158" t="s">
        <v>62</v>
      </c>
      <c r="U120" s="158" t="s">
        <v>62</v>
      </c>
      <c r="V120" s="157" t="s">
        <v>63</v>
      </c>
      <c r="W120" s="159" t="s">
        <v>62</v>
      </c>
      <c r="X120" s="160" t="s">
        <v>62</v>
      </c>
      <c r="Y120" s="161" t="s">
        <v>62</v>
      </c>
      <c r="Z120" s="162">
        <v>13810</v>
      </c>
      <c r="AA120" s="163">
        <v>13.08</v>
      </c>
      <c r="AB120" s="162">
        <v>686</v>
      </c>
      <c r="AC120" s="164">
        <v>0.65</v>
      </c>
      <c r="AD120" s="165"/>
      <c r="AE120" s="166"/>
      <c r="AF120" s="167">
        <v>0</v>
      </c>
      <c r="AG120" s="168" t="s">
        <v>64</v>
      </c>
      <c r="AH120" s="167">
        <v>1277</v>
      </c>
      <c r="AI120" s="169">
        <v>25.71</v>
      </c>
      <c r="AJ120" s="167">
        <v>1234</v>
      </c>
      <c r="AK120" s="170">
        <v>22.91</v>
      </c>
      <c r="AL120" s="167">
        <v>1100</v>
      </c>
      <c r="AM120" s="171"/>
      <c r="AN120" s="171"/>
      <c r="AO120" s="172">
        <v>3611</v>
      </c>
      <c r="AP120" s="173">
        <v>1151</v>
      </c>
      <c r="AQ120" s="174">
        <v>301</v>
      </c>
      <c r="AR120" s="174">
        <v>1452</v>
      </c>
      <c r="AS120" s="167">
        <f t="shared" si="3"/>
        <v>726</v>
      </c>
      <c r="AT120" s="13">
        <f t="shared" si="4"/>
        <v>57.550000000000004</v>
      </c>
    </row>
    <row r="121" spans="1:46" s="123" customFormat="1" ht="18.75">
      <c r="A121" s="14">
        <v>49</v>
      </c>
      <c r="B121" s="91" t="s">
        <v>58</v>
      </c>
      <c r="C121" s="15">
        <v>2</v>
      </c>
      <c r="D121" s="150" t="s">
        <v>107</v>
      </c>
      <c r="E121" s="125">
        <v>10</v>
      </c>
      <c r="F121" s="151">
        <v>333.1</v>
      </c>
      <c r="G121" s="183"/>
      <c r="H121" s="153" t="s">
        <v>65</v>
      </c>
      <c r="I121" s="125">
        <v>8</v>
      </c>
      <c r="J121" s="126">
        <v>15</v>
      </c>
      <c r="K121" s="179">
        <v>2</v>
      </c>
      <c r="L121" s="155" t="s">
        <v>91</v>
      </c>
      <c r="M121" s="156" t="s">
        <v>63</v>
      </c>
      <c r="N121" s="157" t="s">
        <v>63</v>
      </c>
      <c r="O121" s="158" t="s">
        <v>62</v>
      </c>
      <c r="P121" s="158" t="s">
        <v>62</v>
      </c>
      <c r="Q121" s="158" t="s">
        <v>62</v>
      </c>
      <c r="R121" s="157" t="s">
        <v>63</v>
      </c>
      <c r="S121" s="158" t="s">
        <v>62</v>
      </c>
      <c r="T121" s="158" t="s">
        <v>62</v>
      </c>
      <c r="U121" s="158" t="s">
        <v>62</v>
      </c>
      <c r="V121" s="157" t="s">
        <v>63</v>
      </c>
      <c r="W121" s="159" t="s">
        <v>62</v>
      </c>
      <c r="X121" s="160" t="s">
        <v>62</v>
      </c>
      <c r="Y121" s="161" t="s">
        <v>62</v>
      </c>
      <c r="Z121" s="162">
        <v>52283</v>
      </c>
      <c r="AA121" s="163">
        <v>13.08</v>
      </c>
      <c r="AB121" s="162">
        <v>14870</v>
      </c>
      <c r="AC121" s="182">
        <v>3.72</v>
      </c>
      <c r="AD121" s="165"/>
      <c r="AE121" s="166"/>
      <c r="AF121" s="167">
        <v>0</v>
      </c>
      <c r="AG121" s="168" t="s">
        <v>64</v>
      </c>
      <c r="AH121" s="167">
        <v>2554</v>
      </c>
      <c r="AI121" s="169">
        <v>25.71</v>
      </c>
      <c r="AJ121" s="167">
        <v>2468</v>
      </c>
      <c r="AK121" s="170">
        <v>22.91</v>
      </c>
      <c r="AL121" s="167">
        <v>2199</v>
      </c>
      <c r="AM121" s="171"/>
      <c r="AN121" s="171"/>
      <c r="AO121" s="172">
        <v>7221</v>
      </c>
      <c r="AP121" s="173">
        <v>4357</v>
      </c>
      <c r="AQ121" s="174">
        <v>602</v>
      </c>
      <c r="AR121" s="174">
        <v>4959</v>
      </c>
      <c r="AS121" s="167">
        <f t="shared" si="3"/>
        <v>2479.5</v>
      </c>
      <c r="AT121" s="13">
        <f t="shared" si="4"/>
        <v>217.85000000000002</v>
      </c>
    </row>
    <row r="122" spans="1:46" s="123" customFormat="1" ht="18.75">
      <c r="A122" s="14">
        <v>50</v>
      </c>
      <c r="B122" s="91" t="s">
        <v>58</v>
      </c>
      <c r="C122" s="15">
        <v>2</v>
      </c>
      <c r="D122" s="150" t="s">
        <v>107</v>
      </c>
      <c r="E122" s="125">
        <v>37</v>
      </c>
      <c r="F122" s="151">
        <v>184.4</v>
      </c>
      <c r="G122" s="183"/>
      <c r="H122" s="153" t="s">
        <v>65</v>
      </c>
      <c r="I122" s="125">
        <v>6</v>
      </c>
      <c r="J122" s="126">
        <v>7</v>
      </c>
      <c r="K122" s="154">
        <v>1</v>
      </c>
      <c r="L122" s="155" t="s">
        <v>66</v>
      </c>
      <c r="M122" s="156" t="s">
        <v>63</v>
      </c>
      <c r="N122" s="158" t="s">
        <v>62</v>
      </c>
      <c r="O122" s="158" t="s">
        <v>62</v>
      </c>
      <c r="P122" s="157" t="s">
        <v>63</v>
      </c>
      <c r="Q122" s="158" t="s">
        <v>62</v>
      </c>
      <c r="R122" s="157" t="s">
        <v>63</v>
      </c>
      <c r="S122" s="158" t="s">
        <v>62</v>
      </c>
      <c r="T122" s="158" t="s">
        <v>62</v>
      </c>
      <c r="U122" s="158" t="s">
        <v>62</v>
      </c>
      <c r="V122" s="157" t="s">
        <v>63</v>
      </c>
      <c r="W122" s="159" t="s">
        <v>62</v>
      </c>
      <c r="X122" s="160" t="s">
        <v>62</v>
      </c>
      <c r="Y122" s="161" t="s">
        <v>62</v>
      </c>
      <c r="Z122" s="162">
        <v>25140</v>
      </c>
      <c r="AA122" s="163">
        <v>11.360000000000001</v>
      </c>
      <c r="AB122" s="162">
        <v>1438</v>
      </c>
      <c r="AC122" s="164">
        <v>0.65</v>
      </c>
      <c r="AD122" s="165"/>
      <c r="AE122" s="166"/>
      <c r="AF122" s="167">
        <v>0</v>
      </c>
      <c r="AG122" s="168" t="s">
        <v>64</v>
      </c>
      <c r="AH122" s="167">
        <v>1915</v>
      </c>
      <c r="AI122" s="169">
        <v>25.71</v>
      </c>
      <c r="AJ122" s="167">
        <v>1851</v>
      </c>
      <c r="AK122" s="186"/>
      <c r="AL122" s="171"/>
      <c r="AM122" s="171"/>
      <c r="AN122" s="171"/>
      <c r="AO122" s="172">
        <v>3766</v>
      </c>
      <c r="AP122" s="173">
        <v>2095</v>
      </c>
      <c r="AQ122" s="174">
        <v>314</v>
      </c>
      <c r="AR122" s="174">
        <v>2409</v>
      </c>
      <c r="AS122" s="167">
        <f t="shared" si="3"/>
        <v>1204.5</v>
      </c>
      <c r="AT122" s="13">
        <f t="shared" si="4"/>
        <v>104.75</v>
      </c>
    </row>
    <row r="123" spans="1:46" s="123" customFormat="1" ht="18.75">
      <c r="A123" s="3">
        <v>51</v>
      </c>
      <c r="B123" s="91" t="s">
        <v>58</v>
      </c>
      <c r="C123" s="15">
        <v>2</v>
      </c>
      <c r="D123" s="150" t="s">
        <v>107</v>
      </c>
      <c r="E123" s="125">
        <v>38</v>
      </c>
      <c r="F123" s="151">
        <v>158</v>
      </c>
      <c r="G123" s="183"/>
      <c r="H123" s="153" t="s">
        <v>65</v>
      </c>
      <c r="I123" s="125">
        <v>2</v>
      </c>
      <c r="J123" s="126">
        <v>6</v>
      </c>
      <c r="K123" s="154">
        <v>1</v>
      </c>
      <c r="L123" s="155" t="s">
        <v>66</v>
      </c>
      <c r="M123" s="156" t="s">
        <v>63</v>
      </c>
      <c r="N123" s="158" t="s">
        <v>62</v>
      </c>
      <c r="O123" s="158" t="s">
        <v>62</v>
      </c>
      <c r="P123" s="157" t="s">
        <v>63</v>
      </c>
      <c r="Q123" s="158" t="s">
        <v>62</v>
      </c>
      <c r="R123" s="157" t="s">
        <v>63</v>
      </c>
      <c r="S123" s="158" t="s">
        <v>62</v>
      </c>
      <c r="T123" s="158" t="s">
        <v>62</v>
      </c>
      <c r="U123" s="158" t="s">
        <v>62</v>
      </c>
      <c r="V123" s="157" t="s">
        <v>63</v>
      </c>
      <c r="W123" s="159" t="s">
        <v>62</v>
      </c>
      <c r="X123" s="160" t="s">
        <v>62</v>
      </c>
      <c r="Y123" s="161" t="s">
        <v>62</v>
      </c>
      <c r="Z123" s="162">
        <v>21538</v>
      </c>
      <c r="AA123" s="163">
        <v>11.360000000000001</v>
      </c>
      <c r="AB123" s="162">
        <v>1232</v>
      </c>
      <c r="AC123" s="164">
        <v>0.65</v>
      </c>
      <c r="AD123" s="165"/>
      <c r="AE123" s="166"/>
      <c r="AF123" s="167">
        <v>0</v>
      </c>
      <c r="AG123" s="168" t="s">
        <v>64</v>
      </c>
      <c r="AH123" s="167">
        <v>638</v>
      </c>
      <c r="AI123" s="169">
        <v>25.71</v>
      </c>
      <c r="AJ123" s="167">
        <v>617</v>
      </c>
      <c r="AK123" s="186"/>
      <c r="AL123" s="171"/>
      <c r="AM123" s="171"/>
      <c r="AN123" s="171"/>
      <c r="AO123" s="172">
        <v>1255</v>
      </c>
      <c r="AP123" s="173">
        <v>1795</v>
      </c>
      <c r="AQ123" s="174">
        <v>105</v>
      </c>
      <c r="AR123" s="174">
        <v>1900</v>
      </c>
      <c r="AS123" s="167">
        <f t="shared" si="3"/>
        <v>950</v>
      </c>
      <c r="AT123" s="13">
        <f t="shared" si="4"/>
        <v>89.75</v>
      </c>
    </row>
    <row r="124" spans="1:46" s="123" customFormat="1" ht="18.75">
      <c r="A124" s="14">
        <v>52</v>
      </c>
      <c r="B124" s="91" t="s">
        <v>58</v>
      </c>
      <c r="C124" s="15">
        <v>2</v>
      </c>
      <c r="D124" s="150" t="s">
        <v>107</v>
      </c>
      <c r="E124" s="125" t="s">
        <v>109</v>
      </c>
      <c r="F124" s="151">
        <v>204.7</v>
      </c>
      <c r="G124" s="183"/>
      <c r="H124" s="153" t="s">
        <v>65</v>
      </c>
      <c r="I124" s="125">
        <v>4</v>
      </c>
      <c r="J124" s="126">
        <v>8</v>
      </c>
      <c r="K124" s="154">
        <v>1</v>
      </c>
      <c r="L124" s="155" t="s">
        <v>66</v>
      </c>
      <c r="M124" s="156" t="s">
        <v>63</v>
      </c>
      <c r="N124" s="158" t="s">
        <v>62</v>
      </c>
      <c r="O124" s="158" t="s">
        <v>62</v>
      </c>
      <c r="P124" s="157" t="s">
        <v>63</v>
      </c>
      <c r="Q124" s="158" t="s">
        <v>62</v>
      </c>
      <c r="R124" s="157" t="s">
        <v>63</v>
      </c>
      <c r="S124" s="158" t="s">
        <v>62</v>
      </c>
      <c r="T124" s="158" t="s">
        <v>62</v>
      </c>
      <c r="U124" s="158" t="s">
        <v>62</v>
      </c>
      <c r="V124" s="157" t="s">
        <v>63</v>
      </c>
      <c r="W124" s="159" t="s">
        <v>62</v>
      </c>
      <c r="X124" s="160" t="s">
        <v>62</v>
      </c>
      <c r="Y124" s="161" t="s">
        <v>62</v>
      </c>
      <c r="Z124" s="162">
        <v>27905</v>
      </c>
      <c r="AA124" s="163">
        <v>11.360000000000001</v>
      </c>
      <c r="AB124" s="162">
        <v>1597</v>
      </c>
      <c r="AC124" s="164">
        <v>0.65</v>
      </c>
      <c r="AD124" s="165"/>
      <c r="AE124" s="166"/>
      <c r="AF124" s="167">
        <v>0</v>
      </c>
      <c r="AG124" s="168" t="s">
        <v>64</v>
      </c>
      <c r="AH124" s="167">
        <v>1277</v>
      </c>
      <c r="AI124" s="169">
        <v>25.71</v>
      </c>
      <c r="AJ124" s="167">
        <v>1234</v>
      </c>
      <c r="AK124" s="186"/>
      <c r="AL124" s="171"/>
      <c r="AM124" s="171"/>
      <c r="AN124" s="171"/>
      <c r="AO124" s="172">
        <v>2511</v>
      </c>
      <c r="AP124" s="173">
        <v>2325</v>
      </c>
      <c r="AQ124" s="174">
        <v>209</v>
      </c>
      <c r="AR124" s="174">
        <v>2534</v>
      </c>
      <c r="AS124" s="167">
        <f t="shared" si="3"/>
        <v>1267</v>
      </c>
      <c r="AT124" s="13">
        <f t="shared" si="4"/>
        <v>116.25</v>
      </c>
    </row>
    <row r="125" spans="1:46" s="123" customFormat="1" ht="18.75">
      <c r="A125" s="14">
        <v>53</v>
      </c>
      <c r="B125" s="91" t="s">
        <v>58</v>
      </c>
      <c r="C125" s="15">
        <v>2</v>
      </c>
      <c r="D125" s="150" t="s">
        <v>107</v>
      </c>
      <c r="E125" s="125">
        <v>57</v>
      </c>
      <c r="F125" s="151">
        <v>72.2</v>
      </c>
      <c r="G125" s="183"/>
      <c r="H125" s="153" t="s">
        <v>65</v>
      </c>
      <c r="I125" s="125">
        <v>4</v>
      </c>
      <c r="J125" s="126">
        <v>4</v>
      </c>
      <c r="K125" s="154">
        <v>1</v>
      </c>
      <c r="L125" s="155" t="s">
        <v>66</v>
      </c>
      <c r="M125" s="156" t="s">
        <v>63</v>
      </c>
      <c r="N125" s="158" t="s">
        <v>62</v>
      </c>
      <c r="O125" s="158" t="s">
        <v>62</v>
      </c>
      <c r="P125" s="157" t="s">
        <v>63</v>
      </c>
      <c r="Q125" s="158" t="s">
        <v>62</v>
      </c>
      <c r="R125" s="157" t="s">
        <v>63</v>
      </c>
      <c r="S125" s="158" t="s">
        <v>62</v>
      </c>
      <c r="T125" s="158" t="s">
        <v>62</v>
      </c>
      <c r="U125" s="158" t="s">
        <v>62</v>
      </c>
      <c r="V125" s="157" t="s">
        <v>63</v>
      </c>
      <c r="W125" s="159" t="s">
        <v>62</v>
      </c>
      <c r="X125" s="160" t="s">
        <v>62</v>
      </c>
      <c r="Y125" s="161" t="s">
        <v>62</v>
      </c>
      <c r="Z125" s="162">
        <v>9844</v>
      </c>
      <c r="AA125" s="163">
        <v>11.360000000000001</v>
      </c>
      <c r="AB125" s="162">
        <v>563</v>
      </c>
      <c r="AC125" s="164">
        <v>0.65</v>
      </c>
      <c r="AD125" s="165"/>
      <c r="AE125" s="166"/>
      <c r="AF125" s="167">
        <v>0</v>
      </c>
      <c r="AG125" s="168" t="s">
        <v>64</v>
      </c>
      <c r="AH125" s="167">
        <v>1277</v>
      </c>
      <c r="AI125" s="169">
        <v>25.71</v>
      </c>
      <c r="AJ125" s="167">
        <v>1234</v>
      </c>
      <c r="AK125" s="186"/>
      <c r="AL125" s="171"/>
      <c r="AM125" s="171"/>
      <c r="AN125" s="171"/>
      <c r="AO125" s="172">
        <v>2511</v>
      </c>
      <c r="AP125" s="173">
        <v>820</v>
      </c>
      <c r="AQ125" s="174">
        <v>209</v>
      </c>
      <c r="AR125" s="174">
        <v>1029</v>
      </c>
      <c r="AS125" s="167">
        <f t="shared" si="3"/>
        <v>514.5</v>
      </c>
      <c r="AT125" s="13">
        <f t="shared" si="4"/>
        <v>41</v>
      </c>
    </row>
    <row r="126" spans="1:46" s="123" customFormat="1" ht="18.75">
      <c r="A126" s="3">
        <v>54</v>
      </c>
      <c r="B126" s="91" t="s">
        <v>58</v>
      </c>
      <c r="C126" s="15">
        <v>2</v>
      </c>
      <c r="D126" s="150" t="s">
        <v>107</v>
      </c>
      <c r="E126" s="125">
        <v>59</v>
      </c>
      <c r="F126" s="151">
        <v>122</v>
      </c>
      <c r="G126" s="183"/>
      <c r="H126" s="153" t="s">
        <v>65</v>
      </c>
      <c r="I126" s="125">
        <v>3</v>
      </c>
      <c r="J126" s="126">
        <v>7</v>
      </c>
      <c r="K126" s="154">
        <v>1</v>
      </c>
      <c r="L126" s="155" t="s">
        <v>66</v>
      </c>
      <c r="M126" s="156" t="s">
        <v>63</v>
      </c>
      <c r="N126" s="158" t="s">
        <v>62</v>
      </c>
      <c r="O126" s="158" t="s">
        <v>62</v>
      </c>
      <c r="P126" s="157" t="s">
        <v>63</v>
      </c>
      <c r="Q126" s="158" t="s">
        <v>62</v>
      </c>
      <c r="R126" s="157" t="s">
        <v>63</v>
      </c>
      <c r="S126" s="158" t="s">
        <v>62</v>
      </c>
      <c r="T126" s="158" t="s">
        <v>62</v>
      </c>
      <c r="U126" s="158" t="s">
        <v>62</v>
      </c>
      <c r="V126" s="157" t="s">
        <v>63</v>
      </c>
      <c r="W126" s="159" t="s">
        <v>62</v>
      </c>
      <c r="X126" s="160" t="s">
        <v>62</v>
      </c>
      <c r="Y126" s="161" t="s">
        <v>62</v>
      </c>
      <c r="Z126" s="162">
        <v>16632</v>
      </c>
      <c r="AA126" s="163">
        <v>11.360000000000001</v>
      </c>
      <c r="AB126" s="162">
        <v>952</v>
      </c>
      <c r="AC126" s="164">
        <v>0.65</v>
      </c>
      <c r="AD126" s="165"/>
      <c r="AE126" s="166"/>
      <c r="AF126" s="167">
        <v>0</v>
      </c>
      <c r="AG126" s="168" t="s">
        <v>64</v>
      </c>
      <c r="AH126" s="167">
        <v>958</v>
      </c>
      <c r="AI126" s="169">
        <v>25.71</v>
      </c>
      <c r="AJ126" s="167">
        <v>926</v>
      </c>
      <c r="AK126" s="186"/>
      <c r="AL126" s="171"/>
      <c r="AM126" s="171"/>
      <c r="AN126" s="171"/>
      <c r="AO126" s="172">
        <v>1884</v>
      </c>
      <c r="AP126" s="173">
        <v>1386</v>
      </c>
      <c r="AQ126" s="174">
        <v>157</v>
      </c>
      <c r="AR126" s="174">
        <v>1543</v>
      </c>
      <c r="AS126" s="167">
        <f t="shared" si="3"/>
        <v>771.5</v>
      </c>
      <c r="AT126" s="13">
        <f t="shared" si="4"/>
        <v>69.3</v>
      </c>
    </row>
    <row r="127" spans="1:46" s="123" customFormat="1" ht="18.75">
      <c r="A127" s="14">
        <v>55</v>
      </c>
      <c r="B127" s="91" t="s">
        <v>58</v>
      </c>
      <c r="C127" s="15">
        <v>2</v>
      </c>
      <c r="D127" s="150" t="s">
        <v>107</v>
      </c>
      <c r="E127" s="125">
        <v>73</v>
      </c>
      <c r="F127" s="151">
        <v>390</v>
      </c>
      <c r="G127" s="183"/>
      <c r="H127" s="153" t="s">
        <v>65</v>
      </c>
      <c r="I127" s="125">
        <v>4</v>
      </c>
      <c r="J127" s="126">
        <v>13</v>
      </c>
      <c r="K127" s="179">
        <v>2</v>
      </c>
      <c r="L127" s="155" t="s">
        <v>61</v>
      </c>
      <c r="M127" s="156" t="s">
        <v>63</v>
      </c>
      <c r="N127" s="158" t="s">
        <v>62</v>
      </c>
      <c r="O127" s="158" t="s">
        <v>62</v>
      </c>
      <c r="P127" s="157" t="s">
        <v>63</v>
      </c>
      <c r="Q127" s="158" t="s">
        <v>62</v>
      </c>
      <c r="R127" s="157" t="s">
        <v>63</v>
      </c>
      <c r="S127" s="158" t="s">
        <v>62</v>
      </c>
      <c r="T127" s="158" t="s">
        <v>62</v>
      </c>
      <c r="U127" s="158" t="s">
        <v>62</v>
      </c>
      <c r="V127" s="157" t="s">
        <v>63</v>
      </c>
      <c r="W127" s="159" t="s">
        <v>62</v>
      </c>
      <c r="X127" s="160" t="s">
        <v>62</v>
      </c>
      <c r="Y127" s="161" t="s">
        <v>62</v>
      </c>
      <c r="Z127" s="162">
        <v>56955</v>
      </c>
      <c r="AA127" s="163">
        <v>12.17</v>
      </c>
      <c r="AB127" s="162">
        <v>17410</v>
      </c>
      <c r="AC127" s="182">
        <v>3.72</v>
      </c>
      <c r="AD127" s="165"/>
      <c r="AE127" s="166"/>
      <c r="AF127" s="167">
        <v>0</v>
      </c>
      <c r="AG127" s="168" t="s">
        <v>64</v>
      </c>
      <c r="AH127" s="167">
        <v>1277</v>
      </c>
      <c r="AI127" s="169">
        <v>25.71</v>
      </c>
      <c r="AJ127" s="167">
        <v>1234</v>
      </c>
      <c r="AK127" s="186"/>
      <c r="AL127" s="171"/>
      <c r="AM127" s="171"/>
      <c r="AN127" s="171"/>
      <c r="AO127" s="172">
        <v>2511</v>
      </c>
      <c r="AP127" s="173">
        <v>4746</v>
      </c>
      <c r="AQ127" s="174">
        <v>209</v>
      </c>
      <c r="AR127" s="174">
        <v>4955</v>
      </c>
      <c r="AS127" s="167">
        <f t="shared" si="3"/>
        <v>2477.5</v>
      </c>
      <c r="AT127" s="13">
        <f t="shared" si="4"/>
        <v>237.3</v>
      </c>
    </row>
    <row r="128" spans="1:46" s="123" customFormat="1" ht="18.75">
      <c r="A128" s="14">
        <v>56</v>
      </c>
      <c r="B128" s="91" t="s">
        <v>58</v>
      </c>
      <c r="C128" s="15">
        <v>2</v>
      </c>
      <c r="D128" s="188" t="s">
        <v>107</v>
      </c>
      <c r="E128" s="126">
        <v>75</v>
      </c>
      <c r="F128" s="189">
        <v>390</v>
      </c>
      <c r="G128" s="183"/>
      <c r="H128" s="153" t="s">
        <v>65</v>
      </c>
      <c r="I128" s="125">
        <v>4</v>
      </c>
      <c r="J128" s="126">
        <v>12</v>
      </c>
      <c r="K128" s="179">
        <v>2</v>
      </c>
      <c r="L128" s="155" t="s">
        <v>91</v>
      </c>
      <c r="M128" s="156" t="s">
        <v>63</v>
      </c>
      <c r="N128" s="158" t="s">
        <v>62</v>
      </c>
      <c r="O128" s="158" t="s">
        <v>62</v>
      </c>
      <c r="P128" s="157" t="s">
        <v>63</v>
      </c>
      <c r="Q128" s="158" t="s">
        <v>62</v>
      </c>
      <c r="R128" s="157" t="s">
        <v>63</v>
      </c>
      <c r="S128" s="158" t="s">
        <v>62</v>
      </c>
      <c r="T128" s="158" t="s">
        <v>62</v>
      </c>
      <c r="U128" s="158" t="s">
        <v>62</v>
      </c>
      <c r="V128" s="157" t="s">
        <v>63</v>
      </c>
      <c r="W128" s="159" t="s">
        <v>62</v>
      </c>
      <c r="X128" s="160" t="s">
        <v>62</v>
      </c>
      <c r="Y128" s="161" t="s">
        <v>62</v>
      </c>
      <c r="Z128" s="162">
        <v>56955</v>
      </c>
      <c r="AA128" s="163">
        <v>12.17</v>
      </c>
      <c r="AB128" s="162">
        <v>17410</v>
      </c>
      <c r="AC128" s="182">
        <v>3.72</v>
      </c>
      <c r="AD128" s="165"/>
      <c r="AE128" s="166"/>
      <c r="AF128" s="167">
        <v>0</v>
      </c>
      <c r="AG128" s="168" t="s">
        <v>64</v>
      </c>
      <c r="AH128" s="167">
        <v>1277</v>
      </c>
      <c r="AI128" s="169">
        <v>25.71</v>
      </c>
      <c r="AJ128" s="167">
        <v>1234</v>
      </c>
      <c r="AK128" s="186"/>
      <c r="AL128" s="171"/>
      <c r="AM128" s="171"/>
      <c r="AN128" s="171"/>
      <c r="AO128" s="172">
        <v>2511</v>
      </c>
      <c r="AP128" s="173">
        <v>4746</v>
      </c>
      <c r="AQ128" s="174">
        <v>209</v>
      </c>
      <c r="AR128" s="174">
        <v>4955</v>
      </c>
      <c r="AS128" s="167">
        <f t="shared" si="3"/>
        <v>2477.5</v>
      </c>
      <c r="AT128" s="13">
        <f t="shared" si="4"/>
        <v>237.3</v>
      </c>
    </row>
    <row r="129" spans="1:46" s="123" customFormat="1" ht="19.5" thickBot="1">
      <c r="A129" s="3">
        <v>57</v>
      </c>
      <c r="B129" s="91" t="s">
        <v>58</v>
      </c>
      <c r="C129" s="15">
        <v>2</v>
      </c>
      <c r="D129" s="150" t="s">
        <v>107</v>
      </c>
      <c r="E129" s="125">
        <v>77</v>
      </c>
      <c r="F129" s="151">
        <v>390.2</v>
      </c>
      <c r="G129" s="183"/>
      <c r="H129" s="153" t="s">
        <v>73</v>
      </c>
      <c r="I129" s="125">
        <v>4</v>
      </c>
      <c r="J129" s="126">
        <v>16</v>
      </c>
      <c r="K129" s="179">
        <v>2</v>
      </c>
      <c r="L129" s="155" t="s">
        <v>91</v>
      </c>
      <c r="M129" s="156" t="s">
        <v>63</v>
      </c>
      <c r="N129" s="158" t="s">
        <v>62</v>
      </c>
      <c r="O129" s="158" t="s">
        <v>62</v>
      </c>
      <c r="P129" s="157" t="s">
        <v>63</v>
      </c>
      <c r="Q129" s="158" t="s">
        <v>62</v>
      </c>
      <c r="R129" s="157" t="s">
        <v>63</v>
      </c>
      <c r="S129" s="158" t="s">
        <v>62</v>
      </c>
      <c r="T129" s="158" t="s">
        <v>62</v>
      </c>
      <c r="U129" s="158" t="s">
        <v>62</v>
      </c>
      <c r="V129" s="157" t="s">
        <v>63</v>
      </c>
      <c r="W129" s="159" t="s">
        <v>62</v>
      </c>
      <c r="X129" s="160" t="s">
        <v>62</v>
      </c>
      <c r="Y129" s="161" t="s">
        <v>62</v>
      </c>
      <c r="Z129" s="162">
        <v>56981</v>
      </c>
      <c r="AA129" s="163">
        <v>12.17</v>
      </c>
      <c r="AB129" s="162">
        <v>17418</v>
      </c>
      <c r="AC129" s="182">
        <v>3.72</v>
      </c>
      <c r="AD129" s="165"/>
      <c r="AE129" s="166"/>
      <c r="AF129" s="167">
        <v>0</v>
      </c>
      <c r="AG129" s="168" t="s">
        <v>64</v>
      </c>
      <c r="AH129" s="167">
        <v>1277</v>
      </c>
      <c r="AI129" s="169">
        <v>25.71</v>
      </c>
      <c r="AJ129" s="167">
        <v>1234</v>
      </c>
      <c r="AK129" s="186"/>
      <c r="AL129" s="171"/>
      <c r="AM129" s="171"/>
      <c r="AN129" s="171"/>
      <c r="AO129" s="172">
        <v>2511</v>
      </c>
      <c r="AP129" s="173">
        <v>4748</v>
      </c>
      <c r="AQ129" s="174">
        <v>209</v>
      </c>
      <c r="AR129" s="174">
        <v>4957</v>
      </c>
      <c r="AS129" s="167">
        <f t="shared" si="3"/>
        <v>2478.5</v>
      </c>
      <c r="AT129" s="13">
        <f t="shared" si="4"/>
        <v>237.4</v>
      </c>
    </row>
    <row r="130" spans="1:46" s="123" customFormat="1" ht="18.75">
      <c r="A130" s="14">
        <v>58</v>
      </c>
      <c r="B130" s="91" t="s">
        <v>58</v>
      </c>
      <c r="C130" s="15">
        <v>2</v>
      </c>
      <c r="D130" s="150" t="s">
        <v>131</v>
      </c>
      <c r="E130" s="125">
        <v>4</v>
      </c>
      <c r="F130" s="151">
        <v>97.1</v>
      </c>
      <c r="G130" s="183"/>
      <c r="H130" s="153" t="s">
        <v>65</v>
      </c>
      <c r="I130" s="125">
        <v>4</v>
      </c>
      <c r="J130" s="126">
        <v>5</v>
      </c>
      <c r="K130" s="154">
        <v>1</v>
      </c>
      <c r="L130" s="155">
        <v>2</v>
      </c>
      <c r="M130" s="190" t="s">
        <v>62</v>
      </c>
      <c r="N130" s="158" t="s">
        <v>62</v>
      </c>
      <c r="O130" s="158" t="s">
        <v>62</v>
      </c>
      <c r="P130" s="158" t="s">
        <v>62</v>
      </c>
      <c r="Q130" s="158" t="s">
        <v>62</v>
      </c>
      <c r="R130" s="191" t="s">
        <v>63</v>
      </c>
      <c r="S130" s="158" t="s">
        <v>62</v>
      </c>
      <c r="T130" s="158" t="s">
        <v>62</v>
      </c>
      <c r="U130" s="158" t="s">
        <v>62</v>
      </c>
      <c r="V130" s="192" t="s">
        <v>63</v>
      </c>
      <c r="W130" s="159" t="s">
        <v>62</v>
      </c>
      <c r="X130" s="160" t="s">
        <v>62</v>
      </c>
      <c r="Y130" s="161" t="s">
        <v>62</v>
      </c>
      <c r="Z130" s="162">
        <v>7507</v>
      </c>
      <c r="AA130" s="163">
        <v>10.34</v>
      </c>
      <c r="AB130" s="173">
        <v>472</v>
      </c>
      <c r="AC130" s="193">
        <v>0.65</v>
      </c>
      <c r="AD130" s="194"/>
      <c r="AE130" s="195"/>
      <c r="AF130" s="196">
        <v>0</v>
      </c>
      <c r="AG130" s="168" t="s">
        <v>64</v>
      </c>
      <c r="AH130" s="167">
        <v>638</v>
      </c>
      <c r="AI130" s="197">
        <v>25.7</v>
      </c>
      <c r="AJ130" s="198">
        <v>617</v>
      </c>
      <c r="AK130" s="199"/>
      <c r="AL130" s="200"/>
      <c r="AM130" s="201"/>
      <c r="AN130" s="200"/>
      <c r="AO130" s="172">
        <v>638</v>
      </c>
      <c r="AP130" s="173">
        <v>626</v>
      </c>
      <c r="AQ130" s="174">
        <v>53</v>
      </c>
      <c r="AR130" s="174">
        <v>679</v>
      </c>
      <c r="AS130" s="167">
        <f t="shared" si="3"/>
        <v>339.5</v>
      </c>
      <c r="AT130" s="13">
        <f t="shared" si="4"/>
        <v>31.3</v>
      </c>
    </row>
    <row r="131" spans="1:46" s="123" customFormat="1" ht="18.75">
      <c r="A131" s="14">
        <v>59</v>
      </c>
      <c r="B131" s="91" t="s">
        <v>58</v>
      </c>
      <c r="C131" s="15">
        <v>2</v>
      </c>
      <c r="D131" s="150" t="s">
        <v>110</v>
      </c>
      <c r="E131" s="125">
        <v>10</v>
      </c>
      <c r="F131" s="151">
        <v>95.5</v>
      </c>
      <c r="G131" s="183"/>
      <c r="H131" s="153" t="s">
        <v>65</v>
      </c>
      <c r="I131" s="125">
        <v>2</v>
      </c>
      <c r="J131" s="126">
        <v>9</v>
      </c>
      <c r="K131" s="154">
        <v>1</v>
      </c>
      <c r="L131" s="155" t="s">
        <v>66</v>
      </c>
      <c r="M131" s="156" t="s">
        <v>63</v>
      </c>
      <c r="N131" s="158" t="s">
        <v>62</v>
      </c>
      <c r="O131" s="158" t="s">
        <v>62</v>
      </c>
      <c r="P131" s="157" t="s">
        <v>63</v>
      </c>
      <c r="Q131" s="158" t="s">
        <v>62</v>
      </c>
      <c r="R131" s="157" t="s">
        <v>63</v>
      </c>
      <c r="S131" s="158" t="s">
        <v>62</v>
      </c>
      <c r="T131" s="158" t="s">
        <v>62</v>
      </c>
      <c r="U131" s="158" t="s">
        <v>62</v>
      </c>
      <c r="V131" s="157" t="s">
        <v>63</v>
      </c>
      <c r="W131" s="159" t="s">
        <v>62</v>
      </c>
      <c r="X131" s="160" t="s">
        <v>62</v>
      </c>
      <c r="Y131" s="161" t="s">
        <v>62</v>
      </c>
      <c r="Z131" s="162">
        <v>13020</v>
      </c>
      <c r="AA131" s="163">
        <v>11.360000000000001</v>
      </c>
      <c r="AB131" s="162">
        <v>745</v>
      </c>
      <c r="AC131" s="164">
        <v>0.65</v>
      </c>
      <c r="AD131" s="165"/>
      <c r="AE131" s="166"/>
      <c r="AF131" s="167">
        <v>0</v>
      </c>
      <c r="AG131" s="168" t="s">
        <v>64</v>
      </c>
      <c r="AH131" s="167">
        <v>638</v>
      </c>
      <c r="AI131" s="169">
        <v>25.71</v>
      </c>
      <c r="AJ131" s="167">
        <v>617</v>
      </c>
      <c r="AK131" s="186"/>
      <c r="AL131" s="171"/>
      <c r="AM131" s="171"/>
      <c r="AN131" s="171"/>
      <c r="AO131" s="172">
        <v>1255</v>
      </c>
      <c r="AP131" s="173">
        <v>1085</v>
      </c>
      <c r="AQ131" s="174">
        <v>105</v>
      </c>
      <c r="AR131" s="174">
        <v>1190</v>
      </c>
      <c r="AS131" s="167">
        <f t="shared" si="3"/>
        <v>595</v>
      </c>
      <c r="AT131" s="13">
        <f t="shared" si="4"/>
        <v>54.25</v>
      </c>
    </row>
    <row r="132" spans="1:46" s="123" customFormat="1" ht="18.75">
      <c r="A132" s="3">
        <v>60</v>
      </c>
      <c r="B132" s="91" t="s">
        <v>58</v>
      </c>
      <c r="C132" s="15">
        <v>2</v>
      </c>
      <c r="D132" s="150" t="s">
        <v>110</v>
      </c>
      <c r="E132" s="125">
        <v>13</v>
      </c>
      <c r="F132" s="151">
        <v>67.7</v>
      </c>
      <c r="G132" s="183"/>
      <c r="H132" s="153" t="s">
        <v>65</v>
      </c>
      <c r="I132" s="125">
        <v>2</v>
      </c>
      <c r="J132" s="126">
        <v>4</v>
      </c>
      <c r="K132" s="154">
        <v>1</v>
      </c>
      <c r="L132" s="155" t="s">
        <v>66</v>
      </c>
      <c r="M132" s="190" t="s">
        <v>62</v>
      </c>
      <c r="N132" s="158" t="s">
        <v>62</v>
      </c>
      <c r="O132" s="158" t="s">
        <v>62</v>
      </c>
      <c r="P132" s="158" t="s">
        <v>62</v>
      </c>
      <c r="Q132" s="158" t="s">
        <v>62</v>
      </c>
      <c r="R132" s="157" t="s">
        <v>63</v>
      </c>
      <c r="S132" s="158" t="s">
        <v>62</v>
      </c>
      <c r="T132" s="158" t="s">
        <v>62</v>
      </c>
      <c r="U132" s="158" t="s">
        <v>62</v>
      </c>
      <c r="V132" s="157" t="s">
        <v>63</v>
      </c>
      <c r="W132" s="159" t="s">
        <v>62</v>
      </c>
      <c r="X132" s="160" t="s">
        <v>62</v>
      </c>
      <c r="Y132" s="161" t="s">
        <v>62</v>
      </c>
      <c r="Z132" s="162">
        <v>7740</v>
      </c>
      <c r="AA132" s="163">
        <v>9.5299999999999994</v>
      </c>
      <c r="AB132" s="162">
        <v>528</v>
      </c>
      <c r="AC132" s="164">
        <v>0.65</v>
      </c>
      <c r="AD132" s="165"/>
      <c r="AE132" s="166"/>
      <c r="AF132" s="167">
        <v>0</v>
      </c>
      <c r="AG132" s="168" t="s">
        <v>64</v>
      </c>
      <c r="AH132" s="167">
        <v>638</v>
      </c>
      <c r="AI132" s="169"/>
      <c r="AJ132" s="167"/>
      <c r="AK132" s="186"/>
      <c r="AL132" s="171"/>
      <c r="AM132" s="171"/>
      <c r="AN132" s="171"/>
      <c r="AO132" s="172">
        <v>638</v>
      </c>
      <c r="AP132" s="173">
        <v>645</v>
      </c>
      <c r="AQ132" s="174">
        <v>53</v>
      </c>
      <c r="AR132" s="174">
        <v>698</v>
      </c>
      <c r="AS132" s="167">
        <f t="shared" si="3"/>
        <v>349</v>
      </c>
      <c r="AT132" s="13">
        <f t="shared" si="4"/>
        <v>32.25</v>
      </c>
    </row>
    <row r="133" spans="1:46" s="123" customFormat="1" ht="18.75">
      <c r="A133" s="14">
        <v>61</v>
      </c>
      <c r="B133" s="91" t="s">
        <v>58</v>
      </c>
      <c r="C133" s="15">
        <v>2</v>
      </c>
      <c r="D133" s="150" t="s">
        <v>110</v>
      </c>
      <c r="E133" s="125">
        <v>14</v>
      </c>
      <c r="F133" s="151">
        <v>110</v>
      </c>
      <c r="G133" s="183"/>
      <c r="H133" s="153" t="s">
        <v>65</v>
      </c>
      <c r="I133" s="125">
        <v>3</v>
      </c>
      <c r="J133" s="126">
        <v>1</v>
      </c>
      <c r="K133" s="154">
        <v>1</v>
      </c>
      <c r="L133" s="155" t="s">
        <v>66</v>
      </c>
      <c r="M133" s="190" t="s">
        <v>62</v>
      </c>
      <c r="N133" s="158" t="s">
        <v>62</v>
      </c>
      <c r="O133" s="158" t="s">
        <v>62</v>
      </c>
      <c r="P133" s="158" t="s">
        <v>62</v>
      </c>
      <c r="Q133" s="158" t="s">
        <v>62</v>
      </c>
      <c r="R133" s="157" t="s">
        <v>63</v>
      </c>
      <c r="S133" s="158" t="s">
        <v>62</v>
      </c>
      <c r="T133" s="158" t="s">
        <v>62</v>
      </c>
      <c r="U133" s="158" t="s">
        <v>62</v>
      </c>
      <c r="V133" s="157" t="s">
        <v>63</v>
      </c>
      <c r="W133" s="159" t="s">
        <v>62</v>
      </c>
      <c r="X133" s="160" t="s">
        <v>62</v>
      </c>
      <c r="Y133" s="161" t="s">
        <v>62</v>
      </c>
      <c r="Z133" s="162">
        <v>12579</v>
      </c>
      <c r="AA133" s="163">
        <v>9.5299999999999994</v>
      </c>
      <c r="AB133" s="162">
        <v>858</v>
      </c>
      <c r="AC133" s="164">
        <v>0.65</v>
      </c>
      <c r="AD133" s="165"/>
      <c r="AE133" s="166"/>
      <c r="AF133" s="167">
        <v>0</v>
      </c>
      <c r="AG133" s="168" t="s">
        <v>64</v>
      </c>
      <c r="AH133" s="167">
        <v>958</v>
      </c>
      <c r="AI133" s="169"/>
      <c r="AJ133" s="167"/>
      <c r="AK133" s="186"/>
      <c r="AL133" s="171"/>
      <c r="AM133" s="171"/>
      <c r="AN133" s="171"/>
      <c r="AO133" s="172">
        <v>958</v>
      </c>
      <c r="AP133" s="173">
        <v>1048</v>
      </c>
      <c r="AQ133" s="174">
        <v>80</v>
      </c>
      <c r="AR133" s="174">
        <v>1128</v>
      </c>
      <c r="AS133" s="167">
        <f t="shared" si="3"/>
        <v>564</v>
      </c>
      <c r="AT133" s="13">
        <f t="shared" si="4"/>
        <v>52.400000000000006</v>
      </c>
    </row>
    <row r="134" spans="1:46" ht="19.5" thickBot="1">
      <c r="A134" s="14">
        <v>62</v>
      </c>
      <c r="B134" s="92" t="s">
        <v>58</v>
      </c>
      <c r="C134" s="29">
        <v>2</v>
      </c>
      <c r="D134" s="218" t="s">
        <v>111</v>
      </c>
      <c r="E134" s="219">
        <v>11</v>
      </c>
      <c r="F134" s="220">
        <v>132</v>
      </c>
      <c r="G134" s="221"/>
      <c r="H134" s="222" t="s">
        <v>65</v>
      </c>
      <c r="I134" s="127">
        <v>5</v>
      </c>
      <c r="J134" s="127">
        <v>12</v>
      </c>
      <c r="K134" s="223">
        <v>1</v>
      </c>
      <c r="L134" s="224">
        <v>0</v>
      </c>
      <c r="M134" s="225" t="s">
        <v>63</v>
      </c>
      <c r="N134" s="226" t="s">
        <v>62</v>
      </c>
      <c r="O134" s="226" t="s">
        <v>62</v>
      </c>
      <c r="P134" s="227" t="s">
        <v>63</v>
      </c>
      <c r="Q134" s="226" t="s">
        <v>62</v>
      </c>
      <c r="R134" s="227" t="s">
        <v>63</v>
      </c>
      <c r="S134" s="226" t="s">
        <v>62</v>
      </c>
      <c r="T134" s="226" t="s">
        <v>62</v>
      </c>
      <c r="U134" s="226" t="s">
        <v>62</v>
      </c>
      <c r="V134" s="227" t="s">
        <v>63</v>
      </c>
      <c r="W134" s="228" t="s">
        <v>62</v>
      </c>
      <c r="X134" s="229" t="s">
        <v>62</v>
      </c>
      <c r="Y134" s="230" t="s">
        <v>62</v>
      </c>
      <c r="Z134" s="232">
        <v>17994</v>
      </c>
      <c r="AA134" s="255">
        <v>11.360000000000001</v>
      </c>
      <c r="AB134" s="232">
        <v>1030</v>
      </c>
      <c r="AC134" s="233">
        <v>0.65</v>
      </c>
      <c r="AD134" s="234"/>
      <c r="AE134" s="235"/>
      <c r="AF134" s="236">
        <v>0</v>
      </c>
      <c r="AG134" s="237" t="s">
        <v>64</v>
      </c>
      <c r="AH134" s="167">
        <v>1596</v>
      </c>
      <c r="AI134" s="238">
        <v>25.71</v>
      </c>
      <c r="AJ134" s="167">
        <v>1543</v>
      </c>
      <c r="AK134" s="239"/>
      <c r="AL134" s="240"/>
      <c r="AM134" s="240"/>
      <c r="AN134" s="240"/>
      <c r="AO134" s="172">
        <v>3139</v>
      </c>
      <c r="AP134" s="241">
        <v>1500</v>
      </c>
      <c r="AQ134" s="207">
        <v>262</v>
      </c>
      <c r="AR134" s="207">
        <v>1762</v>
      </c>
      <c r="AS134" s="167">
        <f t="shared" si="3"/>
        <v>881</v>
      </c>
      <c r="AT134" s="13">
        <f t="shared" si="4"/>
        <v>75</v>
      </c>
    </row>
    <row r="135" spans="1:46" ht="19.5" thickBot="1">
      <c r="A135" s="30"/>
      <c r="B135" s="32"/>
      <c r="C135" s="32"/>
      <c r="D135" s="33" t="s">
        <v>112</v>
      </c>
      <c r="E135" s="34"/>
      <c r="F135" s="122">
        <f>SUM(F73:F134)</f>
        <v>16174.300000000007</v>
      </c>
      <c r="G135" s="101">
        <f>SUM(G73:G134)</f>
        <v>119</v>
      </c>
      <c r="H135" s="35"/>
      <c r="I135" s="36">
        <f>SUM(I73:I134)</f>
        <v>336</v>
      </c>
      <c r="J135" s="128">
        <f>SUM(J73:J134)</f>
        <v>667</v>
      </c>
      <c r="K135" s="36"/>
      <c r="L135" s="36">
        <f>SUM(L73:L134)</f>
        <v>13</v>
      </c>
      <c r="M135" s="37"/>
      <c r="N135" s="38"/>
      <c r="O135" s="38"/>
      <c r="P135" s="37"/>
      <c r="Q135" s="38"/>
      <c r="R135" s="37"/>
      <c r="S135" s="38"/>
      <c r="T135" s="38"/>
      <c r="U135" s="38"/>
      <c r="V135" s="37"/>
      <c r="W135" s="38"/>
      <c r="X135" s="38"/>
      <c r="Y135" s="93"/>
      <c r="Z135" s="95">
        <f>SUM(Z73:Z134)</f>
        <v>2885490</v>
      </c>
      <c r="AA135" s="96"/>
      <c r="AB135" s="97">
        <f>SUM(AB73:AB134)</f>
        <v>537179</v>
      </c>
      <c r="AC135" s="98"/>
      <c r="AD135" s="115"/>
      <c r="AE135" s="41"/>
      <c r="AF135" s="42">
        <f>SUM(AF73:AF134)</f>
        <v>5736939</v>
      </c>
      <c r="AG135" s="116"/>
      <c r="AH135" s="42">
        <f>SUM(AH73:AH134)</f>
        <v>98670</v>
      </c>
      <c r="AI135" s="117"/>
      <c r="AJ135" s="42">
        <f>SUM(AJ73:AJ134)</f>
        <v>101501</v>
      </c>
      <c r="AK135" s="118"/>
      <c r="AL135" s="42">
        <f>SUM(AL73:AL134)</f>
        <v>72858</v>
      </c>
      <c r="AM135" s="41"/>
      <c r="AN135" s="119">
        <v>211748</v>
      </c>
      <c r="AO135" s="52">
        <f t="shared" ref="AO135:AT135" si="5">SUM(AO73:AO134)</f>
        <v>6009351</v>
      </c>
      <c r="AP135" s="49">
        <f t="shared" si="5"/>
        <v>240457</v>
      </c>
      <c r="AQ135" s="46">
        <f t="shared" si="5"/>
        <v>500781</v>
      </c>
      <c r="AR135" s="257">
        <f t="shared" si="5"/>
        <v>741238</v>
      </c>
      <c r="AS135" s="344">
        <f t="shared" si="5"/>
        <v>370619</v>
      </c>
      <c r="AT135" s="120">
        <f t="shared" si="5"/>
        <v>12022.849999999995</v>
      </c>
    </row>
    <row r="136" spans="1:46" s="123" customFormat="1" ht="18.75">
      <c r="A136" s="14">
        <v>1</v>
      </c>
      <c r="B136" s="91" t="s">
        <v>58</v>
      </c>
      <c r="C136" s="15">
        <v>3</v>
      </c>
      <c r="D136" s="150" t="s">
        <v>113</v>
      </c>
      <c r="E136" s="125">
        <v>4</v>
      </c>
      <c r="F136" s="151">
        <v>563.5</v>
      </c>
      <c r="G136" s="183"/>
      <c r="H136" s="153" t="s">
        <v>65</v>
      </c>
      <c r="I136" s="125">
        <v>12</v>
      </c>
      <c r="J136" s="126">
        <v>30</v>
      </c>
      <c r="K136" s="179">
        <v>2</v>
      </c>
      <c r="L136" s="155" t="s">
        <v>76</v>
      </c>
      <c r="M136" s="156" t="s">
        <v>63</v>
      </c>
      <c r="N136" s="157" t="s">
        <v>63</v>
      </c>
      <c r="O136" s="158" t="s">
        <v>62</v>
      </c>
      <c r="P136" s="158" t="s">
        <v>62</v>
      </c>
      <c r="Q136" s="158" t="s">
        <v>62</v>
      </c>
      <c r="R136" s="157" t="s">
        <v>63</v>
      </c>
      <c r="S136" s="158" t="s">
        <v>62</v>
      </c>
      <c r="T136" s="158" t="s">
        <v>62</v>
      </c>
      <c r="U136" s="158" t="s">
        <v>62</v>
      </c>
      <c r="V136" s="157" t="s">
        <v>63</v>
      </c>
      <c r="W136" s="159" t="s">
        <v>62</v>
      </c>
      <c r="X136" s="160" t="s">
        <v>62</v>
      </c>
      <c r="Y136" s="161" t="s">
        <v>62</v>
      </c>
      <c r="Z136" s="162">
        <v>88444</v>
      </c>
      <c r="AA136" s="163">
        <v>13.08</v>
      </c>
      <c r="AB136" s="162">
        <v>25155</v>
      </c>
      <c r="AC136" s="182">
        <v>3.72</v>
      </c>
      <c r="AD136" s="165"/>
      <c r="AE136" s="166"/>
      <c r="AF136" s="167">
        <v>0</v>
      </c>
      <c r="AG136" s="168" t="s">
        <v>64</v>
      </c>
      <c r="AH136" s="167">
        <v>3830</v>
      </c>
      <c r="AI136" s="169">
        <v>25.71</v>
      </c>
      <c r="AJ136" s="167">
        <v>3702</v>
      </c>
      <c r="AK136" s="170">
        <v>22.91</v>
      </c>
      <c r="AL136" s="167">
        <v>3299</v>
      </c>
      <c r="AM136" s="171"/>
      <c r="AN136" s="171"/>
      <c r="AO136" s="172">
        <v>10831</v>
      </c>
      <c r="AP136" s="173">
        <v>7261</v>
      </c>
      <c r="AQ136" s="174">
        <v>903</v>
      </c>
      <c r="AR136" s="174">
        <v>8273</v>
      </c>
      <c r="AS136" s="167">
        <f>AR136*0.5</f>
        <v>4136.5</v>
      </c>
      <c r="AT136" s="175">
        <f>AP136*5%</f>
        <v>363.05</v>
      </c>
    </row>
    <row r="137" spans="1:46" s="123" customFormat="1" ht="18.75">
      <c r="A137" s="14">
        <v>2</v>
      </c>
      <c r="B137" s="91" t="s">
        <v>58</v>
      </c>
      <c r="C137" s="15">
        <v>3</v>
      </c>
      <c r="D137" s="150" t="s">
        <v>113</v>
      </c>
      <c r="E137" s="125">
        <v>6</v>
      </c>
      <c r="F137" s="151">
        <v>555.1</v>
      </c>
      <c r="G137" s="183"/>
      <c r="H137" s="153" t="s">
        <v>65</v>
      </c>
      <c r="I137" s="125">
        <v>12</v>
      </c>
      <c r="J137" s="126">
        <v>26</v>
      </c>
      <c r="K137" s="179">
        <v>2</v>
      </c>
      <c r="L137" s="155" t="s">
        <v>76</v>
      </c>
      <c r="M137" s="156" t="s">
        <v>63</v>
      </c>
      <c r="N137" s="157" t="s">
        <v>63</v>
      </c>
      <c r="O137" s="158" t="s">
        <v>62</v>
      </c>
      <c r="P137" s="158" t="s">
        <v>62</v>
      </c>
      <c r="Q137" s="158" t="s">
        <v>62</v>
      </c>
      <c r="R137" s="157" t="s">
        <v>63</v>
      </c>
      <c r="S137" s="158" t="s">
        <v>62</v>
      </c>
      <c r="T137" s="158" t="s">
        <v>62</v>
      </c>
      <c r="U137" s="158" t="s">
        <v>62</v>
      </c>
      <c r="V137" s="157" t="s">
        <v>63</v>
      </c>
      <c r="W137" s="159" t="s">
        <v>62</v>
      </c>
      <c r="X137" s="160" t="s">
        <v>62</v>
      </c>
      <c r="Y137" s="161" t="s">
        <v>62</v>
      </c>
      <c r="Z137" s="162">
        <v>87127</v>
      </c>
      <c r="AA137" s="163">
        <v>13.08</v>
      </c>
      <c r="AB137" s="162">
        <v>24780</v>
      </c>
      <c r="AC137" s="182">
        <v>3.72</v>
      </c>
      <c r="AD137" s="165"/>
      <c r="AE137" s="166"/>
      <c r="AF137" s="167">
        <v>0</v>
      </c>
      <c r="AG137" s="168" t="s">
        <v>64</v>
      </c>
      <c r="AH137" s="167">
        <v>3830</v>
      </c>
      <c r="AI137" s="169">
        <v>25.71</v>
      </c>
      <c r="AJ137" s="167">
        <v>3702</v>
      </c>
      <c r="AK137" s="170">
        <v>22.91</v>
      </c>
      <c r="AL137" s="167">
        <v>3299</v>
      </c>
      <c r="AM137" s="171"/>
      <c r="AN137" s="171"/>
      <c r="AO137" s="172">
        <v>10831</v>
      </c>
      <c r="AP137" s="173">
        <v>7261</v>
      </c>
      <c r="AQ137" s="174">
        <v>903</v>
      </c>
      <c r="AR137" s="174">
        <v>8164</v>
      </c>
      <c r="AS137" s="167">
        <f t="shared" ref="AS137:AS185" si="6">AR137*0.5</f>
        <v>4082</v>
      </c>
      <c r="AT137" s="175">
        <f t="shared" ref="AT137:AT185" si="7">AP137*5%</f>
        <v>363.05</v>
      </c>
    </row>
    <row r="138" spans="1:46" s="123" customFormat="1" ht="18.75">
      <c r="A138" s="3">
        <v>3</v>
      </c>
      <c r="B138" s="91" t="s">
        <v>58</v>
      </c>
      <c r="C138" s="15">
        <v>3</v>
      </c>
      <c r="D138" s="150" t="s">
        <v>113</v>
      </c>
      <c r="E138" s="125" t="s">
        <v>114</v>
      </c>
      <c r="F138" s="151">
        <v>347</v>
      </c>
      <c r="G138" s="183"/>
      <c r="H138" s="153" t="s">
        <v>65</v>
      </c>
      <c r="I138" s="125">
        <v>8</v>
      </c>
      <c r="J138" s="126">
        <v>15</v>
      </c>
      <c r="K138" s="179">
        <v>2</v>
      </c>
      <c r="L138" s="155" t="s">
        <v>91</v>
      </c>
      <c r="M138" s="156" t="s">
        <v>63</v>
      </c>
      <c r="N138" s="157" t="s">
        <v>63</v>
      </c>
      <c r="O138" s="158" t="s">
        <v>62</v>
      </c>
      <c r="P138" s="158" t="s">
        <v>62</v>
      </c>
      <c r="Q138" s="158" t="s">
        <v>62</v>
      </c>
      <c r="R138" s="157" t="s">
        <v>63</v>
      </c>
      <c r="S138" s="158" t="s">
        <v>62</v>
      </c>
      <c r="T138" s="158" t="s">
        <v>62</v>
      </c>
      <c r="U138" s="158" t="s">
        <v>62</v>
      </c>
      <c r="V138" s="157" t="s">
        <v>63</v>
      </c>
      <c r="W138" s="159" t="s">
        <v>62</v>
      </c>
      <c r="X138" s="160" t="s">
        <v>62</v>
      </c>
      <c r="Y138" s="161" t="s">
        <v>62</v>
      </c>
      <c r="Z138" s="162">
        <v>54466</v>
      </c>
      <c r="AA138" s="163">
        <v>13.08</v>
      </c>
      <c r="AB138" s="162">
        <v>15490</v>
      </c>
      <c r="AC138" s="182">
        <v>3.72</v>
      </c>
      <c r="AD138" s="165"/>
      <c r="AE138" s="166"/>
      <c r="AF138" s="167">
        <v>0</v>
      </c>
      <c r="AG138" s="168" t="s">
        <v>64</v>
      </c>
      <c r="AH138" s="167">
        <v>2554</v>
      </c>
      <c r="AI138" s="169">
        <v>25.71</v>
      </c>
      <c r="AJ138" s="167">
        <v>2468</v>
      </c>
      <c r="AK138" s="170">
        <v>22.91</v>
      </c>
      <c r="AL138" s="167">
        <v>2199</v>
      </c>
      <c r="AM138" s="171"/>
      <c r="AN138" s="171"/>
      <c r="AO138" s="172">
        <v>7221</v>
      </c>
      <c r="AP138" s="173">
        <v>4539</v>
      </c>
      <c r="AQ138" s="174">
        <v>602</v>
      </c>
      <c r="AR138" s="174">
        <v>5141</v>
      </c>
      <c r="AS138" s="167">
        <f t="shared" si="6"/>
        <v>2570.5</v>
      </c>
      <c r="AT138" s="175">
        <f t="shared" si="7"/>
        <v>226.95000000000002</v>
      </c>
    </row>
    <row r="139" spans="1:46" s="123" customFormat="1" ht="18.75">
      <c r="A139" s="14">
        <v>4</v>
      </c>
      <c r="B139" s="91" t="s">
        <v>58</v>
      </c>
      <c r="C139" s="15">
        <v>3</v>
      </c>
      <c r="D139" s="150" t="s">
        <v>113</v>
      </c>
      <c r="E139" s="125">
        <v>13</v>
      </c>
      <c r="F139" s="151">
        <v>560</v>
      </c>
      <c r="G139" s="183"/>
      <c r="H139" s="153" t="s">
        <v>65</v>
      </c>
      <c r="I139" s="125">
        <v>12</v>
      </c>
      <c r="J139" s="126">
        <v>24</v>
      </c>
      <c r="K139" s="179">
        <v>2</v>
      </c>
      <c r="L139" s="155" t="s">
        <v>76</v>
      </c>
      <c r="M139" s="156" t="s">
        <v>63</v>
      </c>
      <c r="N139" s="157" t="s">
        <v>63</v>
      </c>
      <c r="O139" s="158" t="s">
        <v>62</v>
      </c>
      <c r="P139" s="158" t="s">
        <v>62</v>
      </c>
      <c r="Q139" s="158" t="s">
        <v>62</v>
      </c>
      <c r="R139" s="157" t="s">
        <v>63</v>
      </c>
      <c r="S139" s="158" t="s">
        <v>62</v>
      </c>
      <c r="T139" s="158" t="s">
        <v>62</v>
      </c>
      <c r="U139" s="158" t="s">
        <v>62</v>
      </c>
      <c r="V139" s="157" t="s">
        <v>63</v>
      </c>
      <c r="W139" s="159" t="s">
        <v>62</v>
      </c>
      <c r="X139" s="160" t="s">
        <v>62</v>
      </c>
      <c r="Y139" s="161" t="s">
        <v>62</v>
      </c>
      <c r="Z139" s="162">
        <v>87899</v>
      </c>
      <c r="AA139" s="163">
        <v>13.08</v>
      </c>
      <c r="AB139" s="162">
        <v>24998</v>
      </c>
      <c r="AC139" s="182">
        <v>3.72</v>
      </c>
      <c r="AD139" s="165"/>
      <c r="AE139" s="166"/>
      <c r="AF139" s="167">
        <v>0</v>
      </c>
      <c r="AG139" s="168" t="s">
        <v>64</v>
      </c>
      <c r="AH139" s="167">
        <v>3830</v>
      </c>
      <c r="AI139" s="169">
        <v>25.71</v>
      </c>
      <c r="AJ139" s="167">
        <v>3702</v>
      </c>
      <c r="AK139" s="170">
        <v>22.91</v>
      </c>
      <c r="AL139" s="167">
        <v>3299</v>
      </c>
      <c r="AM139" s="171"/>
      <c r="AN139" s="171"/>
      <c r="AO139" s="172">
        <v>10831</v>
      </c>
      <c r="AP139" s="173">
        <v>7325</v>
      </c>
      <c r="AQ139" s="174">
        <v>903</v>
      </c>
      <c r="AR139" s="174">
        <v>8228</v>
      </c>
      <c r="AS139" s="167">
        <f t="shared" si="6"/>
        <v>4114</v>
      </c>
      <c r="AT139" s="175">
        <f t="shared" si="7"/>
        <v>366.25</v>
      </c>
    </row>
    <row r="140" spans="1:46" s="123" customFormat="1" ht="18.75">
      <c r="A140" s="14">
        <v>5</v>
      </c>
      <c r="B140" s="91" t="s">
        <v>58</v>
      </c>
      <c r="C140" s="15">
        <v>3</v>
      </c>
      <c r="D140" s="150" t="s">
        <v>113</v>
      </c>
      <c r="E140" s="125">
        <v>15</v>
      </c>
      <c r="F140" s="151">
        <v>557</v>
      </c>
      <c r="G140" s="183"/>
      <c r="H140" s="153" t="s">
        <v>65</v>
      </c>
      <c r="I140" s="125">
        <v>12</v>
      </c>
      <c r="J140" s="126">
        <v>18</v>
      </c>
      <c r="K140" s="179">
        <v>2</v>
      </c>
      <c r="L140" s="155" t="s">
        <v>76</v>
      </c>
      <c r="M140" s="156" t="s">
        <v>63</v>
      </c>
      <c r="N140" s="157" t="s">
        <v>63</v>
      </c>
      <c r="O140" s="158" t="s">
        <v>62</v>
      </c>
      <c r="P140" s="158" t="s">
        <v>62</v>
      </c>
      <c r="Q140" s="158" t="s">
        <v>62</v>
      </c>
      <c r="R140" s="157" t="s">
        <v>63</v>
      </c>
      <c r="S140" s="158" t="s">
        <v>62</v>
      </c>
      <c r="T140" s="158" t="s">
        <v>62</v>
      </c>
      <c r="U140" s="158" t="s">
        <v>62</v>
      </c>
      <c r="V140" s="157" t="s">
        <v>63</v>
      </c>
      <c r="W140" s="159" t="s">
        <v>62</v>
      </c>
      <c r="X140" s="160" t="s">
        <v>62</v>
      </c>
      <c r="Y140" s="161" t="s">
        <v>62</v>
      </c>
      <c r="Z140" s="162">
        <v>87423</v>
      </c>
      <c r="AA140" s="163">
        <v>13.08</v>
      </c>
      <c r="AB140" s="162">
        <v>24864</v>
      </c>
      <c r="AC140" s="182">
        <v>3.72</v>
      </c>
      <c r="AD140" s="165"/>
      <c r="AE140" s="166"/>
      <c r="AF140" s="167">
        <v>0</v>
      </c>
      <c r="AG140" s="168" t="s">
        <v>64</v>
      </c>
      <c r="AH140" s="167">
        <v>3830</v>
      </c>
      <c r="AI140" s="169">
        <v>25.71</v>
      </c>
      <c r="AJ140" s="167">
        <v>3702</v>
      </c>
      <c r="AK140" s="170">
        <v>22.91</v>
      </c>
      <c r="AL140" s="167">
        <v>3299</v>
      </c>
      <c r="AM140" s="171"/>
      <c r="AN140" s="171"/>
      <c r="AO140" s="172">
        <v>10831</v>
      </c>
      <c r="AP140" s="173">
        <v>7285</v>
      </c>
      <c r="AQ140" s="174">
        <v>903</v>
      </c>
      <c r="AR140" s="174">
        <v>8188</v>
      </c>
      <c r="AS140" s="167">
        <f t="shared" si="6"/>
        <v>4094</v>
      </c>
      <c r="AT140" s="175">
        <f t="shared" si="7"/>
        <v>364.25</v>
      </c>
    </row>
    <row r="141" spans="1:46" s="123" customFormat="1" ht="18.75">
      <c r="A141" s="14">
        <v>6</v>
      </c>
      <c r="B141" s="91" t="s">
        <v>58</v>
      </c>
      <c r="C141" s="15">
        <v>3</v>
      </c>
      <c r="D141" s="150" t="s">
        <v>115</v>
      </c>
      <c r="E141" s="125">
        <v>3</v>
      </c>
      <c r="F141" s="151">
        <v>54.1</v>
      </c>
      <c r="G141" s="183"/>
      <c r="H141" s="153" t="s">
        <v>65</v>
      </c>
      <c r="I141" s="125">
        <v>2</v>
      </c>
      <c r="J141" s="126">
        <v>3</v>
      </c>
      <c r="K141" s="154">
        <v>1</v>
      </c>
      <c r="L141" s="184">
        <v>0</v>
      </c>
      <c r="M141" s="156" t="s">
        <v>63</v>
      </c>
      <c r="N141" s="158" t="s">
        <v>62</v>
      </c>
      <c r="O141" s="158" t="s">
        <v>62</v>
      </c>
      <c r="P141" s="157" t="s">
        <v>63</v>
      </c>
      <c r="Q141" s="158" t="s">
        <v>62</v>
      </c>
      <c r="R141" s="157" t="s">
        <v>63</v>
      </c>
      <c r="S141" s="158" t="s">
        <v>62</v>
      </c>
      <c r="T141" s="158" t="s">
        <v>62</v>
      </c>
      <c r="U141" s="158" t="s">
        <v>62</v>
      </c>
      <c r="V141" s="157" t="s">
        <v>63</v>
      </c>
      <c r="W141" s="159" t="s">
        <v>62</v>
      </c>
      <c r="X141" s="160" t="s">
        <v>62</v>
      </c>
      <c r="Y141" s="161" t="s">
        <v>62</v>
      </c>
      <c r="Z141" s="162">
        <v>7374</v>
      </c>
      <c r="AA141" s="163">
        <v>11.360000000000001</v>
      </c>
      <c r="AB141" s="162">
        <v>422</v>
      </c>
      <c r="AC141" s="164">
        <v>0.65</v>
      </c>
      <c r="AD141" s="165"/>
      <c r="AE141" s="166"/>
      <c r="AF141" s="167">
        <v>0</v>
      </c>
      <c r="AG141" s="168" t="s">
        <v>64</v>
      </c>
      <c r="AH141" s="167">
        <v>638</v>
      </c>
      <c r="AI141" s="169">
        <v>25.71</v>
      </c>
      <c r="AJ141" s="167">
        <v>617</v>
      </c>
      <c r="AK141" s="186"/>
      <c r="AL141" s="171"/>
      <c r="AM141" s="171"/>
      <c r="AN141" s="171"/>
      <c r="AO141" s="172">
        <v>1255</v>
      </c>
      <c r="AP141" s="173">
        <v>615</v>
      </c>
      <c r="AQ141" s="174">
        <v>105</v>
      </c>
      <c r="AR141" s="174">
        <v>720</v>
      </c>
      <c r="AS141" s="167">
        <f t="shared" si="6"/>
        <v>360</v>
      </c>
      <c r="AT141" s="175">
        <f t="shared" si="7"/>
        <v>30.75</v>
      </c>
    </row>
    <row r="142" spans="1:46" s="123" customFormat="1" ht="18.75">
      <c r="A142" s="14">
        <v>7</v>
      </c>
      <c r="B142" s="91" t="s">
        <v>58</v>
      </c>
      <c r="C142" s="15">
        <v>3</v>
      </c>
      <c r="D142" s="150" t="s">
        <v>115</v>
      </c>
      <c r="E142" s="125">
        <v>5</v>
      </c>
      <c r="F142" s="151">
        <v>274.5</v>
      </c>
      <c r="G142" s="183"/>
      <c r="H142" s="153" t="s">
        <v>65</v>
      </c>
      <c r="I142" s="125">
        <v>6</v>
      </c>
      <c r="J142" s="126">
        <v>12</v>
      </c>
      <c r="K142" s="154">
        <v>1</v>
      </c>
      <c r="L142" s="184">
        <v>2</v>
      </c>
      <c r="M142" s="156" t="s">
        <v>63</v>
      </c>
      <c r="N142" s="157" t="s">
        <v>63</v>
      </c>
      <c r="O142" s="158" t="s">
        <v>62</v>
      </c>
      <c r="P142" s="158" t="s">
        <v>62</v>
      </c>
      <c r="Q142" s="158" t="s">
        <v>62</v>
      </c>
      <c r="R142" s="157" t="s">
        <v>63</v>
      </c>
      <c r="S142" s="158" t="s">
        <v>62</v>
      </c>
      <c r="T142" s="158" t="s">
        <v>62</v>
      </c>
      <c r="U142" s="158" t="s">
        <v>62</v>
      </c>
      <c r="V142" s="157" t="s">
        <v>63</v>
      </c>
      <c r="W142" s="159" t="s">
        <v>62</v>
      </c>
      <c r="X142" s="160" t="s">
        <v>62</v>
      </c>
      <c r="Y142" s="161" t="s">
        <v>62</v>
      </c>
      <c r="Z142" s="162">
        <v>43084</v>
      </c>
      <c r="AA142" s="163">
        <v>13.08</v>
      </c>
      <c r="AB142" s="162">
        <v>2141</v>
      </c>
      <c r="AC142" s="164">
        <v>0.65</v>
      </c>
      <c r="AD142" s="165"/>
      <c r="AE142" s="166"/>
      <c r="AF142" s="167">
        <v>0</v>
      </c>
      <c r="AG142" s="168" t="s">
        <v>64</v>
      </c>
      <c r="AH142" s="167">
        <v>1915</v>
      </c>
      <c r="AI142" s="169">
        <v>25.71</v>
      </c>
      <c r="AJ142" s="167">
        <v>1851</v>
      </c>
      <c r="AK142" s="170">
        <v>22.91</v>
      </c>
      <c r="AL142" s="167">
        <v>1650</v>
      </c>
      <c r="AM142" s="171"/>
      <c r="AN142" s="171"/>
      <c r="AO142" s="172">
        <v>5416</v>
      </c>
      <c r="AP142" s="173">
        <v>3590</v>
      </c>
      <c r="AQ142" s="174">
        <v>451</v>
      </c>
      <c r="AR142" s="174">
        <v>4041</v>
      </c>
      <c r="AS142" s="167">
        <f t="shared" si="6"/>
        <v>2020.5</v>
      </c>
      <c r="AT142" s="175">
        <f t="shared" si="7"/>
        <v>179.5</v>
      </c>
    </row>
    <row r="143" spans="1:46" s="123" customFormat="1" ht="18.75">
      <c r="A143" s="3">
        <v>8</v>
      </c>
      <c r="B143" s="91" t="s">
        <v>58</v>
      </c>
      <c r="C143" s="15">
        <v>3</v>
      </c>
      <c r="D143" s="150" t="s">
        <v>116</v>
      </c>
      <c r="E143" s="125">
        <v>2</v>
      </c>
      <c r="F143" s="151">
        <v>83.3</v>
      </c>
      <c r="G143" s="183"/>
      <c r="H143" s="153" t="s">
        <v>65</v>
      </c>
      <c r="I143" s="125">
        <v>2</v>
      </c>
      <c r="J143" s="126">
        <v>3</v>
      </c>
      <c r="K143" s="154">
        <v>1</v>
      </c>
      <c r="L143" s="155" t="s">
        <v>66</v>
      </c>
      <c r="M143" s="156" t="s">
        <v>63</v>
      </c>
      <c r="N143" s="158" t="s">
        <v>62</v>
      </c>
      <c r="O143" s="158" t="s">
        <v>62</v>
      </c>
      <c r="P143" s="157" t="s">
        <v>63</v>
      </c>
      <c r="Q143" s="158" t="s">
        <v>62</v>
      </c>
      <c r="R143" s="157" t="s">
        <v>63</v>
      </c>
      <c r="S143" s="158" t="s">
        <v>62</v>
      </c>
      <c r="T143" s="158" t="s">
        <v>62</v>
      </c>
      <c r="U143" s="158" t="s">
        <v>62</v>
      </c>
      <c r="V143" s="157" t="s">
        <v>63</v>
      </c>
      <c r="W143" s="159" t="s">
        <v>62</v>
      </c>
      <c r="X143" s="160" t="s">
        <v>62</v>
      </c>
      <c r="Y143" s="161" t="s">
        <v>62</v>
      </c>
      <c r="Z143" s="162">
        <v>11357</v>
      </c>
      <c r="AA143" s="163">
        <v>11.360000000000001</v>
      </c>
      <c r="AB143" s="162">
        <v>650</v>
      </c>
      <c r="AC143" s="164">
        <v>0.65</v>
      </c>
      <c r="AD143" s="165"/>
      <c r="AE143" s="166"/>
      <c r="AF143" s="167">
        <v>0</v>
      </c>
      <c r="AG143" s="168" t="s">
        <v>64</v>
      </c>
      <c r="AH143" s="167">
        <v>638</v>
      </c>
      <c r="AI143" s="169">
        <v>25.71</v>
      </c>
      <c r="AJ143" s="167">
        <v>617</v>
      </c>
      <c r="AK143" s="186"/>
      <c r="AL143" s="171"/>
      <c r="AM143" s="171"/>
      <c r="AN143" s="171"/>
      <c r="AO143" s="172">
        <v>1255</v>
      </c>
      <c r="AP143" s="173">
        <v>946</v>
      </c>
      <c r="AQ143" s="174">
        <v>105</v>
      </c>
      <c r="AR143" s="174">
        <v>1051</v>
      </c>
      <c r="AS143" s="167">
        <f t="shared" si="6"/>
        <v>525.5</v>
      </c>
      <c r="AT143" s="175">
        <f t="shared" si="7"/>
        <v>47.300000000000004</v>
      </c>
    </row>
    <row r="144" spans="1:46" s="123" customFormat="1" ht="18.75">
      <c r="A144" s="14">
        <v>9</v>
      </c>
      <c r="B144" s="91" t="s">
        <v>58</v>
      </c>
      <c r="C144" s="15">
        <v>3</v>
      </c>
      <c r="D144" s="150" t="s">
        <v>116</v>
      </c>
      <c r="E144" s="125" t="s">
        <v>84</v>
      </c>
      <c r="F144" s="151">
        <v>182.4</v>
      </c>
      <c r="G144" s="183"/>
      <c r="H144" s="153" t="s">
        <v>65</v>
      </c>
      <c r="I144" s="125">
        <v>2</v>
      </c>
      <c r="J144" s="126">
        <v>4</v>
      </c>
      <c r="K144" s="179">
        <v>2</v>
      </c>
      <c r="L144" s="155" t="s">
        <v>66</v>
      </c>
      <c r="M144" s="156" t="s">
        <v>63</v>
      </c>
      <c r="N144" s="158" t="s">
        <v>62</v>
      </c>
      <c r="O144" s="158" t="s">
        <v>62</v>
      </c>
      <c r="P144" s="157" t="s">
        <v>63</v>
      </c>
      <c r="Q144" s="158" t="s">
        <v>62</v>
      </c>
      <c r="R144" s="157" t="s">
        <v>63</v>
      </c>
      <c r="S144" s="158" t="s">
        <v>62</v>
      </c>
      <c r="T144" s="158" t="s">
        <v>62</v>
      </c>
      <c r="U144" s="158" t="s">
        <v>62</v>
      </c>
      <c r="V144" s="157" t="s">
        <v>63</v>
      </c>
      <c r="W144" s="159" t="s">
        <v>62</v>
      </c>
      <c r="X144" s="160" t="s">
        <v>62</v>
      </c>
      <c r="Y144" s="161" t="s">
        <v>62</v>
      </c>
      <c r="Z144" s="162">
        <v>24866</v>
      </c>
      <c r="AA144" s="163">
        <v>11.360000000000001</v>
      </c>
      <c r="AB144" s="162">
        <v>1423</v>
      </c>
      <c r="AC144" s="164">
        <v>0.65</v>
      </c>
      <c r="AD144" s="165"/>
      <c r="AE144" s="166"/>
      <c r="AF144" s="167">
        <v>0</v>
      </c>
      <c r="AG144" s="168" t="s">
        <v>64</v>
      </c>
      <c r="AH144" s="167">
        <v>638</v>
      </c>
      <c r="AI144" s="169">
        <v>25.71</v>
      </c>
      <c r="AJ144" s="167">
        <v>617</v>
      </c>
      <c r="AK144" s="186"/>
      <c r="AL144" s="171"/>
      <c r="AM144" s="171"/>
      <c r="AN144" s="171"/>
      <c r="AO144" s="172">
        <v>1255</v>
      </c>
      <c r="AP144" s="173">
        <v>2072</v>
      </c>
      <c r="AQ144" s="174">
        <v>105</v>
      </c>
      <c r="AR144" s="174">
        <v>2177</v>
      </c>
      <c r="AS144" s="167">
        <f t="shared" si="6"/>
        <v>1088.5</v>
      </c>
      <c r="AT144" s="175">
        <f t="shared" si="7"/>
        <v>103.60000000000001</v>
      </c>
    </row>
    <row r="145" spans="1:46" s="123" customFormat="1" ht="18.75">
      <c r="A145" s="14">
        <v>10</v>
      </c>
      <c r="B145" s="91" t="s">
        <v>58</v>
      </c>
      <c r="C145" s="15">
        <v>3</v>
      </c>
      <c r="D145" s="150" t="s">
        <v>117</v>
      </c>
      <c r="E145" s="125">
        <v>2</v>
      </c>
      <c r="F145" s="151">
        <v>147</v>
      </c>
      <c r="G145" s="183"/>
      <c r="H145" s="153" t="s">
        <v>65</v>
      </c>
      <c r="I145" s="125">
        <v>4</v>
      </c>
      <c r="J145" s="126">
        <v>5</v>
      </c>
      <c r="K145" s="154">
        <v>1</v>
      </c>
      <c r="L145" s="155" t="s">
        <v>91</v>
      </c>
      <c r="M145" s="156" t="s">
        <v>63</v>
      </c>
      <c r="N145" s="158" t="s">
        <v>62</v>
      </c>
      <c r="O145" s="158" t="s">
        <v>62</v>
      </c>
      <c r="P145" s="157" t="s">
        <v>63</v>
      </c>
      <c r="Q145" s="158" t="s">
        <v>62</v>
      </c>
      <c r="R145" s="157" t="s">
        <v>63</v>
      </c>
      <c r="S145" s="158" t="s">
        <v>62</v>
      </c>
      <c r="T145" s="158" t="s">
        <v>62</v>
      </c>
      <c r="U145" s="158" t="s">
        <v>62</v>
      </c>
      <c r="V145" s="157" t="s">
        <v>63</v>
      </c>
      <c r="W145" s="159" t="s">
        <v>62</v>
      </c>
      <c r="X145" s="160" t="s">
        <v>62</v>
      </c>
      <c r="Y145" s="161" t="s">
        <v>62</v>
      </c>
      <c r="Z145" s="162">
        <v>21468</v>
      </c>
      <c r="AA145" s="163">
        <v>12.17</v>
      </c>
      <c r="AB145" s="162">
        <v>1147</v>
      </c>
      <c r="AC145" s="164">
        <v>0.65</v>
      </c>
      <c r="AD145" s="165"/>
      <c r="AE145" s="166"/>
      <c r="AF145" s="167">
        <v>0</v>
      </c>
      <c r="AG145" s="168" t="s">
        <v>64</v>
      </c>
      <c r="AH145" s="167">
        <v>1277</v>
      </c>
      <c r="AI145" s="169">
        <v>25.71</v>
      </c>
      <c r="AJ145" s="167">
        <v>1234</v>
      </c>
      <c r="AK145" s="186"/>
      <c r="AL145" s="171"/>
      <c r="AM145" s="171"/>
      <c r="AN145" s="171"/>
      <c r="AO145" s="172">
        <v>2511</v>
      </c>
      <c r="AP145" s="173">
        <v>1789</v>
      </c>
      <c r="AQ145" s="174">
        <v>209</v>
      </c>
      <c r="AR145" s="174">
        <v>1998</v>
      </c>
      <c r="AS145" s="167">
        <f t="shared" si="6"/>
        <v>999</v>
      </c>
      <c r="AT145" s="175">
        <f t="shared" si="7"/>
        <v>89.45</v>
      </c>
    </row>
    <row r="146" spans="1:46" s="123" customFormat="1" ht="18.75">
      <c r="A146" s="14">
        <v>11</v>
      </c>
      <c r="B146" s="91" t="s">
        <v>58</v>
      </c>
      <c r="C146" s="15">
        <v>3</v>
      </c>
      <c r="D146" s="150" t="s">
        <v>117</v>
      </c>
      <c r="E146" s="125">
        <v>9</v>
      </c>
      <c r="F146" s="151">
        <v>99.8</v>
      </c>
      <c r="G146" s="183"/>
      <c r="H146" s="153" t="s">
        <v>65</v>
      </c>
      <c r="I146" s="125">
        <v>3</v>
      </c>
      <c r="J146" s="126">
        <v>4</v>
      </c>
      <c r="K146" s="154">
        <v>1</v>
      </c>
      <c r="L146" s="155" t="s">
        <v>66</v>
      </c>
      <c r="M146" s="156" t="s">
        <v>63</v>
      </c>
      <c r="N146" s="158" t="s">
        <v>62</v>
      </c>
      <c r="O146" s="158" t="s">
        <v>62</v>
      </c>
      <c r="P146" s="157" t="s">
        <v>63</v>
      </c>
      <c r="Q146" s="158" t="s">
        <v>62</v>
      </c>
      <c r="R146" s="157" t="s">
        <v>63</v>
      </c>
      <c r="S146" s="158" t="s">
        <v>62</v>
      </c>
      <c r="T146" s="158" t="s">
        <v>62</v>
      </c>
      <c r="U146" s="158" t="s">
        <v>62</v>
      </c>
      <c r="V146" s="157" t="s">
        <v>63</v>
      </c>
      <c r="W146" s="159" t="s">
        <v>62</v>
      </c>
      <c r="X146" s="160" t="s">
        <v>62</v>
      </c>
      <c r="Y146" s="161" t="s">
        <v>62</v>
      </c>
      <c r="Z146" s="162">
        <v>13606</v>
      </c>
      <c r="AA146" s="163">
        <v>11.360000000000001</v>
      </c>
      <c r="AB146" s="162">
        <v>778</v>
      </c>
      <c r="AC146" s="164">
        <v>0.65</v>
      </c>
      <c r="AD146" s="165"/>
      <c r="AE146" s="166"/>
      <c r="AF146" s="167">
        <v>0</v>
      </c>
      <c r="AG146" s="168" t="s">
        <v>64</v>
      </c>
      <c r="AH146" s="167">
        <v>958</v>
      </c>
      <c r="AI146" s="169">
        <v>25.71</v>
      </c>
      <c r="AJ146" s="167">
        <v>926</v>
      </c>
      <c r="AK146" s="186"/>
      <c r="AL146" s="171"/>
      <c r="AM146" s="171"/>
      <c r="AN146" s="171"/>
      <c r="AO146" s="172">
        <v>1884</v>
      </c>
      <c r="AP146" s="173">
        <v>1134</v>
      </c>
      <c r="AQ146" s="174">
        <v>157</v>
      </c>
      <c r="AR146" s="174">
        <v>1291</v>
      </c>
      <c r="AS146" s="167">
        <f t="shared" si="6"/>
        <v>645.5</v>
      </c>
      <c r="AT146" s="175">
        <f t="shared" si="7"/>
        <v>56.7</v>
      </c>
    </row>
    <row r="147" spans="1:46" s="123" customFormat="1" ht="18.75">
      <c r="A147" s="14">
        <v>12</v>
      </c>
      <c r="B147" s="91" t="s">
        <v>58</v>
      </c>
      <c r="C147" s="15">
        <v>3</v>
      </c>
      <c r="D147" s="150" t="s">
        <v>117</v>
      </c>
      <c r="E147" s="125">
        <v>10</v>
      </c>
      <c r="F147" s="151">
        <v>269.2</v>
      </c>
      <c r="G147" s="183"/>
      <c r="H147" s="153" t="s">
        <v>65</v>
      </c>
      <c r="I147" s="125">
        <v>4</v>
      </c>
      <c r="J147" s="126">
        <v>7</v>
      </c>
      <c r="K147" s="154">
        <v>1</v>
      </c>
      <c r="L147" s="155" t="s">
        <v>91</v>
      </c>
      <c r="M147" s="156" t="s">
        <v>63</v>
      </c>
      <c r="N147" s="158" t="s">
        <v>62</v>
      </c>
      <c r="O147" s="158" t="s">
        <v>62</v>
      </c>
      <c r="P147" s="157" t="s">
        <v>63</v>
      </c>
      <c r="Q147" s="158" t="s">
        <v>62</v>
      </c>
      <c r="R147" s="157" t="s">
        <v>63</v>
      </c>
      <c r="S147" s="158" t="s">
        <v>62</v>
      </c>
      <c r="T147" s="158" t="s">
        <v>62</v>
      </c>
      <c r="U147" s="158" t="s">
        <v>62</v>
      </c>
      <c r="V147" s="157" t="s">
        <v>63</v>
      </c>
      <c r="W147" s="159" t="s">
        <v>62</v>
      </c>
      <c r="X147" s="160" t="s">
        <v>62</v>
      </c>
      <c r="Y147" s="161" t="s">
        <v>62</v>
      </c>
      <c r="Z147" s="162">
        <v>39314</v>
      </c>
      <c r="AA147" s="163">
        <v>12.17</v>
      </c>
      <c r="AB147" s="162">
        <v>2100</v>
      </c>
      <c r="AC147" s="164">
        <v>0.65</v>
      </c>
      <c r="AD147" s="165"/>
      <c r="AE147" s="166"/>
      <c r="AF147" s="167">
        <v>0</v>
      </c>
      <c r="AG147" s="168" t="s">
        <v>64</v>
      </c>
      <c r="AH147" s="167">
        <v>1277</v>
      </c>
      <c r="AI147" s="169">
        <v>25.71</v>
      </c>
      <c r="AJ147" s="167">
        <v>1234</v>
      </c>
      <c r="AK147" s="186"/>
      <c r="AL147" s="171"/>
      <c r="AM147" s="171"/>
      <c r="AN147" s="171"/>
      <c r="AO147" s="172">
        <v>2511</v>
      </c>
      <c r="AP147" s="173">
        <v>3276</v>
      </c>
      <c r="AQ147" s="174">
        <v>209</v>
      </c>
      <c r="AR147" s="174">
        <v>3485</v>
      </c>
      <c r="AS147" s="167">
        <f t="shared" si="6"/>
        <v>1742.5</v>
      </c>
      <c r="AT147" s="175">
        <f t="shared" si="7"/>
        <v>163.80000000000001</v>
      </c>
    </row>
    <row r="148" spans="1:46" s="123" customFormat="1" ht="18.75">
      <c r="A148" s="3">
        <v>13</v>
      </c>
      <c r="B148" s="91" t="s">
        <v>58</v>
      </c>
      <c r="C148" s="15">
        <v>3</v>
      </c>
      <c r="D148" s="150" t="s">
        <v>117</v>
      </c>
      <c r="E148" s="125">
        <v>14</v>
      </c>
      <c r="F148" s="151">
        <v>68.8</v>
      </c>
      <c r="G148" s="183"/>
      <c r="H148" s="153" t="s">
        <v>65</v>
      </c>
      <c r="I148" s="125">
        <v>1</v>
      </c>
      <c r="J148" s="126">
        <v>1</v>
      </c>
      <c r="K148" s="154">
        <v>2</v>
      </c>
      <c r="L148" s="155">
        <v>1</v>
      </c>
      <c r="M148" s="190" t="s">
        <v>62</v>
      </c>
      <c r="N148" s="158" t="s">
        <v>62</v>
      </c>
      <c r="O148" s="158" t="s">
        <v>62</v>
      </c>
      <c r="P148" s="158" t="s">
        <v>62</v>
      </c>
      <c r="Q148" s="158" t="s">
        <v>62</v>
      </c>
      <c r="R148" s="191" t="s">
        <v>63</v>
      </c>
      <c r="S148" s="158" t="s">
        <v>62</v>
      </c>
      <c r="T148" s="158" t="s">
        <v>62</v>
      </c>
      <c r="U148" s="158" t="s">
        <v>62</v>
      </c>
      <c r="V148" s="192" t="s">
        <v>63</v>
      </c>
      <c r="W148" s="159" t="s">
        <v>62</v>
      </c>
      <c r="X148" s="160" t="s">
        <v>62</v>
      </c>
      <c r="Y148" s="161" t="s">
        <v>62</v>
      </c>
      <c r="Z148" s="162">
        <v>7507</v>
      </c>
      <c r="AA148" s="163">
        <v>10.34</v>
      </c>
      <c r="AB148" s="162">
        <v>472</v>
      </c>
      <c r="AC148" s="164">
        <v>0.65</v>
      </c>
      <c r="AD148" s="165"/>
      <c r="AE148" s="166"/>
      <c r="AF148" s="167"/>
      <c r="AG148" s="168" t="s">
        <v>64</v>
      </c>
      <c r="AH148" s="167">
        <v>638</v>
      </c>
      <c r="AI148" s="169"/>
      <c r="AJ148" s="167"/>
      <c r="AK148" s="186"/>
      <c r="AL148" s="171"/>
      <c r="AM148" s="171"/>
      <c r="AN148" s="171"/>
      <c r="AO148" s="172">
        <v>638</v>
      </c>
      <c r="AP148" s="173">
        <v>626</v>
      </c>
      <c r="AQ148" s="174">
        <v>53</v>
      </c>
      <c r="AR148" s="174">
        <v>679</v>
      </c>
      <c r="AS148" s="167">
        <f t="shared" si="6"/>
        <v>339.5</v>
      </c>
      <c r="AT148" s="175">
        <f t="shared" si="7"/>
        <v>31.3</v>
      </c>
    </row>
    <row r="149" spans="1:46" s="123" customFormat="1" ht="18.75">
      <c r="A149" s="14">
        <v>14</v>
      </c>
      <c r="B149" s="91" t="s">
        <v>58</v>
      </c>
      <c r="C149" s="15">
        <v>3</v>
      </c>
      <c r="D149" s="150" t="s">
        <v>117</v>
      </c>
      <c r="E149" s="125">
        <v>18</v>
      </c>
      <c r="F149" s="151">
        <v>188.5</v>
      </c>
      <c r="G149" s="183"/>
      <c r="H149" s="153" t="s">
        <v>65</v>
      </c>
      <c r="I149" s="125">
        <v>6</v>
      </c>
      <c r="J149" s="126">
        <v>16</v>
      </c>
      <c r="K149" s="179">
        <v>2</v>
      </c>
      <c r="L149" s="155" t="s">
        <v>66</v>
      </c>
      <c r="M149" s="156" t="s">
        <v>63</v>
      </c>
      <c r="N149" s="158" t="s">
        <v>62</v>
      </c>
      <c r="O149" s="158" t="s">
        <v>62</v>
      </c>
      <c r="P149" s="157" t="s">
        <v>63</v>
      </c>
      <c r="Q149" s="158" t="s">
        <v>62</v>
      </c>
      <c r="R149" s="157" t="s">
        <v>63</v>
      </c>
      <c r="S149" s="158" t="s">
        <v>62</v>
      </c>
      <c r="T149" s="158" t="s">
        <v>62</v>
      </c>
      <c r="U149" s="158" t="s">
        <v>62</v>
      </c>
      <c r="V149" s="157" t="s">
        <v>63</v>
      </c>
      <c r="W149" s="159" t="s">
        <v>62</v>
      </c>
      <c r="X149" s="160" t="s">
        <v>62</v>
      </c>
      <c r="Y149" s="161" t="s">
        <v>62</v>
      </c>
      <c r="Z149" s="162">
        <v>25696</v>
      </c>
      <c r="AA149" s="163">
        <v>11.360000000000001</v>
      </c>
      <c r="AB149" s="162">
        <v>1470</v>
      </c>
      <c r="AC149" s="164">
        <v>0.65</v>
      </c>
      <c r="AD149" s="165"/>
      <c r="AE149" s="166"/>
      <c r="AF149" s="167">
        <v>0</v>
      </c>
      <c r="AG149" s="168" t="s">
        <v>64</v>
      </c>
      <c r="AH149" s="167">
        <v>1915</v>
      </c>
      <c r="AI149" s="169">
        <v>25.71</v>
      </c>
      <c r="AJ149" s="167">
        <v>1851</v>
      </c>
      <c r="AK149" s="186"/>
      <c r="AL149" s="171"/>
      <c r="AM149" s="171"/>
      <c r="AN149" s="171"/>
      <c r="AO149" s="172">
        <v>3766</v>
      </c>
      <c r="AP149" s="173">
        <v>2141</v>
      </c>
      <c r="AQ149" s="174">
        <v>314</v>
      </c>
      <c r="AR149" s="174">
        <v>2455</v>
      </c>
      <c r="AS149" s="167">
        <f t="shared" si="6"/>
        <v>1227.5</v>
      </c>
      <c r="AT149" s="175">
        <f t="shared" si="7"/>
        <v>107.05000000000001</v>
      </c>
    </row>
    <row r="150" spans="1:46" s="123" customFormat="1" ht="18.75">
      <c r="A150" s="14">
        <v>15</v>
      </c>
      <c r="B150" s="91" t="s">
        <v>58</v>
      </c>
      <c r="C150" s="15">
        <v>3</v>
      </c>
      <c r="D150" s="150" t="s">
        <v>117</v>
      </c>
      <c r="E150" s="125">
        <v>20</v>
      </c>
      <c r="F150" s="151">
        <v>117.3</v>
      </c>
      <c r="G150" s="183"/>
      <c r="H150" s="153" t="s">
        <v>65</v>
      </c>
      <c r="I150" s="125">
        <v>3</v>
      </c>
      <c r="J150" s="126">
        <v>9</v>
      </c>
      <c r="K150" s="154">
        <v>1</v>
      </c>
      <c r="L150" s="155" t="s">
        <v>66</v>
      </c>
      <c r="M150" s="156" t="s">
        <v>63</v>
      </c>
      <c r="N150" s="158" t="s">
        <v>62</v>
      </c>
      <c r="O150" s="158" t="s">
        <v>62</v>
      </c>
      <c r="P150" s="157" t="s">
        <v>63</v>
      </c>
      <c r="Q150" s="158" t="s">
        <v>62</v>
      </c>
      <c r="R150" s="157" t="s">
        <v>63</v>
      </c>
      <c r="S150" s="158" t="s">
        <v>62</v>
      </c>
      <c r="T150" s="158" t="s">
        <v>62</v>
      </c>
      <c r="U150" s="158" t="s">
        <v>62</v>
      </c>
      <c r="V150" s="157" t="s">
        <v>63</v>
      </c>
      <c r="W150" s="159" t="s">
        <v>62</v>
      </c>
      <c r="X150" s="160" t="s">
        <v>62</v>
      </c>
      <c r="Y150" s="161" t="s">
        <v>62</v>
      </c>
      <c r="Z150" s="162">
        <v>15990</v>
      </c>
      <c r="AA150" s="163">
        <v>11.360000000000001</v>
      </c>
      <c r="AB150" s="162">
        <v>915</v>
      </c>
      <c r="AC150" s="164">
        <v>0.65</v>
      </c>
      <c r="AD150" s="165"/>
      <c r="AE150" s="166"/>
      <c r="AF150" s="167">
        <v>0</v>
      </c>
      <c r="AG150" s="168" t="s">
        <v>64</v>
      </c>
      <c r="AH150" s="167">
        <v>958</v>
      </c>
      <c r="AI150" s="169">
        <v>25.71</v>
      </c>
      <c r="AJ150" s="167">
        <v>926</v>
      </c>
      <c r="AK150" s="186"/>
      <c r="AL150" s="171"/>
      <c r="AM150" s="171"/>
      <c r="AN150" s="171"/>
      <c r="AO150" s="172">
        <v>1884</v>
      </c>
      <c r="AP150" s="173">
        <v>1333</v>
      </c>
      <c r="AQ150" s="174">
        <v>157</v>
      </c>
      <c r="AR150" s="174">
        <v>1490</v>
      </c>
      <c r="AS150" s="167">
        <f t="shared" si="6"/>
        <v>745</v>
      </c>
      <c r="AT150" s="175">
        <f t="shared" si="7"/>
        <v>66.650000000000006</v>
      </c>
    </row>
    <row r="151" spans="1:46" s="123" customFormat="1" ht="18.75">
      <c r="A151" s="14">
        <v>16</v>
      </c>
      <c r="B151" s="91" t="s">
        <v>58</v>
      </c>
      <c r="C151" s="15">
        <v>3</v>
      </c>
      <c r="D151" s="150" t="s">
        <v>118</v>
      </c>
      <c r="E151" s="125">
        <v>11</v>
      </c>
      <c r="F151" s="151">
        <v>84.4</v>
      </c>
      <c r="G151" s="183"/>
      <c r="H151" s="153" t="s">
        <v>65</v>
      </c>
      <c r="I151" s="125">
        <v>2</v>
      </c>
      <c r="J151" s="126">
        <v>7</v>
      </c>
      <c r="K151" s="154">
        <v>1</v>
      </c>
      <c r="L151" s="155" t="s">
        <v>66</v>
      </c>
      <c r="M151" s="156" t="s">
        <v>63</v>
      </c>
      <c r="N151" s="158" t="s">
        <v>62</v>
      </c>
      <c r="O151" s="158" t="s">
        <v>62</v>
      </c>
      <c r="P151" s="157" t="s">
        <v>63</v>
      </c>
      <c r="Q151" s="158" t="s">
        <v>62</v>
      </c>
      <c r="R151" s="157" t="s">
        <v>63</v>
      </c>
      <c r="S151" s="158" t="s">
        <v>62</v>
      </c>
      <c r="T151" s="158" t="s">
        <v>62</v>
      </c>
      <c r="U151" s="158" t="s">
        <v>62</v>
      </c>
      <c r="V151" s="157" t="s">
        <v>63</v>
      </c>
      <c r="W151" s="159" t="s">
        <v>62</v>
      </c>
      <c r="X151" s="160" t="s">
        <v>62</v>
      </c>
      <c r="Y151" s="161" t="s">
        <v>62</v>
      </c>
      <c r="Z151" s="162">
        <v>11508</v>
      </c>
      <c r="AA151" s="163">
        <v>11.360000000000001</v>
      </c>
      <c r="AB151" s="162">
        <v>658</v>
      </c>
      <c r="AC151" s="164">
        <v>0.65</v>
      </c>
      <c r="AD151" s="165"/>
      <c r="AE151" s="166"/>
      <c r="AF151" s="167">
        <v>0</v>
      </c>
      <c r="AG151" s="168" t="s">
        <v>64</v>
      </c>
      <c r="AH151" s="167">
        <v>638</v>
      </c>
      <c r="AI151" s="169">
        <v>25.71</v>
      </c>
      <c r="AJ151" s="167">
        <v>617</v>
      </c>
      <c r="AK151" s="186"/>
      <c r="AL151" s="171"/>
      <c r="AM151" s="171"/>
      <c r="AN151" s="171"/>
      <c r="AO151" s="172">
        <v>1255</v>
      </c>
      <c r="AP151" s="173">
        <v>959</v>
      </c>
      <c r="AQ151" s="174">
        <v>105</v>
      </c>
      <c r="AR151" s="174">
        <v>1064</v>
      </c>
      <c r="AS151" s="167">
        <f t="shared" si="6"/>
        <v>532</v>
      </c>
      <c r="AT151" s="175">
        <f t="shared" si="7"/>
        <v>47.95</v>
      </c>
    </row>
    <row r="152" spans="1:46" ht="18.75">
      <c r="A152" s="14">
        <v>17</v>
      </c>
      <c r="B152" s="91" t="s">
        <v>58</v>
      </c>
      <c r="C152" s="15">
        <v>3</v>
      </c>
      <c r="D152" s="16" t="s">
        <v>118</v>
      </c>
      <c r="E152" s="17">
        <v>14</v>
      </c>
      <c r="F152" s="99">
        <v>95.9</v>
      </c>
      <c r="G152" s="100"/>
      <c r="H152" s="18" t="s">
        <v>65</v>
      </c>
      <c r="I152" s="17">
        <v>2</v>
      </c>
      <c r="J152" s="126">
        <v>7</v>
      </c>
      <c r="K152" s="5">
        <v>1</v>
      </c>
      <c r="L152" s="19" t="s">
        <v>66</v>
      </c>
      <c r="M152" s="23" t="s">
        <v>63</v>
      </c>
      <c r="N152" s="6" t="s">
        <v>62</v>
      </c>
      <c r="O152" s="6" t="s">
        <v>62</v>
      </c>
      <c r="P152" s="20" t="s">
        <v>63</v>
      </c>
      <c r="Q152" s="6" t="s">
        <v>62</v>
      </c>
      <c r="R152" s="20" t="s">
        <v>63</v>
      </c>
      <c r="S152" s="6" t="s">
        <v>62</v>
      </c>
      <c r="T152" s="6" t="s">
        <v>62</v>
      </c>
      <c r="U152" s="6" t="s">
        <v>62</v>
      </c>
      <c r="V152" s="20" t="s">
        <v>63</v>
      </c>
      <c r="W152" s="7" t="s">
        <v>62</v>
      </c>
      <c r="X152" s="8" t="s">
        <v>62</v>
      </c>
      <c r="Y152" s="9" t="s">
        <v>62</v>
      </c>
      <c r="Z152" s="94">
        <v>13074</v>
      </c>
      <c r="AA152" s="10">
        <v>11.360000000000001</v>
      </c>
      <c r="AB152" s="94">
        <v>748</v>
      </c>
      <c r="AC152" s="22">
        <v>0.65</v>
      </c>
      <c r="AD152" s="108"/>
      <c r="AE152" s="109"/>
      <c r="AF152" s="106">
        <v>0</v>
      </c>
      <c r="AG152" s="105" t="s">
        <v>64</v>
      </c>
      <c r="AH152" s="106">
        <v>638</v>
      </c>
      <c r="AI152" s="110">
        <v>25.71</v>
      </c>
      <c r="AJ152" s="106">
        <v>617</v>
      </c>
      <c r="AK152" s="112"/>
      <c r="AL152" s="111"/>
      <c r="AM152" s="111"/>
      <c r="AN152" s="111"/>
      <c r="AO152" s="107">
        <v>1255</v>
      </c>
      <c r="AP152" s="173">
        <v>1090</v>
      </c>
      <c r="AQ152" s="174">
        <v>105</v>
      </c>
      <c r="AR152" s="174">
        <v>1195</v>
      </c>
      <c r="AS152" s="167">
        <f t="shared" si="6"/>
        <v>597.5</v>
      </c>
      <c r="AT152" s="175">
        <f t="shared" si="7"/>
        <v>54.5</v>
      </c>
    </row>
    <row r="153" spans="1:46" ht="18.75">
      <c r="A153" s="3">
        <v>18</v>
      </c>
      <c r="B153" s="91" t="s">
        <v>58</v>
      </c>
      <c r="C153" s="15">
        <v>3</v>
      </c>
      <c r="D153" s="16" t="s">
        <v>118</v>
      </c>
      <c r="E153" s="17">
        <v>16</v>
      </c>
      <c r="F153" s="99">
        <v>95.7</v>
      </c>
      <c r="G153" s="100"/>
      <c r="H153" s="18" t="s">
        <v>65</v>
      </c>
      <c r="I153" s="17">
        <v>2</v>
      </c>
      <c r="J153" s="126">
        <v>5</v>
      </c>
      <c r="K153" s="5">
        <v>1</v>
      </c>
      <c r="L153" s="19" t="s">
        <v>66</v>
      </c>
      <c r="M153" s="23" t="s">
        <v>63</v>
      </c>
      <c r="N153" s="6" t="s">
        <v>62</v>
      </c>
      <c r="O153" s="6" t="s">
        <v>62</v>
      </c>
      <c r="P153" s="20" t="s">
        <v>63</v>
      </c>
      <c r="Q153" s="6" t="s">
        <v>62</v>
      </c>
      <c r="R153" s="20" t="s">
        <v>63</v>
      </c>
      <c r="S153" s="6" t="s">
        <v>62</v>
      </c>
      <c r="T153" s="6" t="s">
        <v>62</v>
      </c>
      <c r="U153" s="6" t="s">
        <v>62</v>
      </c>
      <c r="V153" s="20" t="s">
        <v>63</v>
      </c>
      <c r="W153" s="7" t="s">
        <v>62</v>
      </c>
      <c r="X153" s="8" t="s">
        <v>62</v>
      </c>
      <c r="Y153" s="9" t="s">
        <v>62</v>
      </c>
      <c r="Z153" s="94">
        <v>13046</v>
      </c>
      <c r="AA153" s="10">
        <v>11.360000000000001</v>
      </c>
      <c r="AB153" s="94">
        <v>746</v>
      </c>
      <c r="AC153" s="22">
        <v>0.65</v>
      </c>
      <c r="AD153" s="108"/>
      <c r="AE153" s="109"/>
      <c r="AF153" s="106">
        <v>0</v>
      </c>
      <c r="AG153" s="105" t="s">
        <v>64</v>
      </c>
      <c r="AH153" s="106">
        <v>638</v>
      </c>
      <c r="AI153" s="110">
        <v>25.71</v>
      </c>
      <c r="AJ153" s="106">
        <v>617</v>
      </c>
      <c r="AK153" s="112"/>
      <c r="AL153" s="111"/>
      <c r="AM153" s="111"/>
      <c r="AN153" s="111"/>
      <c r="AO153" s="107">
        <v>1255</v>
      </c>
      <c r="AP153" s="173">
        <v>1087</v>
      </c>
      <c r="AQ153" s="174">
        <v>105</v>
      </c>
      <c r="AR153" s="174">
        <v>1192</v>
      </c>
      <c r="AS153" s="167">
        <f t="shared" si="6"/>
        <v>596</v>
      </c>
      <c r="AT153" s="175">
        <f t="shared" si="7"/>
        <v>54.35</v>
      </c>
    </row>
    <row r="154" spans="1:46" ht="18.75">
      <c r="A154" s="14">
        <v>19</v>
      </c>
      <c r="B154" s="91" t="s">
        <v>58</v>
      </c>
      <c r="C154" s="15">
        <v>3</v>
      </c>
      <c r="D154" s="16" t="s">
        <v>118</v>
      </c>
      <c r="E154" s="17">
        <v>17</v>
      </c>
      <c r="F154" s="99">
        <v>89.6</v>
      </c>
      <c r="G154" s="100"/>
      <c r="H154" s="18" t="s">
        <v>65</v>
      </c>
      <c r="I154" s="17">
        <v>3</v>
      </c>
      <c r="J154" s="126">
        <v>3</v>
      </c>
      <c r="K154" s="5">
        <v>1</v>
      </c>
      <c r="L154" s="19" t="s">
        <v>66</v>
      </c>
      <c r="M154" s="23" t="s">
        <v>63</v>
      </c>
      <c r="N154" s="6" t="s">
        <v>62</v>
      </c>
      <c r="O154" s="6" t="s">
        <v>62</v>
      </c>
      <c r="P154" s="20" t="s">
        <v>63</v>
      </c>
      <c r="Q154" s="6" t="s">
        <v>62</v>
      </c>
      <c r="R154" s="20" t="s">
        <v>63</v>
      </c>
      <c r="S154" s="6" t="s">
        <v>62</v>
      </c>
      <c r="T154" s="6" t="s">
        <v>62</v>
      </c>
      <c r="U154" s="6" t="s">
        <v>62</v>
      </c>
      <c r="V154" s="20" t="s">
        <v>63</v>
      </c>
      <c r="W154" s="7" t="s">
        <v>62</v>
      </c>
      <c r="X154" s="8" t="s">
        <v>62</v>
      </c>
      <c r="Y154" s="9" t="s">
        <v>62</v>
      </c>
      <c r="Z154" s="94">
        <v>12214</v>
      </c>
      <c r="AA154" s="10">
        <v>11.360000000000001</v>
      </c>
      <c r="AB154" s="94">
        <v>699</v>
      </c>
      <c r="AC154" s="22">
        <v>0.65</v>
      </c>
      <c r="AD154" s="108"/>
      <c r="AE154" s="109"/>
      <c r="AF154" s="106">
        <v>0</v>
      </c>
      <c r="AG154" s="105" t="s">
        <v>64</v>
      </c>
      <c r="AH154" s="106">
        <v>958</v>
      </c>
      <c r="AI154" s="110">
        <v>25.71</v>
      </c>
      <c r="AJ154" s="106">
        <v>926</v>
      </c>
      <c r="AK154" s="112"/>
      <c r="AL154" s="111"/>
      <c r="AM154" s="111"/>
      <c r="AN154" s="111"/>
      <c r="AO154" s="107">
        <v>1884</v>
      </c>
      <c r="AP154" s="173">
        <v>1018</v>
      </c>
      <c r="AQ154" s="174">
        <v>157</v>
      </c>
      <c r="AR154" s="174">
        <v>1175</v>
      </c>
      <c r="AS154" s="167">
        <f t="shared" si="6"/>
        <v>587.5</v>
      </c>
      <c r="AT154" s="175">
        <f t="shared" si="7"/>
        <v>50.900000000000006</v>
      </c>
    </row>
    <row r="155" spans="1:46" ht="18.75">
      <c r="A155" s="14">
        <v>20</v>
      </c>
      <c r="B155" s="91" t="s">
        <v>58</v>
      </c>
      <c r="C155" s="15">
        <v>3</v>
      </c>
      <c r="D155" s="16" t="s">
        <v>118</v>
      </c>
      <c r="E155" s="17">
        <v>29</v>
      </c>
      <c r="F155" s="99">
        <v>142.4</v>
      </c>
      <c r="G155" s="100"/>
      <c r="H155" s="18" t="s">
        <v>65</v>
      </c>
      <c r="I155" s="17">
        <v>4</v>
      </c>
      <c r="J155" s="126">
        <v>9</v>
      </c>
      <c r="K155" s="5">
        <v>1</v>
      </c>
      <c r="L155" s="19" t="s">
        <v>91</v>
      </c>
      <c r="M155" s="23" t="s">
        <v>63</v>
      </c>
      <c r="N155" s="6" t="s">
        <v>62</v>
      </c>
      <c r="O155" s="6" t="s">
        <v>62</v>
      </c>
      <c r="P155" s="20" t="s">
        <v>63</v>
      </c>
      <c r="Q155" s="6" t="s">
        <v>62</v>
      </c>
      <c r="R155" s="20" t="s">
        <v>63</v>
      </c>
      <c r="S155" s="6" t="s">
        <v>62</v>
      </c>
      <c r="T155" s="6" t="s">
        <v>62</v>
      </c>
      <c r="U155" s="6" t="s">
        <v>62</v>
      </c>
      <c r="V155" s="20" t="s">
        <v>63</v>
      </c>
      <c r="W155" s="7" t="s">
        <v>62</v>
      </c>
      <c r="X155" s="8" t="s">
        <v>62</v>
      </c>
      <c r="Y155" s="9" t="s">
        <v>62</v>
      </c>
      <c r="Z155" s="94">
        <v>20796</v>
      </c>
      <c r="AA155" s="10">
        <v>12.17</v>
      </c>
      <c r="AB155" s="94">
        <v>1111</v>
      </c>
      <c r="AC155" s="22">
        <v>0.65</v>
      </c>
      <c r="AD155" s="108"/>
      <c r="AE155" s="109"/>
      <c r="AF155" s="106">
        <v>0</v>
      </c>
      <c r="AG155" s="105" t="s">
        <v>64</v>
      </c>
      <c r="AH155" s="106">
        <v>1277</v>
      </c>
      <c r="AI155" s="110">
        <v>25.71</v>
      </c>
      <c r="AJ155" s="106">
        <v>1234</v>
      </c>
      <c r="AK155" s="112"/>
      <c r="AL155" s="111"/>
      <c r="AM155" s="111"/>
      <c r="AN155" s="111"/>
      <c r="AO155" s="107">
        <v>2511</v>
      </c>
      <c r="AP155" s="173">
        <v>1733</v>
      </c>
      <c r="AQ155" s="174">
        <v>209</v>
      </c>
      <c r="AR155" s="174">
        <v>1942</v>
      </c>
      <c r="AS155" s="167">
        <f t="shared" si="6"/>
        <v>971</v>
      </c>
      <c r="AT155" s="175">
        <f t="shared" si="7"/>
        <v>86.65</v>
      </c>
    </row>
    <row r="156" spans="1:46" ht="18.75">
      <c r="A156" s="14">
        <v>21</v>
      </c>
      <c r="B156" s="91" t="s">
        <v>58</v>
      </c>
      <c r="C156" s="15">
        <v>3</v>
      </c>
      <c r="D156" s="16" t="s">
        <v>118</v>
      </c>
      <c r="E156" s="17">
        <v>30</v>
      </c>
      <c r="F156" s="99">
        <v>68.5</v>
      </c>
      <c r="G156" s="100"/>
      <c r="H156" s="18" t="s">
        <v>65</v>
      </c>
      <c r="I156" s="17">
        <v>2</v>
      </c>
      <c r="J156" s="126">
        <v>2</v>
      </c>
      <c r="K156" s="5">
        <v>1</v>
      </c>
      <c r="L156" s="19" t="s">
        <v>66</v>
      </c>
      <c r="M156" s="23" t="s">
        <v>63</v>
      </c>
      <c r="N156" s="6" t="s">
        <v>62</v>
      </c>
      <c r="O156" s="6" t="s">
        <v>62</v>
      </c>
      <c r="P156" s="20" t="s">
        <v>63</v>
      </c>
      <c r="Q156" s="6" t="s">
        <v>62</v>
      </c>
      <c r="R156" s="20" t="s">
        <v>63</v>
      </c>
      <c r="S156" s="6" t="s">
        <v>62</v>
      </c>
      <c r="T156" s="6" t="s">
        <v>62</v>
      </c>
      <c r="U156" s="6" t="s">
        <v>62</v>
      </c>
      <c r="V156" s="20" t="s">
        <v>63</v>
      </c>
      <c r="W156" s="7" t="s">
        <v>62</v>
      </c>
      <c r="X156" s="8" t="s">
        <v>62</v>
      </c>
      <c r="Y156" s="9" t="s">
        <v>62</v>
      </c>
      <c r="Z156" s="94">
        <v>9338</v>
      </c>
      <c r="AA156" s="10">
        <v>11.360000000000001</v>
      </c>
      <c r="AB156" s="94">
        <v>534</v>
      </c>
      <c r="AC156" s="22">
        <v>0.65</v>
      </c>
      <c r="AD156" s="108"/>
      <c r="AE156" s="109"/>
      <c r="AF156" s="106">
        <v>0</v>
      </c>
      <c r="AG156" s="105" t="s">
        <v>64</v>
      </c>
      <c r="AH156" s="106">
        <v>638</v>
      </c>
      <c r="AI156" s="110">
        <v>25.71</v>
      </c>
      <c r="AJ156" s="106">
        <v>617</v>
      </c>
      <c r="AK156" s="112"/>
      <c r="AL156" s="111"/>
      <c r="AM156" s="111"/>
      <c r="AN156" s="111"/>
      <c r="AO156" s="107">
        <v>1255</v>
      </c>
      <c r="AP156" s="173">
        <v>778</v>
      </c>
      <c r="AQ156" s="174">
        <v>105</v>
      </c>
      <c r="AR156" s="174">
        <v>883</v>
      </c>
      <c r="AS156" s="167">
        <f t="shared" si="6"/>
        <v>441.5</v>
      </c>
      <c r="AT156" s="175">
        <f t="shared" si="7"/>
        <v>38.900000000000006</v>
      </c>
    </row>
    <row r="157" spans="1:46" ht="18.75">
      <c r="A157" s="14">
        <v>22</v>
      </c>
      <c r="B157" s="91" t="s">
        <v>58</v>
      </c>
      <c r="C157" s="15">
        <v>3</v>
      </c>
      <c r="D157" s="16" t="s">
        <v>119</v>
      </c>
      <c r="E157" s="17" t="s">
        <v>68</v>
      </c>
      <c r="F157" s="99">
        <v>562.20000000000005</v>
      </c>
      <c r="G157" s="100"/>
      <c r="H157" s="18" t="s">
        <v>103</v>
      </c>
      <c r="I157" s="17">
        <v>12</v>
      </c>
      <c r="J157" s="126">
        <v>25</v>
      </c>
      <c r="K157" s="25">
        <v>2</v>
      </c>
      <c r="L157" s="19" t="s">
        <v>91</v>
      </c>
      <c r="M157" s="23" t="s">
        <v>63</v>
      </c>
      <c r="N157" s="20" t="s">
        <v>63</v>
      </c>
      <c r="O157" s="6" t="s">
        <v>62</v>
      </c>
      <c r="P157" s="6" t="s">
        <v>62</v>
      </c>
      <c r="Q157" s="20" t="s">
        <v>63</v>
      </c>
      <c r="R157" s="6" t="s">
        <v>62</v>
      </c>
      <c r="S157" s="6" t="s">
        <v>62</v>
      </c>
      <c r="T157" s="6" t="s">
        <v>62</v>
      </c>
      <c r="U157" s="6" t="s">
        <v>62</v>
      </c>
      <c r="V157" s="6" t="s">
        <v>62</v>
      </c>
      <c r="W157" s="28" t="s">
        <v>63</v>
      </c>
      <c r="X157" s="27" t="s">
        <v>63</v>
      </c>
      <c r="Y157" s="9" t="s">
        <v>62</v>
      </c>
      <c r="Z157" s="94">
        <v>132162</v>
      </c>
      <c r="AA157" s="10">
        <v>19.59</v>
      </c>
      <c r="AB157" s="94">
        <v>25096</v>
      </c>
      <c r="AC157" s="24">
        <v>3.72</v>
      </c>
      <c r="AD157" s="108">
        <v>2826.27</v>
      </c>
      <c r="AE157" s="109">
        <v>3.3360000000000001E-2</v>
      </c>
      <c r="AF157" s="106">
        <v>424053</v>
      </c>
      <c r="AG157" s="113" t="s">
        <v>77</v>
      </c>
      <c r="AH157" s="106">
        <v>2678</v>
      </c>
      <c r="AI157" s="110">
        <v>25.71</v>
      </c>
      <c r="AJ157" s="106">
        <v>3702</v>
      </c>
      <c r="AK157" s="114">
        <v>22.91</v>
      </c>
      <c r="AL157" s="106">
        <v>3299</v>
      </c>
      <c r="AM157" s="111"/>
      <c r="AN157" s="111"/>
      <c r="AO157" s="107">
        <v>433732</v>
      </c>
      <c r="AP157" s="173">
        <v>11014</v>
      </c>
      <c r="AQ157" s="174">
        <v>36144</v>
      </c>
      <c r="AR157" s="174">
        <v>47158</v>
      </c>
      <c r="AS157" s="167">
        <f t="shared" si="6"/>
        <v>23579</v>
      </c>
      <c r="AT157" s="175">
        <f t="shared" si="7"/>
        <v>550.70000000000005</v>
      </c>
    </row>
    <row r="158" spans="1:46" ht="18.75">
      <c r="A158" s="3">
        <v>23</v>
      </c>
      <c r="B158" s="91" t="s">
        <v>58</v>
      </c>
      <c r="C158" s="15">
        <v>3</v>
      </c>
      <c r="D158" s="16" t="s">
        <v>120</v>
      </c>
      <c r="E158" s="17">
        <v>11</v>
      </c>
      <c r="F158" s="99">
        <v>73.5</v>
      </c>
      <c r="G158" s="102"/>
      <c r="H158" s="18" t="s">
        <v>65</v>
      </c>
      <c r="I158" s="17">
        <v>2</v>
      </c>
      <c r="J158" s="126">
        <v>8</v>
      </c>
      <c r="K158" s="5">
        <v>1</v>
      </c>
      <c r="L158" s="19" t="s">
        <v>66</v>
      </c>
      <c r="M158" s="23" t="s">
        <v>63</v>
      </c>
      <c r="N158" s="6" t="s">
        <v>62</v>
      </c>
      <c r="O158" s="6" t="s">
        <v>63</v>
      </c>
      <c r="P158" s="6" t="s">
        <v>62</v>
      </c>
      <c r="Q158" s="6" t="s">
        <v>62</v>
      </c>
      <c r="R158" s="20" t="s">
        <v>63</v>
      </c>
      <c r="S158" s="6" t="s">
        <v>62</v>
      </c>
      <c r="T158" s="6" t="s">
        <v>62</v>
      </c>
      <c r="U158" s="6" t="s">
        <v>62</v>
      </c>
      <c r="V158" s="20" t="s">
        <v>63</v>
      </c>
      <c r="W158" s="7" t="s">
        <v>62</v>
      </c>
      <c r="X158" s="8" t="s">
        <v>62</v>
      </c>
      <c r="Y158" s="9" t="s">
        <v>62</v>
      </c>
      <c r="Z158" s="94">
        <v>10022</v>
      </c>
      <c r="AA158" s="10">
        <v>11.360000000000001</v>
      </c>
      <c r="AB158" s="94">
        <v>573</v>
      </c>
      <c r="AC158" s="22">
        <v>0.65</v>
      </c>
      <c r="AD158" s="108"/>
      <c r="AE158" s="109"/>
      <c r="AF158" s="106">
        <v>0</v>
      </c>
      <c r="AG158" s="105" t="s">
        <v>64</v>
      </c>
      <c r="AH158" s="106">
        <v>638</v>
      </c>
      <c r="AI158" s="110">
        <v>25.71</v>
      </c>
      <c r="AJ158" s="106">
        <v>617</v>
      </c>
      <c r="AK158" s="112"/>
      <c r="AL158" s="111"/>
      <c r="AM158" s="111"/>
      <c r="AN158" s="111"/>
      <c r="AO158" s="107">
        <v>1255</v>
      </c>
      <c r="AP158" s="173">
        <v>835</v>
      </c>
      <c r="AQ158" s="174">
        <v>105</v>
      </c>
      <c r="AR158" s="174">
        <v>940</v>
      </c>
      <c r="AS158" s="167">
        <f t="shared" si="6"/>
        <v>470</v>
      </c>
      <c r="AT158" s="175">
        <f t="shared" si="7"/>
        <v>41.75</v>
      </c>
    </row>
    <row r="159" spans="1:46" ht="18.75">
      <c r="A159" s="14">
        <v>24</v>
      </c>
      <c r="B159" s="91" t="s">
        <v>58</v>
      </c>
      <c r="C159" s="15">
        <v>3</v>
      </c>
      <c r="D159" s="16" t="s">
        <v>120</v>
      </c>
      <c r="E159" s="17">
        <v>12</v>
      </c>
      <c r="F159" s="99">
        <v>71.099999999999994</v>
      </c>
      <c r="G159" s="102"/>
      <c r="H159" s="18" t="s">
        <v>65</v>
      </c>
      <c r="I159" s="17">
        <v>2</v>
      </c>
      <c r="J159" s="126">
        <v>6</v>
      </c>
      <c r="K159" s="5">
        <v>1</v>
      </c>
      <c r="L159" s="19" t="s">
        <v>66</v>
      </c>
      <c r="M159" s="23" t="s">
        <v>63</v>
      </c>
      <c r="N159" s="6" t="s">
        <v>62</v>
      </c>
      <c r="O159" s="6" t="s">
        <v>63</v>
      </c>
      <c r="P159" s="6" t="s">
        <v>62</v>
      </c>
      <c r="Q159" s="6" t="s">
        <v>62</v>
      </c>
      <c r="R159" s="20" t="s">
        <v>63</v>
      </c>
      <c r="S159" s="6" t="s">
        <v>62</v>
      </c>
      <c r="T159" s="6" t="s">
        <v>62</v>
      </c>
      <c r="U159" s="6" t="s">
        <v>62</v>
      </c>
      <c r="V159" s="20" t="s">
        <v>63</v>
      </c>
      <c r="W159" s="7" t="s">
        <v>62</v>
      </c>
      <c r="X159" s="8" t="s">
        <v>62</v>
      </c>
      <c r="Y159" s="9" t="s">
        <v>62</v>
      </c>
      <c r="Z159" s="94">
        <v>9692</v>
      </c>
      <c r="AA159" s="10">
        <v>11.360000000000001</v>
      </c>
      <c r="AB159" s="94">
        <v>555</v>
      </c>
      <c r="AC159" s="22">
        <v>0.65</v>
      </c>
      <c r="AD159" s="108"/>
      <c r="AE159" s="109"/>
      <c r="AF159" s="106">
        <v>0</v>
      </c>
      <c r="AG159" s="105" t="s">
        <v>64</v>
      </c>
      <c r="AH159" s="106">
        <v>638</v>
      </c>
      <c r="AI159" s="110">
        <v>25.71</v>
      </c>
      <c r="AJ159" s="106">
        <v>617</v>
      </c>
      <c r="AK159" s="112"/>
      <c r="AL159" s="111"/>
      <c r="AM159" s="111"/>
      <c r="AN159" s="111"/>
      <c r="AO159" s="107">
        <v>1255</v>
      </c>
      <c r="AP159" s="173">
        <v>808</v>
      </c>
      <c r="AQ159" s="174">
        <v>105</v>
      </c>
      <c r="AR159" s="174">
        <v>913</v>
      </c>
      <c r="AS159" s="167">
        <f t="shared" si="6"/>
        <v>456.5</v>
      </c>
      <c r="AT159" s="175">
        <f t="shared" si="7"/>
        <v>40.400000000000006</v>
      </c>
    </row>
    <row r="160" spans="1:46" ht="18.75">
      <c r="A160" s="14">
        <v>25</v>
      </c>
      <c r="B160" s="91" t="s">
        <v>58</v>
      </c>
      <c r="C160" s="15">
        <v>3</v>
      </c>
      <c r="D160" s="16" t="s">
        <v>121</v>
      </c>
      <c r="E160" s="17">
        <v>1</v>
      </c>
      <c r="F160" s="99">
        <v>153</v>
      </c>
      <c r="G160" s="102"/>
      <c r="H160" s="18" t="s">
        <v>75</v>
      </c>
      <c r="I160" s="17">
        <v>2</v>
      </c>
      <c r="J160" s="126">
        <v>5</v>
      </c>
      <c r="K160" s="5">
        <v>1</v>
      </c>
      <c r="L160" s="19" t="s">
        <v>66</v>
      </c>
      <c r="M160" s="23" t="s">
        <v>63</v>
      </c>
      <c r="N160" s="6" t="s">
        <v>62</v>
      </c>
      <c r="O160" s="6" t="s">
        <v>63</v>
      </c>
      <c r="P160" s="6" t="s">
        <v>62</v>
      </c>
      <c r="Q160" s="6" t="s">
        <v>62</v>
      </c>
      <c r="R160" s="20" t="s">
        <v>63</v>
      </c>
      <c r="S160" s="6" t="s">
        <v>62</v>
      </c>
      <c r="T160" s="6" t="s">
        <v>62</v>
      </c>
      <c r="U160" s="6" t="s">
        <v>62</v>
      </c>
      <c r="V160" s="20" t="s">
        <v>63</v>
      </c>
      <c r="W160" s="7" t="s">
        <v>62</v>
      </c>
      <c r="X160" s="8" t="s">
        <v>62</v>
      </c>
      <c r="Y160" s="9" t="s">
        <v>62</v>
      </c>
      <c r="Z160" s="94">
        <v>20856</v>
      </c>
      <c r="AA160" s="10">
        <v>11.360000000000001</v>
      </c>
      <c r="AB160" s="94">
        <v>1193</v>
      </c>
      <c r="AC160" s="22">
        <v>0.65</v>
      </c>
      <c r="AD160" s="108"/>
      <c r="AE160" s="109"/>
      <c r="AF160" s="106">
        <v>0</v>
      </c>
      <c r="AG160" s="105" t="s">
        <v>64</v>
      </c>
      <c r="AH160" s="106">
        <v>638</v>
      </c>
      <c r="AI160" s="110">
        <v>25.71</v>
      </c>
      <c r="AJ160" s="106">
        <v>617</v>
      </c>
      <c r="AK160" s="112"/>
      <c r="AL160" s="111"/>
      <c r="AM160" s="111"/>
      <c r="AN160" s="111"/>
      <c r="AO160" s="107">
        <v>1255</v>
      </c>
      <c r="AP160" s="173">
        <v>1738</v>
      </c>
      <c r="AQ160" s="174">
        <v>105</v>
      </c>
      <c r="AR160" s="174">
        <v>1843</v>
      </c>
      <c r="AS160" s="167">
        <f t="shared" si="6"/>
        <v>921.5</v>
      </c>
      <c r="AT160" s="175">
        <f t="shared" si="7"/>
        <v>86.9</v>
      </c>
    </row>
    <row r="161" spans="1:46" s="123" customFormat="1" ht="18.75">
      <c r="A161" s="14">
        <v>26</v>
      </c>
      <c r="B161" s="91" t="s">
        <v>58</v>
      </c>
      <c r="C161" s="15">
        <v>3</v>
      </c>
      <c r="D161" s="150" t="s">
        <v>121</v>
      </c>
      <c r="E161" s="125">
        <v>5</v>
      </c>
      <c r="F161" s="151">
        <v>100.6</v>
      </c>
      <c r="G161" s="202"/>
      <c r="H161" s="153" t="s">
        <v>65</v>
      </c>
      <c r="I161" s="125">
        <v>2</v>
      </c>
      <c r="J161" s="126">
        <v>11</v>
      </c>
      <c r="K161" s="154">
        <v>1</v>
      </c>
      <c r="L161" s="155" t="s">
        <v>66</v>
      </c>
      <c r="M161" s="156" t="s">
        <v>63</v>
      </c>
      <c r="N161" s="158" t="s">
        <v>62</v>
      </c>
      <c r="O161" s="158" t="s">
        <v>62</v>
      </c>
      <c r="P161" s="157" t="s">
        <v>63</v>
      </c>
      <c r="Q161" s="158" t="s">
        <v>62</v>
      </c>
      <c r="R161" s="157" t="s">
        <v>63</v>
      </c>
      <c r="S161" s="158" t="s">
        <v>62</v>
      </c>
      <c r="T161" s="158" t="s">
        <v>62</v>
      </c>
      <c r="U161" s="158" t="s">
        <v>62</v>
      </c>
      <c r="V161" s="157" t="s">
        <v>63</v>
      </c>
      <c r="W161" s="159" t="s">
        <v>62</v>
      </c>
      <c r="X161" s="160" t="s">
        <v>62</v>
      </c>
      <c r="Y161" s="161" t="s">
        <v>62</v>
      </c>
      <c r="Z161" s="162">
        <v>13713</v>
      </c>
      <c r="AA161" s="163">
        <v>11.360000000000001</v>
      </c>
      <c r="AB161" s="162">
        <v>785</v>
      </c>
      <c r="AC161" s="164">
        <v>0.65</v>
      </c>
      <c r="AD161" s="165"/>
      <c r="AE161" s="166"/>
      <c r="AF161" s="167">
        <v>0</v>
      </c>
      <c r="AG161" s="168" t="s">
        <v>64</v>
      </c>
      <c r="AH161" s="167">
        <v>638</v>
      </c>
      <c r="AI161" s="169">
        <v>25.71</v>
      </c>
      <c r="AJ161" s="167">
        <v>617</v>
      </c>
      <c r="AK161" s="186"/>
      <c r="AL161" s="171"/>
      <c r="AM161" s="171"/>
      <c r="AN161" s="171"/>
      <c r="AO161" s="172">
        <v>1255</v>
      </c>
      <c r="AP161" s="173">
        <v>1143</v>
      </c>
      <c r="AQ161" s="174">
        <v>105</v>
      </c>
      <c r="AR161" s="174">
        <v>1248</v>
      </c>
      <c r="AS161" s="167">
        <f t="shared" si="6"/>
        <v>624</v>
      </c>
      <c r="AT161" s="175">
        <f t="shared" si="7"/>
        <v>57.150000000000006</v>
      </c>
    </row>
    <row r="162" spans="1:46" s="123" customFormat="1" ht="18.75">
      <c r="A162" s="14">
        <v>27</v>
      </c>
      <c r="B162" s="91" t="s">
        <v>58</v>
      </c>
      <c r="C162" s="15">
        <v>3</v>
      </c>
      <c r="D162" s="150" t="s">
        <v>121</v>
      </c>
      <c r="E162" s="125">
        <v>6</v>
      </c>
      <c r="F162" s="151">
        <v>79</v>
      </c>
      <c r="G162" s="202"/>
      <c r="H162" s="153" t="s">
        <v>65</v>
      </c>
      <c r="I162" s="125">
        <v>2</v>
      </c>
      <c r="J162" s="126">
        <v>7</v>
      </c>
      <c r="K162" s="154">
        <v>1</v>
      </c>
      <c r="L162" s="155" t="s">
        <v>66</v>
      </c>
      <c r="M162" s="156" t="s">
        <v>63</v>
      </c>
      <c r="N162" s="158" t="s">
        <v>62</v>
      </c>
      <c r="O162" s="158" t="s">
        <v>62</v>
      </c>
      <c r="P162" s="157" t="s">
        <v>63</v>
      </c>
      <c r="Q162" s="158" t="s">
        <v>62</v>
      </c>
      <c r="R162" s="157" t="s">
        <v>63</v>
      </c>
      <c r="S162" s="158" t="s">
        <v>62</v>
      </c>
      <c r="T162" s="158" t="s">
        <v>62</v>
      </c>
      <c r="U162" s="158" t="s">
        <v>62</v>
      </c>
      <c r="V162" s="157" t="s">
        <v>63</v>
      </c>
      <c r="W162" s="159" t="s">
        <v>62</v>
      </c>
      <c r="X162" s="160" t="s">
        <v>62</v>
      </c>
      <c r="Y162" s="161" t="s">
        <v>62</v>
      </c>
      <c r="Z162" s="162">
        <v>10770</v>
      </c>
      <c r="AA162" s="163">
        <v>11.360000000000001</v>
      </c>
      <c r="AB162" s="162">
        <v>616</v>
      </c>
      <c r="AC162" s="164">
        <v>0.65</v>
      </c>
      <c r="AD162" s="165"/>
      <c r="AE162" s="166"/>
      <c r="AF162" s="167">
        <v>0</v>
      </c>
      <c r="AG162" s="168" t="s">
        <v>64</v>
      </c>
      <c r="AH162" s="167">
        <v>638</v>
      </c>
      <c r="AI162" s="169">
        <v>25.71</v>
      </c>
      <c r="AJ162" s="167">
        <v>617</v>
      </c>
      <c r="AK162" s="186"/>
      <c r="AL162" s="171"/>
      <c r="AM162" s="171"/>
      <c r="AN162" s="171"/>
      <c r="AO162" s="172">
        <v>1255</v>
      </c>
      <c r="AP162" s="173">
        <v>898</v>
      </c>
      <c r="AQ162" s="174">
        <v>105</v>
      </c>
      <c r="AR162" s="174">
        <v>1003</v>
      </c>
      <c r="AS162" s="167">
        <f t="shared" si="6"/>
        <v>501.5</v>
      </c>
      <c r="AT162" s="175">
        <f t="shared" si="7"/>
        <v>44.900000000000006</v>
      </c>
    </row>
    <row r="163" spans="1:46" s="123" customFormat="1" ht="18.75">
      <c r="A163" s="3">
        <v>28</v>
      </c>
      <c r="B163" s="91" t="s">
        <v>58</v>
      </c>
      <c r="C163" s="15">
        <v>3</v>
      </c>
      <c r="D163" s="150" t="s">
        <v>121</v>
      </c>
      <c r="E163" s="125">
        <v>7</v>
      </c>
      <c r="F163" s="151">
        <v>76.5</v>
      </c>
      <c r="G163" s="202"/>
      <c r="H163" s="153" t="s">
        <v>65</v>
      </c>
      <c r="I163" s="125">
        <v>2</v>
      </c>
      <c r="J163" s="126">
        <v>3</v>
      </c>
      <c r="K163" s="154">
        <v>1</v>
      </c>
      <c r="L163" s="155" t="s">
        <v>66</v>
      </c>
      <c r="M163" s="156" t="s">
        <v>63</v>
      </c>
      <c r="N163" s="158" t="s">
        <v>62</v>
      </c>
      <c r="O163" s="158" t="s">
        <v>62</v>
      </c>
      <c r="P163" s="157" t="s">
        <v>63</v>
      </c>
      <c r="Q163" s="158" t="s">
        <v>62</v>
      </c>
      <c r="R163" s="157" t="s">
        <v>63</v>
      </c>
      <c r="S163" s="158" t="s">
        <v>62</v>
      </c>
      <c r="T163" s="158" t="s">
        <v>62</v>
      </c>
      <c r="U163" s="158" t="s">
        <v>62</v>
      </c>
      <c r="V163" s="157" t="s">
        <v>63</v>
      </c>
      <c r="W163" s="159" t="s">
        <v>62</v>
      </c>
      <c r="X163" s="160" t="s">
        <v>62</v>
      </c>
      <c r="Y163" s="161" t="s">
        <v>62</v>
      </c>
      <c r="Z163" s="162">
        <v>10427</v>
      </c>
      <c r="AA163" s="163">
        <v>11.360000000000001</v>
      </c>
      <c r="AB163" s="162">
        <v>597</v>
      </c>
      <c r="AC163" s="164">
        <v>0.65</v>
      </c>
      <c r="AD163" s="165"/>
      <c r="AE163" s="166"/>
      <c r="AF163" s="167">
        <v>0</v>
      </c>
      <c r="AG163" s="168" t="s">
        <v>64</v>
      </c>
      <c r="AH163" s="167">
        <v>638</v>
      </c>
      <c r="AI163" s="169">
        <v>25.71</v>
      </c>
      <c r="AJ163" s="167">
        <v>617</v>
      </c>
      <c r="AK163" s="186"/>
      <c r="AL163" s="171"/>
      <c r="AM163" s="171"/>
      <c r="AN163" s="171"/>
      <c r="AO163" s="172">
        <v>1255</v>
      </c>
      <c r="AP163" s="173">
        <v>869</v>
      </c>
      <c r="AQ163" s="174">
        <v>105</v>
      </c>
      <c r="AR163" s="174">
        <v>974</v>
      </c>
      <c r="AS163" s="167">
        <f t="shared" si="6"/>
        <v>487</v>
      </c>
      <c r="AT163" s="175">
        <f t="shared" si="7"/>
        <v>43.45</v>
      </c>
    </row>
    <row r="164" spans="1:46" s="123" customFormat="1" ht="18.75">
      <c r="A164" s="14">
        <v>29</v>
      </c>
      <c r="B164" s="91" t="s">
        <v>58</v>
      </c>
      <c r="C164" s="15">
        <v>3</v>
      </c>
      <c r="D164" s="150" t="s">
        <v>121</v>
      </c>
      <c r="E164" s="125">
        <v>8</v>
      </c>
      <c r="F164" s="151">
        <v>77.8</v>
      </c>
      <c r="G164" s="202"/>
      <c r="H164" s="153" t="s">
        <v>65</v>
      </c>
      <c r="I164" s="125">
        <v>2</v>
      </c>
      <c r="J164" s="126">
        <v>7</v>
      </c>
      <c r="K164" s="154">
        <v>1</v>
      </c>
      <c r="L164" s="155" t="s">
        <v>66</v>
      </c>
      <c r="M164" s="156" t="s">
        <v>63</v>
      </c>
      <c r="N164" s="158" t="s">
        <v>62</v>
      </c>
      <c r="O164" s="158" t="s">
        <v>62</v>
      </c>
      <c r="P164" s="157" t="s">
        <v>63</v>
      </c>
      <c r="Q164" s="158" t="s">
        <v>62</v>
      </c>
      <c r="R164" s="157" t="s">
        <v>63</v>
      </c>
      <c r="S164" s="158" t="s">
        <v>62</v>
      </c>
      <c r="T164" s="158" t="s">
        <v>62</v>
      </c>
      <c r="U164" s="158" t="s">
        <v>62</v>
      </c>
      <c r="V164" s="157" t="s">
        <v>63</v>
      </c>
      <c r="W164" s="159" t="s">
        <v>62</v>
      </c>
      <c r="X164" s="160" t="s">
        <v>62</v>
      </c>
      <c r="Y164" s="161" t="s">
        <v>62</v>
      </c>
      <c r="Z164" s="162">
        <v>10604</v>
      </c>
      <c r="AA164" s="163">
        <v>11.360000000000001</v>
      </c>
      <c r="AB164" s="162">
        <v>607</v>
      </c>
      <c r="AC164" s="164">
        <v>0.65</v>
      </c>
      <c r="AD164" s="165"/>
      <c r="AE164" s="166"/>
      <c r="AF164" s="167">
        <v>0</v>
      </c>
      <c r="AG164" s="168" t="s">
        <v>64</v>
      </c>
      <c r="AH164" s="167">
        <v>638</v>
      </c>
      <c r="AI164" s="169">
        <v>25.71</v>
      </c>
      <c r="AJ164" s="167">
        <v>617</v>
      </c>
      <c r="AK164" s="186"/>
      <c r="AL164" s="171"/>
      <c r="AM164" s="171"/>
      <c r="AN164" s="171"/>
      <c r="AO164" s="172">
        <v>1255</v>
      </c>
      <c r="AP164" s="173">
        <v>884</v>
      </c>
      <c r="AQ164" s="174">
        <v>105</v>
      </c>
      <c r="AR164" s="174">
        <v>989</v>
      </c>
      <c r="AS164" s="167">
        <f t="shared" si="6"/>
        <v>494.5</v>
      </c>
      <c r="AT164" s="175">
        <f t="shared" si="7"/>
        <v>44.2</v>
      </c>
    </row>
    <row r="165" spans="1:46" s="123" customFormat="1" ht="18.75">
      <c r="A165" s="14">
        <v>30</v>
      </c>
      <c r="B165" s="91" t="s">
        <v>58</v>
      </c>
      <c r="C165" s="15">
        <v>3</v>
      </c>
      <c r="D165" s="150" t="s">
        <v>121</v>
      </c>
      <c r="E165" s="125">
        <v>9</v>
      </c>
      <c r="F165" s="151">
        <v>77</v>
      </c>
      <c r="G165" s="202"/>
      <c r="H165" s="153" t="s">
        <v>65</v>
      </c>
      <c r="I165" s="125">
        <v>2</v>
      </c>
      <c r="J165" s="126">
        <v>4</v>
      </c>
      <c r="K165" s="154">
        <v>1</v>
      </c>
      <c r="L165" s="155" t="s">
        <v>66</v>
      </c>
      <c r="M165" s="156" t="s">
        <v>63</v>
      </c>
      <c r="N165" s="158" t="s">
        <v>62</v>
      </c>
      <c r="O165" s="158" t="s">
        <v>62</v>
      </c>
      <c r="P165" s="157" t="s">
        <v>63</v>
      </c>
      <c r="Q165" s="158" t="s">
        <v>62</v>
      </c>
      <c r="R165" s="157" t="s">
        <v>63</v>
      </c>
      <c r="S165" s="158" t="s">
        <v>62</v>
      </c>
      <c r="T165" s="158" t="s">
        <v>62</v>
      </c>
      <c r="U165" s="158" t="s">
        <v>62</v>
      </c>
      <c r="V165" s="157" t="s">
        <v>63</v>
      </c>
      <c r="W165" s="159" t="s">
        <v>62</v>
      </c>
      <c r="X165" s="160" t="s">
        <v>62</v>
      </c>
      <c r="Y165" s="161" t="s">
        <v>62</v>
      </c>
      <c r="Z165" s="162">
        <v>10498</v>
      </c>
      <c r="AA165" s="163">
        <v>11.360000000000001</v>
      </c>
      <c r="AB165" s="162">
        <v>601</v>
      </c>
      <c r="AC165" s="164">
        <v>0.65</v>
      </c>
      <c r="AD165" s="165"/>
      <c r="AE165" s="166"/>
      <c r="AF165" s="167">
        <v>0</v>
      </c>
      <c r="AG165" s="168" t="s">
        <v>64</v>
      </c>
      <c r="AH165" s="167">
        <v>638</v>
      </c>
      <c r="AI165" s="169">
        <v>25.71</v>
      </c>
      <c r="AJ165" s="167">
        <v>617</v>
      </c>
      <c r="AK165" s="186"/>
      <c r="AL165" s="171"/>
      <c r="AM165" s="171"/>
      <c r="AN165" s="171"/>
      <c r="AO165" s="172">
        <v>1255</v>
      </c>
      <c r="AP165" s="173">
        <v>875</v>
      </c>
      <c r="AQ165" s="174">
        <v>105</v>
      </c>
      <c r="AR165" s="174">
        <v>980</v>
      </c>
      <c r="AS165" s="167">
        <f t="shared" si="6"/>
        <v>490</v>
      </c>
      <c r="AT165" s="175">
        <f t="shared" si="7"/>
        <v>43.75</v>
      </c>
    </row>
    <row r="166" spans="1:46" s="123" customFormat="1" ht="18.75">
      <c r="A166" s="14">
        <v>31</v>
      </c>
      <c r="B166" s="91" t="s">
        <v>58</v>
      </c>
      <c r="C166" s="15">
        <v>3</v>
      </c>
      <c r="D166" s="150" t="s">
        <v>121</v>
      </c>
      <c r="E166" s="125">
        <v>12</v>
      </c>
      <c r="F166" s="151">
        <v>74.8</v>
      </c>
      <c r="G166" s="202"/>
      <c r="H166" s="153" t="s">
        <v>65</v>
      </c>
      <c r="I166" s="125">
        <v>2</v>
      </c>
      <c r="J166" s="126">
        <v>6</v>
      </c>
      <c r="K166" s="154">
        <v>1</v>
      </c>
      <c r="L166" s="155" t="s">
        <v>66</v>
      </c>
      <c r="M166" s="156" t="s">
        <v>63</v>
      </c>
      <c r="N166" s="158" t="s">
        <v>62</v>
      </c>
      <c r="O166" s="158" t="s">
        <v>62</v>
      </c>
      <c r="P166" s="157" t="s">
        <v>63</v>
      </c>
      <c r="Q166" s="158" t="s">
        <v>62</v>
      </c>
      <c r="R166" s="157" t="s">
        <v>63</v>
      </c>
      <c r="S166" s="158" t="s">
        <v>62</v>
      </c>
      <c r="T166" s="158" t="s">
        <v>62</v>
      </c>
      <c r="U166" s="158" t="s">
        <v>62</v>
      </c>
      <c r="V166" s="157" t="s">
        <v>63</v>
      </c>
      <c r="W166" s="159" t="s">
        <v>62</v>
      </c>
      <c r="X166" s="160" t="s">
        <v>62</v>
      </c>
      <c r="Y166" s="161" t="s">
        <v>62</v>
      </c>
      <c r="Z166" s="162">
        <v>10198</v>
      </c>
      <c r="AA166" s="163">
        <v>11.360000000000001</v>
      </c>
      <c r="AB166" s="162">
        <v>583</v>
      </c>
      <c r="AC166" s="164">
        <v>0.65</v>
      </c>
      <c r="AD166" s="165"/>
      <c r="AE166" s="166"/>
      <c r="AF166" s="167">
        <v>0</v>
      </c>
      <c r="AG166" s="168" t="s">
        <v>64</v>
      </c>
      <c r="AH166" s="167">
        <v>638</v>
      </c>
      <c r="AI166" s="169">
        <v>25.71</v>
      </c>
      <c r="AJ166" s="167">
        <v>617</v>
      </c>
      <c r="AK166" s="186"/>
      <c r="AL166" s="171"/>
      <c r="AM166" s="171"/>
      <c r="AN166" s="171"/>
      <c r="AO166" s="172">
        <v>1255</v>
      </c>
      <c r="AP166" s="173">
        <v>850</v>
      </c>
      <c r="AQ166" s="174">
        <v>105</v>
      </c>
      <c r="AR166" s="174">
        <v>955</v>
      </c>
      <c r="AS166" s="167">
        <f t="shared" si="6"/>
        <v>477.5</v>
      </c>
      <c r="AT166" s="175">
        <f t="shared" si="7"/>
        <v>42.5</v>
      </c>
    </row>
    <row r="167" spans="1:46" s="123" customFormat="1" ht="18.75">
      <c r="A167" s="14">
        <v>32</v>
      </c>
      <c r="B167" s="91" t="s">
        <v>58</v>
      </c>
      <c r="C167" s="15">
        <v>3</v>
      </c>
      <c r="D167" s="150" t="s">
        <v>121</v>
      </c>
      <c r="E167" s="125">
        <v>18</v>
      </c>
      <c r="F167" s="151">
        <v>77.3</v>
      </c>
      <c r="G167" s="202"/>
      <c r="H167" s="153" t="s">
        <v>65</v>
      </c>
      <c r="I167" s="125">
        <v>2</v>
      </c>
      <c r="J167" s="126">
        <v>5</v>
      </c>
      <c r="K167" s="154">
        <v>1</v>
      </c>
      <c r="L167" s="155" t="s">
        <v>66</v>
      </c>
      <c r="M167" s="156" t="s">
        <v>63</v>
      </c>
      <c r="N167" s="158" t="s">
        <v>62</v>
      </c>
      <c r="O167" s="158" t="s">
        <v>62</v>
      </c>
      <c r="P167" s="157" t="s">
        <v>63</v>
      </c>
      <c r="Q167" s="158" t="s">
        <v>62</v>
      </c>
      <c r="R167" s="157" t="s">
        <v>63</v>
      </c>
      <c r="S167" s="158" t="s">
        <v>62</v>
      </c>
      <c r="T167" s="158" t="s">
        <v>62</v>
      </c>
      <c r="U167" s="158" t="s">
        <v>62</v>
      </c>
      <c r="V167" s="157" t="s">
        <v>63</v>
      </c>
      <c r="W167" s="159" t="s">
        <v>62</v>
      </c>
      <c r="X167" s="160" t="s">
        <v>62</v>
      </c>
      <c r="Y167" s="161" t="s">
        <v>62</v>
      </c>
      <c r="Z167" s="162">
        <v>10537</v>
      </c>
      <c r="AA167" s="163">
        <v>11.360000000000001</v>
      </c>
      <c r="AB167" s="162">
        <v>603</v>
      </c>
      <c r="AC167" s="164">
        <v>0.65</v>
      </c>
      <c r="AD167" s="165"/>
      <c r="AE167" s="166"/>
      <c r="AF167" s="167">
        <v>0</v>
      </c>
      <c r="AG167" s="168" t="s">
        <v>64</v>
      </c>
      <c r="AH167" s="167">
        <v>638</v>
      </c>
      <c r="AI167" s="169">
        <v>25.71</v>
      </c>
      <c r="AJ167" s="167">
        <v>617</v>
      </c>
      <c r="AK167" s="186"/>
      <c r="AL167" s="171"/>
      <c r="AM167" s="171"/>
      <c r="AN167" s="171"/>
      <c r="AO167" s="172">
        <v>1255</v>
      </c>
      <c r="AP167" s="173">
        <v>878</v>
      </c>
      <c r="AQ167" s="174">
        <v>105</v>
      </c>
      <c r="AR167" s="174">
        <v>983</v>
      </c>
      <c r="AS167" s="167">
        <f t="shared" si="6"/>
        <v>491.5</v>
      </c>
      <c r="AT167" s="175">
        <f t="shared" si="7"/>
        <v>43.900000000000006</v>
      </c>
    </row>
    <row r="168" spans="1:46" s="123" customFormat="1" ht="18.75">
      <c r="A168" s="3">
        <v>33</v>
      </c>
      <c r="B168" s="91" t="s">
        <v>58</v>
      </c>
      <c r="C168" s="15">
        <v>3</v>
      </c>
      <c r="D168" s="150" t="s">
        <v>121</v>
      </c>
      <c r="E168" s="125">
        <v>26</v>
      </c>
      <c r="F168" s="151">
        <v>117.9</v>
      </c>
      <c r="G168" s="202"/>
      <c r="H168" s="153" t="s">
        <v>65</v>
      </c>
      <c r="I168" s="125">
        <v>2</v>
      </c>
      <c r="J168" s="126">
        <v>9</v>
      </c>
      <c r="K168" s="154">
        <v>1</v>
      </c>
      <c r="L168" s="155" t="s">
        <v>66</v>
      </c>
      <c r="M168" s="156" t="s">
        <v>63</v>
      </c>
      <c r="N168" s="158" t="s">
        <v>62</v>
      </c>
      <c r="O168" s="158" t="s">
        <v>62</v>
      </c>
      <c r="P168" s="157" t="s">
        <v>63</v>
      </c>
      <c r="Q168" s="158" t="s">
        <v>62</v>
      </c>
      <c r="R168" s="157" t="s">
        <v>63</v>
      </c>
      <c r="S168" s="158" t="s">
        <v>62</v>
      </c>
      <c r="T168" s="158" t="s">
        <v>62</v>
      </c>
      <c r="U168" s="158" t="s">
        <v>62</v>
      </c>
      <c r="V168" s="157" t="s">
        <v>63</v>
      </c>
      <c r="W168" s="159" t="s">
        <v>62</v>
      </c>
      <c r="X168" s="160" t="s">
        <v>62</v>
      </c>
      <c r="Y168" s="161" t="s">
        <v>62</v>
      </c>
      <c r="Z168" s="162">
        <v>16071</v>
      </c>
      <c r="AA168" s="163">
        <v>11.360000000000001</v>
      </c>
      <c r="AB168" s="162">
        <v>920</v>
      </c>
      <c r="AC168" s="164">
        <v>0.65</v>
      </c>
      <c r="AD168" s="165"/>
      <c r="AE168" s="166"/>
      <c r="AF168" s="167">
        <v>0</v>
      </c>
      <c r="AG168" s="168" t="s">
        <v>64</v>
      </c>
      <c r="AH168" s="167">
        <v>638</v>
      </c>
      <c r="AI168" s="169">
        <v>25.71</v>
      </c>
      <c r="AJ168" s="167">
        <v>617</v>
      </c>
      <c r="AK168" s="186"/>
      <c r="AL168" s="171"/>
      <c r="AM168" s="171"/>
      <c r="AN168" s="171"/>
      <c r="AO168" s="172">
        <v>1255</v>
      </c>
      <c r="AP168" s="173">
        <v>1339</v>
      </c>
      <c r="AQ168" s="174">
        <v>105</v>
      </c>
      <c r="AR168" s="174">
        <v>1444</v>
      </c>
      <c r="AS168" s="167">
        <f t="shared" si="6"/>
        <v>722</v>
      </c>
      <c r="AT168" s="175">
        <f t="shared" si="7"/>
        <v>66.95</v>
      </c>
    </row>
    <row r="169" spans="1:46" s="123" customFormat="1" ht="18.75">
      <c r="A169" s="14">
        <v>34</v>
      </c>
      <c r="B169" s="91" t="s">
        <v>58</v>
      </c>
      <c r="C169" s="15">
        <v>3</v>
      </c>
      <c r="D169" s="150" t="s">
        <v>121</v>
      </c>
      <c r="E169" s="125">
        <v>27</v>
      </c>
      <c r="F169" s="151">
        <v>106.6</v>
      </c>
      <c r="G169" s="202"/>
      <c r="H169" s="153" t="s">
        <v>65</v>
      </c>
      <c r="I169" s="125">
        <v>2</v>
      </c>
      <c r="J169" s="126">
        <v>3</v>
      </c>
      <c r="K169" s="154">
        <v>1</v>
      </c>
      <c r="L169" s="155" t="s">
        <v>66</v>
      </c>
      <c r="M169" s="156" t="s">
        <v>63</v>
      </c>
      <c r="N169" s="158" t="s">
        <v>62</v>
      </c>
      <c r="O169" s="158" t="s">
        <v>62</v>
      </c>
      <c r="P169" s="157" t="s">
        <v>63</v>
      </c>
      <c r="Q169" s="158" t="s">
        <v>62</v>
      </c>
      <c r="R169" s="157" t="s">
        <v>63</v>
      </c>
      <c r="S169" s="158" t="s">
        <v>62</v>
      </c>
      <c r="T169" s="158" t="s">
        <v>62</v>
      </c>
      <c r="U169" s="158" t="s">
        <v>62</v>
      </c>
      <c r="V169" s="157" t="s">
        <v>63</v>
      </c>
      <c r="W169" s="159" t="s">
        <v>62</v>
      </c>
      <c r="X169" s="160" t="s">
        <v>62</v>
      </c>
      <c r="Y169" s="161" t="s">
        <v>62</v>
      </c>
      <c r="Z169" s="162">
        <v>14530</v>
      </c>
      <c r="AA169" s="163">
        <v>11.360000000000001</v>
      </c>
      <c r="AB169" s="162">
        <v>831</v>
      </c>
      <c r="AC169" s="164">
        <v>0.65</v>
      </c>
      <c r="AD169" s="165"/>
      <c r="AE169" s="166"/>
      <c r="AF169" s="167">
        <v>0</v>
      </c>
      <c r="AG169" s="168" t="s">
        <v>64</v>
      </c>
      <c r="AH169" s="167">
        <v>638</v>
      </c>
      <c r="AI169" s="169">
        <v>25.71</v>
      </c>
      <c r="AJ169" s="167">
        <v>617</v>
      </c>
      <c r="AK169" s="186"/>
      <c r="AL169" s="171"/>
      <c r="AM169" s="171"/>
      <c r="AN169" s="171"/>
      <c r="AO169" s="172">
        <v>1255</v>
      </c>
      <c r="AP169" s="173">
        <v>1211</v>
      </c>
      <c r="AQ169" s="174">
        <v>105</v>
      </c>
      <c r="AR169" s="174">
        <v>1316</v>
      </c>
      <c r="AS169" s="167">
        <f t="shared" si="6"/>
        <v>658</v>
      </c>
      <c r="AT169" s="175">
        <f t="shared" si="7"/>
        <v>60.550000000000004</v>
      </c>
    </row>
    <row r="170" spans="1:46" s="123" customFormat="1" ht="18.75">
      <c r="A170" s="14">
        <v>35</v>
      </c>
      <c r="B170" s="91" t="s">
        <v>58</v>
      </c>
      <c r="C170" s="15">
        <v>3</v>
      </c>
      <c r="D170" s="150" t="s">
        <v>121</v>
      </c>
      <c r="E170" s="125" t="s">
        <v>122</v>
      </c>
      <c r="F170" s="151">
        <v>107.3</v>
      </c>
      <c r="G170" s="202"/>
      <c r="H170" s="153" t="s">
        <v>65</v>
      </c>
      <c r="I170" s="125">
        <v>2</v>
      </c>
      <c r="J170" s="126">
        <v>6</v>
      </c>
      <c r="K170" s="154">
        <v>1</v>
      </c>
      <c r="L170" s="155" t="s">
        <v>66</v>
      </c>
      <c r="M170" s="156" t="s">
        <v>63</v>
      </c>
      <c r="N170" s="158" t="s">
        <v>62</v>
      </c>
      <c r="O170" s="158" t="s">
        <v>62</v>
      </c>
      <c r="P170" s="157" t="s">
        <v>63</v>
      </c>
      <c r="Q170" s="158" t="s">
        <v>62</v>
      </c>
      <c r="R170" s="157" t="s">
        <v>63</v>
      </c>
      <c r="S170" s="158" t="s">
        <v>62</v>
      </c>
      <c r="T170" s="158" t="s">
        <v>62</v>
      </c>
      <c r="U170" s="158" t="s">
        <v>62</v>
      </c>
      <c r="V170" s="157" t="s">
        <v>63</v>
      </c>
      <c r="W170" s="159" t="s">
        <v>62</v>
      </c>
      <c r="X170" s="160" t="s">
        <v>62</v>
      </c>
      <c r="Y170" s="161" t="s">
        <v>62</v>
      </c>
      <c r="Z170" s="162">
        <v>14629</v>
      </c>
      <c r="AA170" s="163">
        <v>11.360000000000001</v>
      </c>
      <c r="AB170" s="162">
        <v>837</v>
      </c>
      <c r="AC170" s="164">
        <v>0.65</v>
      </c>
      <c r="AD170" s="165"/>
      <c r="AE170" s="166"/>
      <c r="AF170" s="167">
        <v>0</v>
      </c>
      <c r="AG170" s="168" t="s">
        <v>64</v>
      </c>
      <c r="AH170" s="167">
        <v>638</v>
      </c>
      <c r="AI170" s="169">
        <v>25.71</v>
      </c>
      <c r="AJ170" s="167">
        <v>617</v>
      </c>
      <c r="AK170" s="186"/>
      <c r="AL170" s="171"/>
      <c r="AM170" s="171"/>
      <c r="AN170" s="171"/>
      <c r="AO170" s="172">
        <v>1255</v>
      </c>
      <c r="AP170" s="173">
        <v>1219</v>
      </c>
      <c r="AQ170" s="174">
        <v>105</v>
      </c>
      <c r="AR170" s="174">
        <v>1324</v>
      </c>
      <c r="AS170" s="167">
        <f t="shared" si="6"/>
        <v>662</v>
      </c>
      <c r="AT170" s="175">
        <f t="shared" si="7"/>
        <v>60.95</v>
      </c>
    </row>
    <row r="171" spans="1:46" s="123" customFormat="1" ht="18.75">
      <c r="A171" s="14">
        <v>36</v>
      </c>
      <c r="B171" s="91" t="s">
        <v>58</v>
      </c>
      <c r="C171" s="15">
        <v>3</v>
      </c>
      <c r="D171" s="150" t="s">
        <v>123</v>
      </c>
      <c r="E171" s="125">
        <v>14</v>
      </c>
      <c r="F171" s="151">
        <v>421.9</v>
      </c>
      <c r="G171" s="202">
        <v>104.3</v>
      </c>
      <c r="H171" s="153" t="s">
        <v>65</v>
      </c>
      <c r="I171" s="125">
        <v>14</v>
      </c>
      <c r="J171" s="126">
        <v>14</v>
      </c>
      <c r="K171" s="154">
        <v>2</v>
      </c>
      <c r="L171" s="155">
        <v>2</v>
      </c>
      <c r="M171" s="190" t="s">
        <v>62</v>
      </c>
      <c r="N171" s="158" t="s">
        <v>62</v>
      </c>
      <c r="O171" s="158" t="s">
        <v>62</v>
      </c>
      <c r="P171" s="158" t="s">
        <v>62</v>
      </c>
      <c r="Q171" s="157" t="s">
        <v>63</v>
      </c>
      <c r="R171" s="190" t="s">
        <v>62</v>
      </c>
      <c r="S171" s="158" t="s">
        <v>62</v>
      </c>
      <c r="T171" s="158" t="s">
        <v>62</v>
      </c>
      <c r="U171" s="158" t="s">
        <v>62</v>
      </c>
      <c r="V171" s="157" t="s">
        <v>63</v>
      </c>
      <c r="W171" s="158" t="s">
        <v>62</v>
      </c>
      <c r="X171" s="158" t="s">
        <v>62</v>
      </c>
      <c r="Y171" s="158" t="s">
        <v>62</v>
      </c>
      <c r="Z171" s="162">
        <v>81961</v>
      </c>
      <c r="AA171" s="163">
        <v>16.41</v>
      </c>
      <c r="AB171" s="162">
        <v>3246</v>
      </c>
      <c r="AC171" s="164">
        <v>0.65</v>
      </c>
      <c r="AD171" s="165">
        <v>2826.3</v>
      </c>
      <c r="AE171" s="166">
        <v>3.3360000000000001E-2</v>
      </c>
      <c r="AF171" s="167">
        <v>313929</v>
      </c>
      <c r="AG171" s="168" t="s">
        <v>64</v>
      </c>
      <c r="AH171" s="167">
        <v>1277</v>
      </c>
      <c r="AI171" s="169"/>
      <c r="AJ171" s="167"/>
      <c r="AK171" s="186"/>
      <c r="AL171" s="171"/>
      <c r="AM171" s="171"/>
      <c r="AN171" s="171"/>
      <c r="AO171" s="172">
        <v>317540</v>
      </c>
      <c r="AP171" s="173">
        <v>6830</v>
      </c>
      <c r="AQ171" s="174">
        <v>26462</v>
      </c>
      <c r="AR171" s="174">
        <v>33292</v>
      </c>
      <c r="AS171" s="167">
        <f t="shared" si="6"/>
        <v>16646</v>
      </c>
      <c r="AT171" s="175">
        <f t="shared" si="7"/>
        <v>341.5</v>
      </c>
    </row>
    <row r="172" spans="1:46" s="123" customFormat="1" ht="18.75">
      <c r="A172" s="14">
        <v>37</v>
      </c>
      <c r="B172" s="91" t="s">
        <v>58</v>
      </c>
      <c r="C172" s="15">
        <v>3</v>
      </c>
      <c r="D172" s="150" t="s">
        <v>123</v>
      </c>
      <c r="E172" s="125" t="s">
        <v>108</v>
      </c>
      <c r="F172" s="151">
        <v>859</v>
      </c>
      <c r="G172" s="203"/>
      <c r="H172" s="204" t="s">
        <v>75</v>
      </c>
      <c r="I172" s="126">
        <v>17</v>
      </c>
      <c r="J172" s="126">
        <v>40</v>
      </c>
      <c r="K172" s="205">
        <v>5</v>
      </c>
      <c r="L172" s="184">
        <v>1</v>
      </c>
      <c r="M172" s="156" t="s">
        <v>63</v>
      </c>
      <c r="N172" s="157" t="s">
        <v>63</v>
      </c>
      <c r="O172" s="158" t="s">
        <v>62</v>
      </c>
      <c r="P172" s="158" t="s">
        <v>62</v>
      </c>
      <c r="Q172" s="157" t="s">
        <v>63</v>
      </c>
      <c r="R172" s="158" t="s">
        <v>62</v>
      </c>
      <c r="S172" s="158" t="s">
        <v>62</v>
      </c>
      <c r="T172" s="158" t="s">
        <v>62</v>
      </c>
      <c r="U172" s="158" t="s">
        <v>62</v>
      </c>
      <c r="V172" s="158" t="s">
        <v>62</v>
      </c>
      <c r="W172" s="181" t="s">
        <v>63</v>
      </c>
      <c r="X172" s="206" t="s">
        <v>63</v>
      </c>
      <c r="Y172" s="161" t="s">
        <v>62</v>
      </c>
      <c r="Z172" s="162">
        <v>201934</v>
      </c>
      <c r="AA172" s="163">
        <v>19.59</v>
      </c>
      <c r="AB172" s="162">
        <v>42985</v>
      </c>
      <c r="AC172" s="182">
        <v>4.17</v>
      </c>
      <c r="AD172" s="165">
        <v>2826.27</v>
      </c>
      <c r="AE172" s="166">
        <v>2.2880000000000001E-2</v>
      </c>
      <c r="AF172" s="167">
        <v>444378</v>
      </c>
      <c r="AG172" s="178" t="s">
        <v>77</v>
      </c>
      <c r="AH172" s="167">
        <v>3794</v>
      </c>
      <c r="AI172" s="169">
        <v>25.71</v>
      </c>
      <c r="AJ172" s="167">
        <v>5245</v>
      </c>
      <c r="AK172" s="170">
        <v>22.91</v>
      </c>
      <c r="AL172" s="167">
        <v>4674</v>
      </c>
      <c r="AM172" s="171"/>
      <c r="AN172" s="171"/>
      <c r="AO172" s="172">
        <v>458091</v>
      </c>
      <c r="AP172" s="173">
        <v>16828</v>
      </c>
      <c r="AQ172" s="174">
        <v>38174</v>
      </c>
      <c r="AR172" s="174">
        <v>55002</v>
      </c>
      <c r="AS172" s="167">
        <f t="shared" si="6"/>
        <v>27501</v>
      </c>
      <c r="AT172" s="175">
        <f t="shared" si="7"/>
        <v>841.40000000000009</v>
      </c>
    </row>
    <row r="173" spans="1:46" s="123" customFormat="1" ht="18.75">
      <c r="A173" s="3">
        <v>38</v>
      </c>
      <c r="B173" s="91" t="s">
        <v>58</v>
      </c>
      <c r="C173" s="15">
        <v>3</v>
      </c>
      <c r="D173" s="150" t="s">
        <v>124</v>
      </c>
      <c r="E173" s="125">
        <v>3</v>
      </c>
      <c r="F173" s="151">
        <v>62.4</v>
      </c>
      <c r="G173" s="203"/>
      <c r="H173" s="153" t="s">
        <v>65</v>
      </c>
      <c r="I173" s="125">
        <v>2</v>
      </c>
      <c r="J173" s="126">
        <v>3</v>
      </c>
      <c r="K173" s="154">
        <v>1</v>
      </c>
      <c r="L173" s="155" t="s">
        <v>66</v>
      </c>
      <c r="M173" s="156" t="s">
        <v>63</v>
      </c>
      <c r="N173" s="158" t="s">
        <v>62</v>
      </c>
      <c r="O173" s="158" t="s">
        <v>62</v>
      </c>
      <c r="P173" s="157" t="s">
        <v>63</v>
      </c>
      <c r="Q173" s="158" t="s">
        <v>62</v>
      </c>
      <c r="R173" s="157" t="s">
        <v>63</v>
      </c>
      <c r="S173" s="158" t="s">
        <v>62</v>
      </c>
      <c r="T173" s="158" t="s">
        <v>62</v>
      </c>
      <c r="U173" s="158" t="s">
        <v>62</v>
      </c>
      <c r="V173" s="157" t="s">
        <v>63</v>
      </c>
      <c r="W173" s="159" t="s">
        <v>62</v>
      </c>
      <c r="X173" s="160" t="s">
        <v>62</v>
      </c>
      <c r="Y173" s="161" t="s">
        <v>62</v>
      </c>
      <c r="Z173" s="162">
        <v>8506</v>
      </c>
      <c r="AA173" s="163">
        <v>11.360000000000001</v>
      </c>
      <c r="AB173" s="162">
        <v>487</v>
      </c>
      <c r="AC173" s="164">
        <v>0.65</v>
      </c>
      <c r="AD173" s="165"/>
      <c r="AE173" s="166"/>
      <c r="AF173" s="167">
        <v>0</v>
      </c>
      <c r="AG173" s="168" t="s">
        <v>64</v>
      </c>
      <c r="AH173" s="167">
        <v>638</v>
      </c>
      <c r="AI173" s="169">
        <v>25.71</v>
      </c>
      <c r="AJ173" s="167">
        <v>617</v>
      </c>
      <c r="AK173" s="186"/>
      <c r="AL173" s="171"/>
      <c r="AM173" s="171"/>
      <c r="AN173" s="171"/>
      <c r="AO173" s="172">
        <v>1255</v>
      </c>
      <c r="AP173" s="173">
        <v>709</v>
      </c>
      <c r="AQ173" s="174">
        <v>105</v>
      </c>
      <c r="AR173" s="174">
        <v>814</v>
      </c>
      <c r="AS173" s="167">
        <f t="shared" si="6"/>
        <v>407</v>
      </c>
      <c r="AT173" s="175">
        <f t="shared" si="7"/>
        <v>35.450000000000003</v>
      </c>
    </row>
    <row r="174" spans="1:46" s="123" customFormat="1" ht="18.75">
      <c r="A174" s="14">
        <v>39</v>
      </c>
      <c r="B174" s="91" t="s">
        <v>58</v>
      </c>
      <c r="C174" s="15">
        <v>3</v>
      </c>
      <c r="D174" s="150" t="s">
        <v>124</v>
      </c>
      <c r="E174" s="125">
        <v>10</v>
      </c>
      <c r="F174" s="151">
        <v>152.6</v>
      </c>
      <c r="G174" s="203"/>
      <c r="H174" s="153" t="s">
        <v>65</v>
      </c>
      <c r="I174" s="125">
        <v>4</v>
      </c>
      <c r="J174" s="126">
        <v>10</v>
      </c>
      <c r="K174" s="154">
        <v>1</v>
      </c>
      <c r="L174" s="155" t="s">
        <v>91</v>
      </c>
      <c r="M174" s="156" t="s">
        <v>63</v>
      </c>
      <c r="N174" s="157" t="s">
        <v>63</v>
      </c>
      <c r="O174" s="158" t="s">
        <v>62</v>
      </c>
      <c r="P174" s="158" t="s">
        <v>62</v>
      </c>
      <c r="Q174" s="158" t="s">
        <v>62</v>
      </c>
      <c r="R174" s="157" t="s">
        <v>63</v>
      </c>
      <c r="S174" s="158" t="s">
        <v>62</v>
      </c>
      <c r="T174" s="158" t="s">
        <v>62</v>
      </c>
      <c r="U174" s="158" t="s">
        <v>62</v>
      </c>
      <c r="V174" s="157" t="s">
        <v>63</v>
      </c>
      <c r="W174" s="159" t="s">
        <v>62</v>
      </c>
      <c r="X174" s="160" t="s">
        <v>62</v>
      </c>
      <c r="Y174" s="161" t="s">
        <v>62</v>
      </c>
      <c r="Z174" s="162">
        <v>23949</v>
      </c>
      <c r="AA174" s="163">
        <v>13.08</v>
      </c>
      <c r="AB174" s="162">
        <v>1190</v>
      </c>
      <c r="AC174" s="164">
        <v>0.65</v>
      </c>
      <c r="AD174" s="165"/>
      <c r="AE174" s="166"/>
      <c r="AF174" s="167">
        <v>0</v>
      </c>
      <c r="AG174" s="168" t="s">
        <v>64</v>
      </c>
      <c r="AH174" s="167">
        <v>1277</v>
      </c>
      <c r="AI174" s="169">
        <v>25.71</v>
      </c>
      <c r="AJ174" s="167">
        <v>1234</v>
      </c>
      <c r="AK174" s="170">
        <v>22.91</v>
      </c>
      <c r="AL174" s="167">
        <v>1100</v>
      </c>
      <c r="AM174" s="171"/>
      <c r="AN174" s="171"/>
      <c r="AO174" s="172">
        <v>3611</v>
      </c>
      <c r="AP174" s="173">
        <v>1996</v>
      </c>
      <c r="AQ174" s="174">
        <v>301</v>
      </c>
      <c r="AR174" s="174">
        <v>2297</v>
      </c>
      <c r="AS174" s="167">
        <f t="shared" si="6"/>
        <v>1148.5</v>
      </c>
      <c r="AT174" s="175">
        <f t="shared" si="7"/>
        <v>99.800000000000011</v>
      </c>
    </row>
    <row r="175" spans="1:46" s="123" customFormat="1" ht="18.75">
      <c r="A175" s="14">
        <v>40</v>
      </c>
      <c r="B175" s="91" t="s">
        <v>58</v>
      </c>
      <c r="C175" s="15">
        <v>3</v>
      </c>
      <c r="D175" s="150" t="s">
        <v>125</v>
      </c>
      <c r="E175" s="125">
        <v>2</v>
      </c>
      <c r="F175" s="151">
        <v>220.9</v>
      </c>
      <c r="G175" s="203"/>
      <c r="H175" s="153" t="s">
        <v>65</v>
      </c>
      <c r="I175" s="126">
        <v>5</v>
      </c>
      <c r="J175" s="126">
        <v>13</v>
      </c>
      <c r="K175" s="205">
        <v>2</v>
      </c>
      <c r="L175" s="184">
        <v>1</v>
      </c>
      <c r="M175" s="156" t="s">
        <v>63</v>
      </c>
      <c r="N175" s="157" t="s">
        <v>63</v>
      </c>
      <c r="O175" s="158" t="s">
        <v>62</v>
      </c>
      <c r="P175" s="158" t="s">
        <v>62</v>
      </c>
      <c r="Q175" s="158" t="s">
        <v>62</v>
      </c>
      <c r="R175" s="157" t="s">
        <v>63</v>
      </c>
      <c r="S175" s="158" t="s">
        <v>62</v>
      </c>
      <c r="T175" s="158" t="s">
        <v>62</v>
      </c>
      <c r="U175" s="158" t="s">
        <v>62</v>
      </c>
      <c r="V175" s="157" t="s">
        <v>63</v>
      </c>
      <c r="W175" s="159" t="s">
        <v>62</v>
      </c>
      <c r="X175" s="160" t="s">
        <v>62</v>
      </c>
      <c r="Y175" s="161" t="s">
        <v>62</v>
      </c>
      <c r="Z175" s="162">
        <v>34671</v>
      </c>
      <c r="AA175" s="163">
        <v>13.08</v>
      </c>
      <c r="AB175" s="162">
        <v>9861</v>
      </c>
      <c r="AC175" s="182">
        <v>3.72</v>
      </c>
      <c r="AD175" s="165"/>
      <c r="AE175" s="166"/>
      <c r="AF175" s="167">
        <v>0</v>
      </c>
      <c r="AG175" s="168" t="s">
        <v>64</v>
      </c>
      <c r="AH175" s="167">
        <v>1596</v>
      </c>
      <c r="AI175" s="169">
        <v>25.71</v>
      </c>
      <c r="AJ175" s="167">
        <v>1543</v>
      </c>
      <c r="AK175" s="170">
        <v>22.91</v>
      </c>
      <c r="AL175" s="167">
        <v>1375</v>
      </c>
      <c r="AM175" s="171"/>
      <c r="AN175" s="171"/>
      <c r="AO175" s="172">
        <v>4514</v>
      </c>
      <c r="AP175" s="173">
        <v>2889</v>
      </c>
      <c r="AQ175" s="174">
        <v>376</v>
      </c>
      <c r="AR175" s="174">
        <v>3265</v>
      </c>
      <c r="AS175" s="167">
        <f t="shared" si="6"/>
        <v>1632.5</v>
      </c>
      <c r="AT175" s="175">
        <f t="shared" si="7"/>
        <v>144.45000000000002</v>
      </c>
    </row>
    <row r="176" spans="1:46" s="123" customFormat="1" ht="18.75">
      <c r="A176" s="14">
        <v>41</v>
      </c>
      <c r="B176" s="91" t="s">
        <v>58</v>
      </c>
      <c r="C176" s="15">
        <v>3</v>
      </c>
      <c r="D176" s="150" t="s">
        <v>126</v>
      </c>
      <c r="E176" s="125">
        <v>3</v>
      </c>
      <c r="F176" s="151">
        <v>117</v>
      </c>
      <c r="G176" s="203"/>
      <c r="H176" s="153" t="s">
        <v>65</v>
      </c>
      <c r="I176" s="125">
        <v>3</v>
      </c>
      <c r="J176" s="126">
        <v>6</v>
      </c>
      <c r="K176" s="154">
        <v>1</v>
      </c>
      <c r="L176" s="155" t="s">
        <v>66</v>
      </c>
      <c r="M176" s="156" t="s">
        <v>63</v>
      </c>
      <c r="N176" s="158" t="s">
        <v>62</v>
      </c>
      <c r="O176" s="158" t="s">
        <v>63</v>
      </c>
      <c r="P176" s="158" t="s">
        <v>62</v>
      </c>
      <c r="Q176" s="158" t="s">
        <v>62</v>
      </c>
      <c r="R176" s="157" t="s">
        <v>63</v>
      </c>
      <c r="S176" s="158" t="s">
        <v>62</v>
      </c>
      <c r="T176" s="158" t="s">
        <v>62</v>
      </c>
      <c r="U176" s="158" t="s">
        <v>62</v>
      </c>
      <c r="V176" s="157" t="s">
        <v>63</v>
      </c>
      <c r="W176" s="159" t="s">
        <v>62</v>
      </c>
      <c r="X176" s="160" t="s">
        <v>62</v>
      </c>
      <c r="Y176" s="161" t="s">
        <v>62</v>
      </c>
      <c r="Z176" s="162">
        <v>15950</v>
      </c>
      <c r="AA176" s="163">
        <v>11.360000000000001</v>
      </c>
      <c r="AB176" s="162">
        <v>913</v>
      </c>
      <c r="AC176" s="164">
        <v>0.65</v>
      </c>
      <c r="AD176" s="165"/>
      <c r="AE176" s="166"/>
      <c r="AF176" s="167">
        <v>0</v>
      </c>
      <c r="AG176" s="168" t="s">
        <v>64</v>
      </c>
      <c r="AH176" s="167">
        <v>958</v>
      </c>
      <c r="AI176" s="169">
        <v>25.71</v>
      </c>
      <c r="AJ176" s="167">
        <v>926</v>
      </c>
      <c r="AK176" s="186"/>
      <c r="AL176" s="171"/>
      <c r="AM176" s="171"/>
      <c r="AN176" s="171"/>
      <c r="AO176" s="172">
        <v>1884</v>
      </c>
      <c r="AP176" s="173">
        <v>1329</v>
      </c>
      <c r="AQ176" s="174">
        <v>157</v>
      </c>
      <c r="AR176" s="174">
        <v>1486</v>
      </c>
      <c r="AS176" s="167">
        <f t="shared" si="6"/>
        <v>743</v>
      </c>
      <c r="AT176" s="175">
        <f t="shared" si="7"/>
        <v>66.45</v>
      </c>
    </row>
    <row r="177" spans="1:47" ht="18.75">
      <c r="A177" s="14">
        <v>42</v>
      </c>
      <c r="B177" s="91" t="s">
        <v>58</v>
      </c>
      <c r="C177" s="15">
        <v>3</v>
      </c>
      <c r="D177" s="16" t="s">
        <v>126</v>
      </c>
      <c r="E177" s="17">
        <v>5</v>
      </c>
      <c r="F177" s="99">
        <v>123.5</v>
      </c>
      <c r="G177" s="102"/>
      <c r="H177" s="18" t="s">
        <v>65</v>
      </c>
      <c r="I177" s="17">
        <v>4</v>
      </c>
      <c r="J177" s="126">
        <v>6</v>
      </c>
      <c r="K177" s="5">
        <v>1</v>
      </c>
      <c r="L177" s="19" t="s">
        <v>61</v>
      </c>
      <c r="M177" s="23" t="s">
        <v>63</v>
      </c>
      <c r="N177" s="6" t="s">
        <v>62</v>
      </c>
      <c r="O177" s="6" t="s">
        <v>62</v>
      </c>
      <c r="P177" s="6" t="s">
        <v>63</v>
      </c>
      <c r="Q177" s="6" t="s">
        <v>62</v>
      </c>
      <c r="R177" s="20" t="s">
        <v>63</v>
      </c>
      <c r="S177" s="6" t="s">
        <v>62</v>
      </c>
      <c r="T177" s="6" t="s">
        <v>62</v>
      </c>
      <c r="U177" s="6" t="s">
        <v>62</v>
      </c>
      <c r="V177" s="20" t="s">
        <v>63</v>
      </c>
      <c r="W177" s="7" t="s">
        <v>62</v>
      </c>
      <c r="X177" s="8" t="s">
        <v>62</v>
      </c>
      <c r="Y177" s="9" t="s">
        <v>62</v>
      </c>
      <c r="Z177" s="94">
        <v>18036</v>
      </c>
      <c r="AA177" s="10">
        <v>12.17</v>
      </c>
      <c r="AB177" s="94">
        <v>963</v>
      </c>
      <c r="AC177" s="22">
        <v>0.65</v>
      </c>
      <c r="AD177" s="108"/>
      <c r="AE177" s="109"/>
      <c r="AF177" s="106">
        <v>0</v>
      </c>
      <c r="AG177" s="105" t="s">
        <v>64</v>
      </c>
      <c r="AH177" s="106">
        <v>1277</v>
      </c>
      <c r="AI177" s="110">
        <v>25.71</v>
      </c>
      <c r="AJ177" s="106">
        <v>1234</v>
      </c>
      <c r="AK177" s="112"/>
      <c r="AL177" s="111"/>
      <c r="AM177" s="111"/>
      <c r="AN177" s="111"/>
      <c r="AO177" s="107">
        <v>2511</v>
      </c>
      <c r="AP177" s="11">
        <v>1503</v>
      </c>
      <c r="AQ177" s="12">
        <v>209</v>
      </c>
      <c r="AR177" s="174">
        <v>1712</v>
      </c>
      <c r="AS177" s="167">
        <f t="shared" si="6"/>
        <v>856</v>
      </c>
      <c r="AT177" s="175">
        <f t="shared" si="7"/>
        <v>75.150000000000006</v>
      </c>
    </row>
    <row r="178" spans="1:47" ht="18.75">
      <c r="A178" s="3">
        <v>43</v>
      </c>
      <c r="B178" s="91" t="s">
        <v>58</v>
      </c>
      <c r="C178" s="15">
        <v>3</v>
      </c>
      <c r="D178" s="16" t="s">
        <v>126</v>
      </c>
      <c r="E178" s="17">
        <v>14</v>
      </c>
      <c r="F178" s="99">
        <v>66.5</v>
      </c>
      <c r="G178" s="102"/>
      <c r="H178" s="18" t="s">
        <v>65</v>
      </c>
      <c r="I178" s="17">
        <v>2</v>
      </c>
      <c r="J178" s="126">
        <v>6</v>
      </c>
      <c r="K178" s="5">
        <v>1</v>
      </c>
      <c r="L178" s="19" t="s">
        <v>66</v>
      </c>
      <c r="M178" s="23" t="s">
        <v>63</v>
      </c>
      <c r="N178" s="6" t="s">
        <v>62</v>
      </c>
      <c r="O178" s="6" t="s">
        <v>62</v>
      </c>
      <c r="P178" s="6" t="s">
        <v>63</v>
      </c>
      <c r="Q178" s="6" t="s">
        <v>62</v>
      </c>
      <c r="R178" s="20" t="s">
        <v>63</v>
      </c>
      <c r="S178" s="6" t="s">
        <v>62</v>
      </c>
      <c r="T178" s="6" t="s">
        <v>62</v>
      </c>
      <c r="U178" s="6" t="s">
        <v>62</v>
      </c>
      <c r="V178" s="20" t="s">
        <v>63</v>
      </c>
      <c r="W178" s="7" t="s">
        <v>62</v>
      </c>
      <c r="X178" s="8" t="s">
        <v>62</v>
      </c>
      <c r="Y178" s="9" t="s">
        <v>62</v>
      </c>
      <c r="Z178" s="94">
        <v>9066</v>
      </c>
      <c r="AA178" s="10">
        <v>11.360000000000001</v>
      </c>
      <c r="AB178" s="94">
        <v>519</v>
      </c>
      <c r="AC178" s="22">
        <v>0.65</v>
      </c>
      <c r="AD178" s="108"/>
      <c r="AE178" s="109"/>
      <c r="AF178" s="106">
        <v>0</v>
      </c>
      <c r="AG178" s="105" t="s">
        <v>64</v>
      </c>
      <c r="AH178" s="106">
        <v>638</v>
      </c>
      <c r="AI178" s="110">
        <v>25.71</v>
      </c>
      <c r="AJ178" s="106">
        <v>617</v>
      </c>
      <c r="AK178" s="112"/>
      <c r="AL178" s="111"/>
      <c r="AM178" s="111"/>
      <c r="AN178" s="111"/>
      <c r="AO178" s="107">
        <v>1255</v>
      </c>
      <c r="AP178" s="11">
        <v>756</v>
      </c>
      <c r="AQ178" s="12">
        <v>105</v>
      </c>
      <c r="AR178" s="174">
        <v>861</v>
      </c>
      <c r="AS178" s="167">
        <f t="shared" si="6"/>
        <v>430.5</v>
      </c>
      <c r="AT178" s="175">
        <f t="shared" si="7"/>
        <v>37.800000000000004</v>
      </c>
    </row>
    <row r="179" spans="1:47" ht="18.75">
      <c r="A179" s="14">
        <v>44</v>
      </c>
      <c r="B179" s="91" t="s">
        <v>58</v>
      </c>
      <c r="C179" s="15">
        <v>3</v>
      </c>
      <c r="D179" s="16" t="s">
        <v>127</v>
      </c>
      <c r="E179" s="17">
        <v>1</v>
      </c>
      <c r="F179" s="99">
        <v>66</v>
      </c>
      <c r="G179" s="102"/>
      <c r="H179" s="18" t="s">
        <v>65</v>
      </c>
      <c r="I179" s="17">
        <v>2</v>
      </c>
      <c r="J179" s="126">
        <v>6</v>
      </c>
      <c r="K179" s="5">
        <v>1</v>
      </c>
      <c r="L179" s="19" t="s">
        <v>66</v>
      </c>
      <c r="M179" s="23" t="s">
        <v>63</v>
      </c>
      <c r="N179" s="6" t="s">
        <v>62</v>
      </c>
      <c r="O179" s="6" t="s">
        <v>62</v>
      </c>
      <c r="P179" s="20" t="s">
        <v>63</v>
      </c>
      <c r="Q179" s="6" t="s">
        <v>62</v>
      </c>
      <c r="R179" s="20" t="s">
        <v>63</v>
      </c>
      <c r="S179" s="6" t="s">
        <v>62</v>
      </c>
      <c r="T179" s="6" t="s">
        <v>62</v>
      </c>
      <c r="U179" s="6" t="s">
        <v>62</v>
      </c>
      <c r="V179" s="20" t="s">
        <v>63</v>
      </c>
      <c r="W179" s="7" t="s">
        <v>62</v>
      </c>
      <c r="X179" s="8" t="s">
        <v>62</v>
      </c>
      <c r="Y179" s="9" t="s">
        <v>62</v>
      </c>
      <c r="Z179" s="94">
        <v>8997</v>
      </c>
      <c r="AA179" s="10">
        <v>11.360000000000001</v>
      </c>
      <c r="AB179" s="94">
        <v>515</v>
      </c>
      <c r="AC179" s="22">
        <v>0.65</v>
      </c>
      <c r="AD179" s="108"/>
      <c r="AE179" s="109"/>
      <c r="AF179" s="106">
        <v>0</v>
      </c>
      <c r="AG179" s="105" t="s">
        <v>64</v>
      </c>
      <c r="AH179" s="106">
        <v>638</v>
      </c>
      <c r="AI179" s="110">
        <v>25.71</v>
      </c>
      <c r="AJ179" s="106">
        <v>617</v>
      </c>
      <c r="AK179" s="112"/>
      <c r="AL179" s="111"/>
      <c r="AM179" s="111"/>
      <c r="AN179" s="111"/>
      <c r="AO179" s="107">
        <v>1255</v>
      </c>
      <c r="AP179" s="11">
        <v>750</v>
      </c>
      <c r="AQ179" s="12">
        <v>105</v>
      </c>
      <c r="AR179" s="174">
        <v>855</v>
      </c>
      <c r="AS179" s="167">
        <f t="shared" si="6"/>
        <v>427.5</v>
      </c>
      <c r="AT179" s="175">
        <f t="shared" si="7"/>
        <v>37.5</v>
      </c>
    </row>
    <row r="180" spans="1:47" ht="18.75">
      <c r="A180" s="14">
        <v>45</v>
      </c>
      <c r="B180" s="91" t="s">
        <v>58</v>
      </c>
      <c r="C180" s="15">
        <v>3</v>
      </c>
      <c r="D180" s="16" t="s">
        <v>128</v>
      </c>
      <c r="E180" s="17">
        <v>5</v>
      </c>
      <c r="F180" s="99">
        <v>611.70000000000005</v>
      </c>
      <c r="G180" s="102"/>
      <c r="H180" s="18" t="s">
        <v>65</v>
      </c>
      <c r="I180" s="17">
        <v>12</v>
      </c>
      <c r="J180" s="126">
        <v>25</v>
      </c>
      <c r="K180" s="25">
        <v>2</v>
      </c>
      <c r="L180" s="19" t="s">
        <v>76</v>
      </c>
      <c r="M180" s="23" t="s">
        <v>63</v>
      </c>
      <c r="N180" s="20" t="s">
        <v>63</v>
      </c>
      <c r="O180" s="6" t="s">
        <v>62</v>
      </c>
      <c r="P180" s="6" t="s">
        <v>62</v>
      </c>
      <c r="Q180" s="20" t="s">
        <v>63</v>
      </c>
      <c r="R180" s="6" t="s">
        <v>62</v>
      </c>
      <c r="S180" s="6" t="s">
        <v>62</v>
      </c>
      <c r="T180" s="6" t="s">
        <v>62</v>
      </c>
      <c r="U180" s="6" t="s">
        <v>62</v>
      </c>
      <c r="V180" s="20" t="s">
        <v>63</v>
      </c>
      <c r="W180" s="7" t="s">
        <v>62</v>
      </c>
      <c r="X180" s="8" t="s">
        <v>62</v>
      </c>
      <c r="Y180" s="9" t="s">
        <v>62</v>
      </c>
      <c r="Z180" s="94">
        <v>124125</v>
      </c>
      <c r="AA180" s="21">
        <v>16.91</v>
      </c>
      <c r="AB180" s="94">
        <v>27306</v>
      </c>
      <c r="AC180" s="24">
        <v>3.72</v>
      </c>
      <c r="AD180" s="108">
        <v>2826.27</v>
      </c>
      <c r="AE180" s="109">
        <v>3.3360000000000001E-2</v>
      </c>
      <c r="AF180" s="106">
        <v>461390</v>
      </c>
      <c r="AG180" s="105" t="s">
        <v>64</v>
      </c>
      <c r="AH180" s="106">
        <v>3830</v>
      </c>
      <c r="AI180" s="110">
        <v>25.71</v>
      </c>
      <c r="AJ180" s="106">
        <v>3702</v>
      </c>
      <c r="AK180" s="114">
        <v>22.91</v>
      </c>
      <c r="AL180" s="106">
        <v>3299</v>
      </c>
      <c r="AM180" s="111"/>
      <c r="AN180" s="111"/>
      <c r="AO180" s="107">
        <v>472221</v>
      </c>
      <c r="AP180" s="11">
        <v>10344</v>
      </c>
      <c r="AQ180" s="12">
        <v>39352</v>
      </c>
      <c r="AR180" s="174">
        <v>49696</v>
      </c>
      <c r="AS180" s="167">
        <f t="shared" si="6"/>
        <v>24848</v>
      </c>
      <c r="AT180" s="175">
        <f t="shared" si="7"/>
        <v>517.20000000000005</v>
      </c>
    </row>
    <row r="181" spans="1:47" ht="18.75">
      <c r="A181" s="14">
        <v>46</v>
      </c>
      <c r="B181" s="91" t="s">
        <v>58</v>
      </c>
      <c r="C181" s="15">
        <v>3</v>
      </c>
      <c r="D181" s="16" t="s">
        <v>128</v>
      </c>
      <c r="E181" s="17">
        <v>7</v>
      </c>
      <c r="F181" s="99">
        <v>612</v>
      </c>
      <c r="G181" s="102"/>
      <c r="H181" s="18" t="s">
        <v>65</v>
      </c>
      <c r="I181" s="17">
        <v>8</v>
      </c>
      <c r="J181" s="126">
        <v>23</v>
      </c>
      <c r="K181" s="25">
        <v>2</v>
      </c>
      <c r="L181" s="19" t="s">
        <v>91</v>
      </c>
      <c r="M181" s="23" t="s">
        <v>63</v>
      </c>
      <c r="N181" s="20" t="s">
        <v>63</v>
      </c>
      <c r="O181" s="6" t="s">
        <v>62</v>
      </c>
      <c r="P181" s="6" t="s">
        <v>62</v>
      </c>
      <c r="Q181" s="20" t="s">
        <v>63</v>
      </c>
      <c r="R181" s="6" t="s">
        <v>62</v>
      </c>
      <c r="S181" s="6" t="s">
        <v>62</v>
      </c>
      <c r="T181" s="6" t="s">
        <v>62</v>
      </c>
      <c r="U181" s="6" t="s">
        <v>62</v>
      </c>
      <c r="V181" s="20" t="s">
        <v>63</v>
      </c>
      <c r="W181" s="7" t="s">
        <v>62</v>
      </c>
      <c r="X181" s="8" t="s">
        <v>62</v>
      </c>
      <c r="Y181" s="9" t="s">
        <v>62</v>
      </c>
      <c r="Z181" s="94">
        <v>124187</v>
      </c>
      <c r="AA181" s="21">
        <v>16.91</v>
      </c>
      <c r="AB181" s="94">
        <v>27319</v>
      </c>
      <c r="AC181" s="24">
        <v>3.72</v>
      </c>
      <c r="AD181" s="108">
        <v>2826.27</v>
      </c>
      <c r="AE181" s="109">
        <v>3.3360000000000001E-2</v>
      </c>
      <c r="AF181" s="106">
        <v>461616</v>
      </c>
      <c r="AG181" s="105" t="s">
        <v>64</v>
      </c>
      <c r="AH181" s="106">
        <v>2554</v>
      </c>
      <c r="AI181" s="110">
        <v>25.71</v>
      </c>
      <c r="AJ181" s="106">
        <v>2468</v>
      </c>
      <c r="AK181" s="114">
        <v>22.91</v>
      </c>
      <c r="AL181" s="106">
        <v>2199</v>
      </c>
      <c r="AM181" s="111"/>
      <c r="AN181" s="111"/>
      <c r="AO181" s="107">
        <v>468837</v>
      </c>
      <c r="AP181" s="11">
        <v>10349</v>
      </c>
      <c r="AQ181" s="12">
        <v>39070</v>
      </c>
      <c r="AR181" s="174">
        <v>49419</v>
      </c>
      <c r="AS181" s="167">
        <f t="shared" si="6"/>
        <v>24709.5</v>
      </c>
      <c r="AT181" s="175">
        <f t="shared" si="7"/>
        <v>517.45000000000005</v>
      </c>
    </row>
    <row r="182" spans="1:47" ht="18.75">
      <c r="A182" s="14">
        <v>47</v>
      </c>
      <c r="B182" s="91" t="s">
        <v>58</v>
      </c>
      <c r="C182" s="15">
        <v>3</v>
      </c>
      <c r="D182" s="16" t="s">
        <v>128</v>
      </c>
      <c r="E182" s="17">
        <v>9</v>
      </c>
      <c r="F182" s="99">
        <v>535.9</v>
      </c>
      <c r="G182" s="102"/>
      <c r="H182" s="18" t="s">
        <v>65</v>
      </c>
      <c r="I182" s="17">
        <v>8</v>
      </c>
      <c r="J182" s="126">
        <v>22</v>
      </c>
      <c r="K182" s="25">
        <v>2</v>
      </c>
      <c r="L182" s="19" t="s">
        <v>91</v>
      </c>
      <c r="M182" s="23" t="s">
        <v>63</v>
      </c>
      <c r="N182" s="20" t="s">
        <v>63</v>
      </c>
      <c r="O182" s="6" t="s">
        <v>62</v>
      </c>
      <c r="P182" s="6" t="s">
        <v>62</v>
      </c>
      <c r="Q182" s="20" t="s">
        <v>63</v>
      </c>
      <c r="R182" s="6" t="s">
        <v>62</v>
      </c>
      <c r="S182" s="6" t="s">
        <v>62</v>
      </c>
      <c r="T182" s="6" t="s">
        <v>62</v>
      </c>
      <c r="U182" s="6" t="s">
        <v>62</v>
      </c>
      <c r="V182" s="20" t="s">
        <v>63</v>
      </c>
      <c r="W182" s="7" t="s">
        <v>62</v>
      </c>
      <c r="X182" s="8" t="s">
        <v>62</v>
      </c>
      <c r="Y182" s="9" t="s">
        <v>62</v>
      </c>
      <c r="Z182" s="94">
        <v>108745</v>
      </c>
      <c r="AA182" s="21">
        <v>16.91</v>
      </c>
      <c r="AB182" s="94">
        <v>23922</v>
      </c>
      <c r="AC182" s="24">
        <v>3.72</v>
      </c>
      <c r="AD182" s="108">
        <v>2826.27</v>
      </c>
      <c r="AE182" s="109">
        <v>3.3360000000000001E-2</v>
      </c>
      <c r="AF182" s="106">
        <v>404216</v>
      </c>
      <c r="AG182" s="105" t="s">
        <v>64</v>
      </c>
      <c r="AH182" s="106">
        <v>2554</v>
      </c>
      <c r="AI182" s="110">
        <v>25.71</v>
      </c>
      <c r="AJ182" s="106">
        <v>2468</v>
      </c>
      <c r="AK182" s="114">
        <v>22.91</v>
      </c>
      <c r="AL182" s="106">
        <v>2199</v>
      </c>
      <c r="AM182" s="111"/>
      <c r="AN182" s="111"/>
      <c r="AO182" s="107">
        <v>411437</v>
      </c>
      <c r="AP182" s="11">
        <v>9062</v>
      </c>
      <c r="AQ182" s="12">
        <v>34286</v>
      </c>
      <c r="AR182" s="174">
        <v>43348</v>
      </c>
      <c r="AS182" s="167">
        <f t="shared" si="6"/>
        <v>21674</v>
      </c>
      <c r="AT182" s="175">
        <f t="shared" si="7"/>
        <v>453.1</v>
      </c>
    </row>
    <row r="183" spans="1:47" ht="18.75">
      <c r="A183" s="3">
        <v>48</v>
      </c>
      <c r="B183" s="91" t="s">
        <v>58</v>
      </c>
      <c r="C183" s="15">
        <v>3</v>
      </c>
      <c r="D183" s="16" t="s">
        <v>128</v>
      </c>
      <c r="E183" s="17">
        <v>13</v>
      </c>
      <c r="F183" s="99">
        <v>2425.4</v>
      </c>
      <c r="G183" s="102">
        <v>127.5</v>
      </c>
      <c r="H183" s="18" t="s">
        <v>73</v>
      </c>
      <c r="I183" s="17">
        <v>44</v>
      </c>
      <c r="J183" s="126">
        <v>78</v>
      </c>
      <c r="K183" s="25">
        <v>4</v>
      </c>
      <c r="L183" s="19" t="s">
        <v>61</v>
      </c>
      <c r="M183" s="23" t="s">
        <v>63</v>
      </c>
      <c r="N183" s="20" t="s">
        <v>63</v>
      </c>
      <c r="O183" s="6" t="s">
        <v>62</v>
      </c>
      <c r="P183" s="6" t="s">
        <v>62</v>
      </c>
      <c r="Q183" s="20" t="s">
        <v>63</v>
      </c>
      <c r="R183" s="6" t="s">
        <v>62</v>
      </c>
      <c r="S183" s="6" t="s">
        <v>62</v>
      </c>
      <c r="T183" s="6" t="s">
        <v>62</v>
      </c>
      <c r="U183" s="6" t="s">
        <v>62</v>
      </c>
      <c r="V183" s="6" t="s">
        <v>62</v>
      </c>
      <c r="W183" s="28" t="s">
        <v>63</v>
      </c>
      <c r="X183" s="27" t="s">
        <v>63</v>
      </c>
      <c r="Y183" s="26" t="s">
        <v>63</v>
      </c>
      <c r="Z183" s="94">
        <v>611492</v>
      </c>
      <c r="AA183" s="10">
        <v>21.009999999999994</v>
      </c>
      <c r="AB183" s="94">
        <v>121367</v>
      </c>
      <c r="AC183" s="24">
        <v>4.17</v>
      </c>
      <c r="AD183" s="108">
        <v>2826.27</v>
      </c>
      <c r="AE183" s="109">
        <v>2.2880000000000001E-2</v>
      </c>
      <c r="AF183" s="106">
        <v>1254709</v>
      </c>
      <c r="AG183" s="113" t="s">
        <v>77</v>
      </c>
      <c r="AH183" s="106">
        <v>9821</v>
      </c>
      <c r="AI183" s="110">
        <v>25.71</v>
      </c>
      <c r="AJ183" s="106">
        <v>13575</v>
      </c>
      <c r="AK183" s="114">
        <v>22.91</v>
      </c>
      <c r="AL183" s="106">
        <v>12096</v>
      </c>
      <c r="AM183" s="111"/>
      <c r="AN183" s="111"/>
      <c r="AO183" s="107">
        <v>1290201</v>
      </c>
      <c r="AP183" s="11">
        <v>50958</v>
      </c>
      <c r="AQ183" s="12">
        <v>107517</v>
      </c>
      <c r="AR183" s="174">
        <v>158475</v>
      </c>
      <c r="AS183" s="167">
        <f t="shared" si="6"/>
        <v>79237.5</v>
      </c>
      <c r="AT183" s="175">
        <f t="shared" si="7"/>
        <v>2547.9</v>
      </c>
    </row>
    <row r="184" spans="1:47" ht="18.75">
      <c r="A184" s="14">
        <v>49</v>
      </c>
      <c r="B184" s="91" t="s">
        <v>58</v>
      </c>
      <c r="C184" s="15">
        <v>3</v>
      </c>
      <c r="D184" s="16" t="s">
        <v>128</v>
      </c>
      <c r="E184" s="17">
        <v>16</v>
      </c>
      <c r="F184" s="99">
        <v>889.6</v>
      </c>
      <c r="G184" s="102"/>
      <c r="H184" s="18" t="s">
        <v>73</v>
      </c>
      <c r="I184" s="17">
        <v>18</v>
      </c>
      <c r="J184" s="126">
        <v>36</v>
      </c>
      <c r="K184" s="25">
        <v>2</v>
      </c>
      <c r="L184" s="19" t="s">
        <v>76</v>
      </c>
      <c r="M184" s="23" t="s">
        <v>63</v>
      </c>
      <c r="N184" s="20" t="s">
        <v>63</v>
      </c>
      <c r="O184" s="6" t="s">
        <v>62</v>
      </c>
      <c r="P184" s="6" t="s">
        <v>62</v>
      </c>
      <c r="Q184" s="20" t="s">
        <v>63</v>
      </c>
      <c r="R184" s="6" t="s">
        <v>62</v>
      </c>
      <c r="S184" s="6" t="s">
        <v>62</v>
      </c>
      <c r="T184" s="6" t="s">
        <v>62</v>
      </c>
      <c r="U184" s="6" t="s">
        <v>62</v>
      </c>
      <c r="V184" s="6" t="s">
        <v>62</v>
      </c>
      <c r="W184" s="28" t="s">
        <v>63</v>
      </c>
      <c r="X184" s="27" t="s">
        <v>63</v>
      </c>
      <c r="Y184" s="9" t="s">
        <v>62</v>
      </c>
      <c r="Z184" s="94">
        <v>209130</v>
      </c>
      <c r="AA184" s="10">
        <v>19.59</v>
      </c>
      <c r="AB184" s="94">
        <v>39712</v>
      </c>
      <c r="AC184" s="24">
        <v>3.72</v>
      </c>
      <c r="AD184" s="108">
        <v>2826.27</v>
      </c>
      <c r="AE184" s="109">
        <v>3.3360000000000001E-2</v>
      </c>
      <c r="AF184" s="106">
        <v>671003</v>
      </c>
      <c r="AG184" s="113" t="s">
        <v>77</v>
      </c>
      <c r="AH184" s="106">
        <v>4018</v>
      </c>
      <c r="AI184" s="110">
        <v>25.71</v>
      </c>
      <c r="AJ184" s="106">
        <v>5553</v>
      </c>
      <c r="AK184" s="114">
        <v>22.91</v>
      </c>
      <c r="AL184" s="106">
        <v>4949</v>
      </c>
      <c r="AM184" s="111"/>
      <c r="AN184" s="111"/>
      <c r="AO184" s="107">
        <v>685523</v>
      </c>
      <c r="AP184" s="11">
        <v>17428</v>
      </c>
      <c r="AQ184" s="12">
        <v>57127</v>
      </c>
      <c r="AR184" s="174">
        <v>74555</v>
      </c>
      <c r="AS184" s="167">
        <f t="shared" si="6"/>
        <v>37277.5</v>
      </c>
      <c r="AT184" s="175">
        <f t="shared" si="7"/>
        <v>871.40000000000009</v>
      </c>
    </row>
    <row r="185" spans="1:47" ht="19.5" thickBot="1">
      <c r="A185" s="14">
        <v>50</v>
      </c>
      <c r="B185" s="91" t="s">
        <v>58</v>
      </c>
      <c r="C185" s="15">
        <v>3</v>
      </c>
      <c r="D185" s="16" t="s">
        <v>128</v>
      </c>
      <c r="E185" s="17">
        <v>18</v>
      </c>
      <c r="F185" s="99">
        <v>955</v>
      </c>
      <c r="G185" s="100"/>
      <c r="H185" s="18" t="s">
        <v>73</v>
      </c>
      <c r="I185" s="17">
        <v>18</v>
      </c>
      <c r="J185" s="126">
        <v>42</v>
      </c>
      <c r="K185" s="25">
        <v>2</v>
      </c>
      <c r="L185" s="19" t="s">
        <v>76</v>
      </c>
      <c r="M185" s="23" t="s">
        <v>63</v>
      </c>
      <c r="N185" s="20" t="s">
        <v>63</v>
      </c>
      <c r="O185" s="6" t="s">
        <v>62</v>
      </c>
      <c r="P185" s="6" t="s">
        <v>62</v>
      </c>
      <c r="Q185" s="20" t="s">
        <v>63</v>
      </c>
      <c r="R185" s="6" t="s">
        <v>62</v>
      </c>
      <c r="S185" s="6" t="s">
        <v>62</v>
      </c>
      <c r="T185" s="6" t="s">
        <v>62</v>
      </c>
      <c r="U185" s="6" t="s">
        <v>62</v>
      </c>
      <c r="V185" s="6" t="s">
        <v>62</v>
      </c>
      <c r="W185" s="28" t="s">
        <v>63</v>
      </c>
      <c r="X185" s="27" t="s">
        <v>63</v>
      </c>
      <c r="Y185" s="9" t="s">
        <v>62</v>
      </c>
      <c r="Z185" s="94">
        <v>224500</v>
      </c>
      <c r="AA185" s="10">
        <v>19.59</v>
      </c>
      <c r="AB185" s="94">
        <v>42631</v>
      </c>
      <c r="AC185" s="24">
        <v>3.72</v>
      </c>
      <c r="AD185" s="108">
        <v>2826.27</v>
      </c>
      <c r="AE185" s="109">
        <v>3.3360000000000001E-2</v>
      </c>
      <c r="AF185" s="106">
        <v>720333</v>
      </c>
      <c r="AG185" s="113" t="s">
        <v>77</v>
      </c>
      <c r="AH185" s="106">
        <v>4018</v>
      </c>
      <c r="AI185" s="110">
        <v>25.71</v>
      </c>
      <c r="AJ185" s="106">
        <v>5553</v>
      </c>
      <c r="AK185" s="114">
        <v>22.91</v>
      </c>
      <c r="AL185" s="106">
        <v>4949</v>
      </c>
      <c r="AM185" s="111"/>
      <c r="AN185" s="111"/>
      <c r="AO185" s="107">
        <v>734853</v>
      </c>
      <c r="AP185" s="11">
        <v>18708</v>
      </c>
      <c r="AQ185" s="12">
        <v>61238</v>
      </c>
      <c r="AR185" s="174">
        <v>79946</v>
      </c>
      <c r="AS185" s="167">
        <f t="shared" si="6"/>
        <v>39973</v>
      </c>
      <c r="AT185" s="175">
        <f t="shared" si="7"/>
        <v>935.40000000000009</v>
      </c>
    </row>
    <row r="186" spans="1:47" ht="19.5" thickBot="1">
      <c r="A186" s="30"/>
      <c r="B186" s="31"/>
      <c r="C186" s="32"/>
      <c r="D186" s="33" t="s">
        <v>129</v>
      </c>
      <c r="E186" s="34"/>
      <c r="F186" s="122">
        <f>SUM(F136:F185)</f>
        <v>14518.000000000002</v>
      </c>
      <c r="G186" s="101">
        <f>SUM(G136:G185)</f>
        <v>231.8</v>
      </c>
      <c r="H186" s="35"/>
      <c r="I186" s="36">
        <f>SUM(I136:I185)</f>
        <v>303</v>
      </c>
      <c r="J186" s="132">
        <f>SUM(J136:J185)</f>
        <v>645</v>
      </c>
      <c r="K186" s="36"/>
      <c r="L186" s="36">
        <f>SUM(L141:L185)</f>
        <v>7</v>
      </c>
      <c r="M186" s="37"/>
      <c r="N186" s="37"/>
      <c r="O186" s="38"/>
      <c r="P186" s="38"/>
      <c r="Q186" s="38"/>
      <c r="R186" s="37"/>
      <c r="S186" s="38"/>
      <c r="T186" s="38"/>
      <c r="U186" s="38"/>
      <c r="V186" s="37"/>
      <c r="W186" s="38"/>
      <c r="X186" s="38"/>
      <c r="Y186" s="39"/>
      <c r="Z186" s="40">
        <f>SUM(Z136:Z185)</f>
        <v>2795555</v>
      </c>
      <c r="AA186" s="50"/>
      <c r="AB186" s="42">
        <f>SUM(AB136:AB185)</f>
        <v>508634</v>
      </c>
      <c r="AC186" s="43"/>
      <c r="AD186" s="44"/>
      <c r="AE186" s="45"/>
      <c r="AF186" s="42">
        <f>SUM(AF136:AF185)</f>
        <v>5155627</v>
      </c>
      <c r="AG186" s="47"/>
      <c r="AH186" s="42">
        <f>SUM(AH136:AH185)</f>
        <v>83373</v>
      </c>
      <c r="AI186" s="48"/>
      <c r="AJ186" s="42">
        <f>SUM(AJ136:AJ185)</f>
        <v>88852</v>
      </c>
      <c r="AK186" s="51"/>
      <c r="AL186" s="42">
        <f>SUM(AL136:AL185)</f>
        <v>57184</v>
      </c>
      <c r="AM186" s="45"/>
      <c r="AN186" s="42">
        <v>0</v>
      </c>
      <c r="AO186" s="52">
        <f t="shared" ref="AO186:AT186" si="8">SUM(AO136:AO185)</f>
        <v>5387370</v>
      </c>
      <c r="AP186" s="40">
        <f t="shared" si="8"/>
        <v>232858</v>
      </c>
      <c r="AQ186" s="260">
        <f t="shared" si="8"/>
        <v>448958</v>
      </c>
      <c r="AR186" s="345">
        <f t="shared" si="8"/>
        <v>681925</v>
      </c>
      <c r="AS186" s="345">
        <f t="shared" si="8"/>
        <v>340962.5</v>
      </c>
      <c r="AT186" s="346">
        <f t="shared" si="8"/>
        <v>11642.9</v>
      </c>
    </row>
    <row r="187" spans="1:47" ht="19.5" thickBot="1">
      <c r="A187" s="53"/>
      <c r="B187" s="54"/>
      <c r="C187" s="55"/>
      <c r="D187" s="56" t="s">
        <v>130</v>
      </c>
      <c r="E187" s="57"/>
      <c r="F187" s="103">
        <f>F186+F135+F72</f>
        <v>46307.400000000009</v>
      </c>
      <c r="G187" s="103">
        <f>G186+G135+G72</f>
        <v>350.8</v>
      </c>
      <c r="H187" s="58"/>
      <c r="I187" s="104">
        <f>I186+I135+I72</f>
        <v>921</v>
      </c>
      <c r="J187" s="131">
        <f>J186+J135+J72</f>
        <v>1995</v>
      </c>
      <c r="K187" s="104"/>
      <c r="L187" s="104">
        <f>L186+L135+L72</f>
        <v>26</v>
      </c>
      <c r="M187" s="59"/>
      <c r="N187" s="60"/>
      <c r="O187" s="61"/>
      <c r="P187" s="60"/>
      <c r="Q187" s="62"/>
      <c r="R187" s="61"/>
      <c r="S187" s="60"/>
      <c r="T187" s="60"/>
      <c r="U187" s="60"/>
      <c r="V187" s="61"/>
      <c r="W187" s="63"/>
      <c r="X187" s="64"/>
      <c r="Y187" s="65"/>
      <c r="Z187" s="66">
        <f>Z186+Z135+Z72</f>
        <v>8192868</v>
      </c>
      <c r="AA187" s="67">
        <v>17.989999999999998</v>
      </c>
      <c r="AB187" s="68">
        <f>AB186+AB135+AB72</f>
        <v>1344137</v>
      </c>
      <c r="AC187" s="69">
        <v>3.3206630812374947</v>
      </c>
      <c r="AD187" s="70"/>
      <c r="AE187" s="71"/>
      <c r="AF187" s="68">
        <f>AF186+AF135+AF72</f>
        <v>15236964</v>
      </c>
      <c r="AG187" s="72"/>
      <c r="AH187" s="68">
        <f>AH186+AH135+AH72</f>
        <v>269467</v>
      </c>
      <c r="AI187" s="73"/>
      <c r="AJ187" s="68">
        <f>AJ186+AJ135+AJ72</f>
        <v>253291</v>
      </c>
      <c r="AK187" s="73"/>
      <c r="AL187" s="68">
        <f>AL186+AL135+AL72</f>
        <v>158915</v>
      </c>
      <c r="AM187" s="72"/>
      <c r="AN187" s="68">
        <v>211748</v>
      </c>
      <c r="AO187" s="68">
        <f t="shared" ref="AO187:AR187" si="9">AO186+AO135+AO72</f>
        <v>15920354</v>
      </c>
      <c r="AP187" s="68">
        <f t="shared" si="9"/>
        <v>682638</v>
      </c>
      <c r="AQ187" s="347">
        <f t="shared" si="9"/>
        <v>1326707</v>
      </c>
      <c r="AR187" s="347">
        <f t="shared" si="9"/>
        <v>2009454</v>
      </c>
      <c r="AS187" s="347">
        <f>AS186+AS135+AS72</f>
        <v>1004727</v>
      </c>
      <c r="AT187" s="347">
        <f>AT186+AT135+AT72</f>
        <v>34131.899999999994</v>
      </c>
    </row>
    <row r="188" spans="1:47" ht="18.75">
      <c r="A188" s="74"/>
      <c r="B188" s="75"/>
      <c r="C188" s="76"/>
      <c r="D188" s="77"/>
      <c r="E188" s="78"/>
      <c r="F188" s="79"/>
      <c r="G188" s="79"/>
      <c r="H188" s="80"/>
      <c r="I188" s="81"/>
      <c r="J188" s="130"/>
      <c r="K188" s="81"/>
      <c r="L188" s="81"/>
      <c r="M188" s="82"/>
      <c r="N188" s="82"/>
      <c r="O188" s="83"/>
      <c r="P188" s="82"/>
      <c r="Q188" s="84"/>
      <c r="R188" s="83"/>
      <c r="S188" s="82"/>
      <c r="T188" s="82"/>
      <c r="U188" s="82"/>
      <c r="V188" s="83"/>
      <c r="W188" s="82"/>
      <c r="X188" s="85"/>
      <c r="Y188" s="85"/>
      <c r="Z188" s="86"/>
      <c r="AA188" s="87"/>
      <c r="AB188" s="86"/>
      <c r="AC188" s="87"/>
      <c r="AD188" s="88"/>
      <c r="AE188" s="89"/>
      <c r="AF188" s="86"/>
      <c r="AG188" s="90"/>
      <c r="AH188" s="86"/>
      <c r="AI188" s="89"/>
      <c r="AJ188" s="86"/>
      <c r="AK188" s="89"/>
      <c r="AL188" s="86"/>
      <c r="AM188" s="90"/>
      <c r="AN188" s="86"/>
      <c r="AO188" s="86"/>
      <c r="AP188" s="86"/>
      <c r="AQ188" s="86"/>
      <c r="AR188" s="258"/>
      <c r="AS188" s="258"/>
      <c r="AT188" s="86"/>
    </row>
    <row r="189" spans="1:47" ht="18.75">
      <c r="A189" s="74"/>
      <c r="B189" s="75"/>
      <c r="C189" s="76"/>
      <c r="D189" s="77"/>
      <c r="E189" s="78"/>
      <c r="F189" s="79"/>
      <c r="G189" s="79"/>
      <c r="H189" s="80"/>
      <c r="I189" s="81"/>
      <c r="J189" s="130"/>
      <c r="K189" s="81"/>
      <c r="L189" s="81"/>
      <c r="M189" s="82"/>
      <c r="N189" s="82"/>
      <c r="O189" s="83"/>
      <c r="P189" s="82"/>
      <c r="Q189" s="84"/>
      <c r="R189" s="83"/>
      <c r="S189" s="82"/>
      <c r="T189" s="82"/>
      <c r="U189" s="82"/>
      <c r="V189" s="83"/>
      <c r="W189" s="82"/>
      <c r="X189" s="85"/>
      <c r="Y189" s="85"/>
      <c r="Z189" s="86"/>
      <c r="AA189" s="87"/>
      <c r="AB189" s="86"/>
      <c r="AC189" s="87"/>
      <c r="AD189" s="88"/>
      <c r="AE189" s="89"/>
      <c r="AF189" s="86"/>
      <c r="AG189" s="90"/>
      <c r="AH189" s="86"/>
      <c r="AI189" s="89"/>
      <c r="AJ189" s="86"/>
      <c r="AK189" s="89"/>
      <c r="AL189" s="86"/>
      <c r="AM189" s="90"/>
      <c r="AN189" s="86"/>
      <c r="AO189" s="86"/>
      <c r="AP189" s="86"/>
      <c r="AQ189" s="86"/>
      <c r="AR189" s="258"/>
      <c r="AS189" s="258"/>
      <c r="AT189" s="86"/>
      <c r="AU189" s="133"/>
    </row>
    <row r="190" spans="1:47" ht="18.75">
      <c r="A190" s="74"/>
      <c r="B190" s="75"/>
      <c r="C190" s="76"/>
      <c r="D190" s="77"/>
      <c r="E190" s="78"/>
      <c r="F190" s="79"/>
      <c r="G190" s="79"/>
      <c r="H190" s="80"/>
      <c r="I190" s="81"/>
      <c r="J190" s="130"/>
      <c r="K190" s="81"/>
      <c r="L190" s="81"/>
      <c r="M190" s="82"/>
      <c r="N190" s="82"/>
      <c r="O190" s="83"/>
      <c r="P190" s="82"/>
      <c r="Q190" s="84"/>
      <c r="R190" s="83"/>
      <c r="S190" s="82"/>
      <c r="T190" s="82"/>
      <c r="U190" s="82"/>
      <c r="V190" s="83"/>
      <c r="W190" s="82"/>
      <c r="X190" s="85"/>
      <c r="Y190" s="85"/>
      <c r="Z190" s="86"/>
      <c r="AA190" s="87"/>
      <c r="AB190" s="86"/>
      <c r="AC190" s="87"/>
      <c r="AD190" s="88"/>
      <c r="AE190" s="89"/>
      <c r="AF190" s="86"/>
      <c r="AG190" s="90"/>
      <c r="AH190" s="86"/>
      <c r="AI190" s="89"/>
      <c r="AJ190" s="86"/>
      <c r="AK190" s="89"/>
      <c r="AL190" s="86"/>
      <c r="AM190" s="90"/>
      <c r="AN190" s="86"/>
      <c r="AO190" s="86"/>
      <c r="AP190" s="86"/>
      <c r="AQ190" s="86"/>
      <c r="AR190" s="258"/>
      <c r="AS190" s="258"/>
      <c r="AT190" s="86"/>
      <c r="AU190" s="133"/>
    </row>
    <row r="191" spans="1:47" ht="18.75">
      <c r="A191" s="74"/>
      <c r="B191" s="75"/>
      <c r="C191" s="76"/>
      <c r="D191" s="77"/>
      <c r="E191" s="78"/>
      <c r="F191" s="79"/>
      <c r="G191" s="79"/>
      <c r="H191" s="80"/>
      <c r="I191" s="81"/>
      <c r="J191" s="130"/>
      <c r="K191" s="81"/>
      <c r="L191" s="81"/>
      <c r="M191" s="82"/>
      <c r="N191" s="82"/>
      <c r="O191" s="83"/>
      <c r="P191" s="82"/>
      <c r="Q191" s="84"/>
      <c r="R191" s="83"/>
      <c r="S191" s="82"/>
      <c r="T191" s="82"/>
      <c r="U191" s="82"/>
      <c r="V191" s="83"/>
      <c r="W191" s="82"/>
      <c r="X191" s="85"/>
      <c r="Y191" s="85"/>
      <c r="Z191" s="86"/>
      <c r="AA191" s="87"/>
      <c r="AB191" s="86"/>
      <c r="AC191" s="87"/>
      <c r="AD191" s="88"/>
      <c r="AE191" s="89"/>
      <c r="AF191" s="86"/>
      <c r="AG191" s="90"/>
      <c r="AH191" s="86"/>
      <c r="AI191" s="89"/>
      <c r="AJ191" s="86"/>
      <c r="AK191" s="89"/>
      <c r="AL191" s="86"/>
      <c r="AM191" s="90"/>
      <c r="AN191" s="86"/>
      <c r="AO191" s="86"/>
      <c r="AP191" s="86"/>
      <c r="AQ191" s="86"/>
      <c r="AR191" s="258"/>
      <c r="AS191" s="258"/>
      <c r="AT191" s="86"/>
      <c r="AU191" s="133"/>
    </row>
    <row r="192" spans="1:47" ht="18.75">
      <c r="A192" s="74"/>
      <c r="B192" s="75"/>
      <c r="C192" s="76"/>
      <c r="D192" s="77"/>
      <c r="E192" s="78"/>
      <c r="F192" s="134"/>
      <c r="G192" s="79"/>
      <c r="H192" s="80"/>
      <c r="I192" s="81"/>
      <c r="J192" s="130"/>
      <c r="K192" s="81"/>
      <c r="L192" s="81"/>
      <c r="M192" s="82"/>
      <c r="N192" s="82"/>
      <c r="O192" s="83"/>
      <c r="P192" s="82"/>
      <c r="Q192" s="84"/>
      <c r="R192" s="83"/>
      <c r="S192" s="82"/>
      <c r="T192" s="82"/>
      <c r="U192" s="82"/>
      <c r="V192" s="83"/>
      <c r="W192" s="82"/>
      <c r="X192" s="85"/>
      <c r="Y192" s="85"/>
      <c r="Z192" s="86"/>
      <c r="AA192" s="87"/>
      <c r="AB192" s="86"/>
      <c r="AC192" s="87"/>
      <c r="AD192" s="88"/>
      <c r="AE192" s="89"/>
      <c r="AF192" s="86"/>
      <c r="AG192" s="90"/>
      <c r="AH192" s="86"/>
      <c r="AI192" s="89"/>
      <c r="AJ192" s="86"/>
      <c r="AK192" s="89"/>
      <c r="AL192" s="86"/>
      <c r="AM192" s="90"/>
      <c r="AN192" s="86"/>
      <c r="AO192" s="86"/>
      <c r="AP192" s="86"/>
      <c r="AQ192" s="86"/>
      <c r="AR192" s="258"/>
      <c r="AS192" s="258"/>
      <c r="AT192" s="86"/>
      <c r="AU192" s="133"/>
    </row>
    <row r="193" spans="1:47" ht="18.75">
      <c r="A193" s="74"/>
      <c r="B193" s="75"/>
      <c r="C193" s="76"/>
      <c r="D193" s="77"/>
      <c r="E193" s="78"/>
      <c r="F193" s="134"/>
      <c r="G193" s="79"/>
      <c r="H193" s="80"/>
      <c r="I193" s="81"/>
      <c r="J193" s="130"/>
      <c r="K193" s="81"/>
      <c r="L193" s="81"/>
      <c r="M193" s="82"/>
      <c r="N193" s="82"/>
      <c r="O193" s="83"/>
      <c r="P193" s="82"/>
      <c r="Q193" s="84"/>
      <c r="R193" s="83"/>
      <c r="S193" s="82"/>
      <c r="T193" s="82"/>
      <c r="U193" s="82"/>
      <c r="V193" s="83"/>
      <c r="W193" s="82"/>
      <c r="X193" s="85"/>
      <c r="Y193" s="85"/>
      <c r="Z193" s="86"/>
      <c r="AA193" s="87"/>
      <c r="AB193" s="86"/>
      <c r="AC193" s="87"/>
      <c r="AD193" s="88"/>
      <c r="AE193" s="89"/>
      <c r="AF193" s="86"/>
      <c r="AG193" s="90"/>
      <c r="AH193" s="86"/>
      <c r="AI193" s="89"/>
      <c r="AJ193" s="86"/>
      <c r="AK193" s="89"/>
      <c r="AL193" s="86"/>
      <c r="AM193" s="90"/>
      <c r="AN193" s="86"/>
      <c r="AO193" s="86"/>
      <c r="AP193" s="86"/>
      <c r="AQ193" s="86"/>
      <c r="AR193" s="258"/>
      <c r="AS193" s="258"/>
      <c r="AT193" s="86"/>
      <c r="AU193" s="133"/>
    </row>
    <row r="194" spans="1:47" ht="18.75">
      <c r="A194" s="74"/>
      <c r="B194" s="75"/>
      <c r="C194" s="76"/>
      <c r="D194" s="77"/>
      <c r="E194" s="78"/>
      <c r="F194" s="134"/>
      <c r="G194" s="79"/>
      <c r="H194" s="80"/>
      <c r="I194" s="81"/>
      <c r="J194" s="130"/>
      <c r="K194" s="81"/>
      <c r="L194" s="81"/>
      <c r="M194" s="82"/>
      <c r="N194" s="82"/>
      <c r="O194" s="83"/>
      <c r="P194" s="82"/>
      <c r="Q194" s="84"/>
      <c r="R194" s="83"/>
      <c r="S194" s="82"/>
      <c r="T194" s="82"/>
      <c r="U194" s="82"/>
      <c r="V194" s="83"/>
      <c r="W194" s="82"/>
      <c r="X194" s="85"/>
      <c r="Y194" s="85"/>
      <c r="Z194" s="86"/>
      <c r="AA194" s="87"/>
      <c r="AB194" s="86"/>
      <c r="AC194" s="87"/>
      <c r="AD194" s="88"/>
      <c r="AE194" s="89"/>
      <c r="AF194" s="86"/>
      <c r="AG194" s="90"/>
      <c r="AH194" s="86"/>
      <c r="AI194" s="89"/>
      <c r="AJ194" s="86"/>
      <c r="AK194" s="89"/>
      <c r="AL194" s="86"/>
      <c r="AM194" s="90"/>
      <c r="AN194" s="86"/>
      <c r="AO194" s="86"/>
      <c r="AP194" s="86"/>
      <c r="AQ194" s="86"/>
      <c r="AR194" s="258"/>
      <c r="AS194" s="258"/>
      <c r="AT194" s="86"/>
      <c r="AU194" s="133"/>
    </row>
    <row r="195" spans="1:47" ht="18.75">
      <c r="A195" s="74"/>
      <c r="B195" s="75"/>
      <c r="C195" s="76"/>
      <c r="D195" s="77"/>
      <c r="E195" s="78"/>
      <c r="F195" s="79"/>
      <c r="G195" s="79"/>
      <c r="H195" s="80"/>
      <c r="I195" s="81"/>
      <c r="J195" s="130"/>
      <c r="K195" s="81"/>
      <c r="L195" s="81"/>
      <c r="M195" s="82"/>
      <c r="N195" s="82"/>
      <c r="O195" s="83"/>
      <c r="P195" s="82"/>
      <c r="Q195" s="84"/>
      <c r="R195" s="83"/>
      <c r="S195" s="82"/>
      <c r="T195" s="82"/>
      <c r="U195" s="82"/>
      <c r="V195" s="83"/>
      <c r="W195" s="82"/>
      <c r="X195" s="85"/>
      <c r="Y195" s="85"/>
      <c r="Z195" s="86"/>
      <c r="AA195" s="87"/>
      <c r="AB195" s="86"/>
      <c r="AC195" s="87"/>
      <c r="AD195" s="88"/>
      <c r="AE195" s="89"/>
      <c r="AF195" s="86"/>
      <c r="AG195" s="90"/>
      <c r="AH195" s="86"/>
      <c r="AI195" s="89"/>
      <c r="AJ195" s="86"/>
      <c r="AK195" s="89"/>
      <c r="AL195" s="86"/>
      <c r="AM195" s="90"/>
      <c r="AN195" s="86"/>
      <c r="AO195" s="86"/>
      <c r="AP195" s="86"/>
      <c r="AQ195" s="86"/>
      <c r="AR195" s="258"/>
      <c r="AS195" s="258"/>
      <c r="AT195" s="86"/>
      <c r="AU195" s="133"/>
    </row>
    <row r="196" spans="1:47" ht="18.75">
      <c r="A196" s="74"/>
      <c r="B196" s="75"/>
      <c r="C196" s="76"/>
      <c r="D196" s="77"/>
      <c r="E196" s="78"/>
      <c r="F196" s="79"/>
      <c r="G196" s="79"/>
      <c r="H196" s="80"/>
      <c r="I196" s="81"/>
      <c r="J196" s="130"/>
      <c r="K196" s="81"/>
      <c r="L196" s="81"/>
      <c r="M196" s="82"/>
      <c r="N196" s="82"/>
      <c r="O196" s="83"/>
      <c r="P196" s="82"/>
      <c r="Q196" s="84"/>
      <c r="R196" s="83"/>
      <c r="S196" s="82"/>
      <c r="T196" s="82"/>
      <c r="U196" s="82"/>
      <c r="V196" s="83"/>
      <c r="W196" s="82"/>
      <c r="X196" s="85"/>
      <c r="Y196" s="85"/>
      <c r="Z196" s="86"/>
      <c r="AA196" s="87"/>
      <c r="AB196" s="86"/>
      <c r="AC196" s="87"/>
      <c r="AD196" s="88"/>
      <c r="AE196" s="89"/>
      <c r="AF196" s="86"/>
      <c r="AG196" s="90"/>
      <c r="AH196" s="86"/>
      <c r="AI196" s="89"/>
      <c r="AJ196" s="86"/>
      <c r="AK196" s="89"/>
      <c r="AL196" s="86"/>
      <c r="AM196" s="90"/>
      <c r="AN196" s="86"/>
      <c r="AO196" s="86"/>
      <c r="AP196" s="86"/>
      <c r="AQ196" s="86"/>
      <c r="AR196" s="258"/>
      <c r="AS196" s="258"/>
      <c r="AT196" s="86"/>
      <c r="AU196" s="133"/>
    </row>
    <row r="197" spans="1:47" ht="18.75">
      <c r="A197" s="74"/>
      <c r="B197" s="75"/>
      <c r="C197" s="76"/>
      <c r="D197" s="77"/>
      <c r="E197" s="78"/>
      <c r="F197" s="79"/>
      <c r="G197" s="79"/>
      <c r="H197" s="80"/>
      <c r="I197" s="81"/>
      <c r="J197" s="130"/>
      <c r="K197" s="81"/>
      <c r="L197" s="81"/>
      <c r="M197" s="82"/>
      <c r="N197" s="82"/>
      <c r="O197" s="83"/>
      <c r="P197" s="82"/>
      <c r="Q197" s="84"/>
      <c r="R197" s="83"/>
      <c r="S197" s="82"/>
      <c r="T197" s="82"/>
      <c r="U197" s="82"/>
      <c r="V197" s="83"/>
      <c r="W197" s="82"/>
      <c r="X197" s="85"/>
      <c r="Y197" s="85"/>
      <c r="Z197" s="86"/>
      <c r="AA197" s="87"/>
      <c r="AB197" s="86"/>
      <c r="AC197" s="87"/>
      <c r="AD197" s="88"/>
      <c r="AE197" s="89"/>
      <c r="AF197" s="86"/>
      <c r="AG197" s="90"/>
      <c r="AH197" s="86"/>
      <c r="AI197" s="89"/>
      <c r="AJ197" s="86"/>
      <c r="AK197" s="89"/>
      <c r="AL197" s="86"/>
      <c r="AM197" s="90"/>
      <c r="AN197" s="86"/>
      <c r="AO197" s="86"/>
      <c r="AP197" s="86"/>
      <c r="AQ197" s="86"/>
      <c r="AR197" s="258"/>
      <c r="AS197" s="258"/>
      <c r="AT197" s="86"/>
      <c r="AU197" s="133"/>
    </row>
    <row r="198" spans="1:47">
      <c r="F198" s="133"/>
      <c r="G198" s="133"/>
      <c r="H198" s="133"/>
      <c r="I198" s="133"/>
      <c r="J198" s="135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5"/>
      <c r="AS198" s="135"/>
      <c r="AT198" s="133"/>
      <c r="AU198" s="133"/>
    </row>
    <row r="199" spans="1:47" ht="18.75">
      <c r="F199" s="136"/>
      <c r="G199" s="137"/>
      <c r="H199" s="138"/>
      <c r="I199" s="139"/>
      <c r="J199" s="139"/>
      <c r="K199" s="139"/>
      <c r="L199" s="139"/>
      <c r="M199" s="140"/>
      <c r="N199" s="140"/>
      <c r="O199" s="141"/>
      <c r="P199" s="140"/>
      <c r="Q199" s="142"/>
      <c r="R199" s="141"/>
      <c r="S199" s="140"/>
      <c r="T199" s="140"/>
      <c r="U199" s="140"/>
      <c r="V199" s="141"/>
      <c r="W199" s="140"/>
      <c r="X199" s="143"/>
      <c r="Y199" s="143"/>
      <c r="Z199" s="144"/>
      <c r="AA199" s="145"/>
      <c r="AB199" s="144"/>
      <c r="AC199" s="145"/>
      <c r="AD199" s="146"/>
      <c r="AE199" s="147"/>
      <c r="AF199" s="148"/>
      <c r="AG199" s="148"/>
      <c r="AH199" s="148"/>
      <c r="AI199" s="147"/>
      <c r="AJ199" s="148"/>
      <c r="AK199" s="147"/>
      <c r="AL199" s="148"/>
      <c r="AM199" s="148"/>
      <c r="AN199" s="148"/>
      <c r="AO199" s="148"/>
      <c r="AP199" s="149"/>
      <c r="AQ199" s="148"/>
      <c r="AR199" s="259"/>
      <c r="AS199" s="259"/>
      <c r="AT199" s="149"/>
      <c r="AU199" s="133"/>
    </row>
    <row r="200" spans="1:47">
      <c r="F200" s="133"/>
      <c r="G200" s="133"/>
      <c r="H200" s="133"/>
      <c r="I200" s="133"/>
      <c r="J200" s="135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5"/>
      <c r="AS200" s="135"/>
      <c r="AT200" s="133"/>
      <c r="AU200" s="133"/>
    </row>
  </sheetData>
  <autoFilter ref="A7:AT187">
    <filterColumn colId="2"/>
    <filterColumn colId="10"/>
    <filterColumn colId="11"/>
    <filterColumn colId="12"/>
    <filterColumn colId="13"/>
    <filterColumn colId="16"/>
    <filterColumn colId="20"/>
    <filterColumn colId="21"/>
    <filterColumn colId="23"/>
    <filterColumn colId="24"/>
    <filterColumn colId="25"/>
    <filterColumn colId="26"/>
    <filterColumn colId="27"/>
    <filterColumn colId="38"/>
    <filterColumn colId="39"/>
  </autoFilter>
  <mergeCells count="59">
    <mergeCell ref="G1:AC1"/>
    <mergeCell ref="AE6:AE7"/>
    <mergeCell ref="AF6:AF7"/>
    <mergeCell ref="AG6:AG7"/>
    <mergeCell ref="AH6:AH7"/>
    <mergeCell ref="AC5:AC7"/>
    <mergeCell ref="AD5:AF5"/>
    <mergeCell ref="AG5:AH5"/>
    <mergeCell ref="G3:G7"/>
    <mergeCell ref="H3:H7"/>
    <mergeCell ref="I3:I7"/>
    <mergeCell ref="J3:J7"/>
    <mergeCell ref="K3:K7"/>
    <mergeCell ref="L3:L7"/>
    <mergeCell ref="AD6:AD7"/>
    <mergeCell ref="M5:P5"/>
    <mergeCell ref="AK5:AL5"/>
    <mergeCell ref="AM5:AN5"/>
    <mergeCell ref="AO5:AO7"/>
    <mergeCell ref="AP5:AP7"/>
    <mergeCell ref="AK6:AK7"/>
    <mergeCell ref="AL6:AL7"/>
    <mergeCell ref="AM6:AM7"/>
    <mergeCell ref="AN6:AN7"/>
    <mergeCell ref="AP3:AS4"/>
    <mergeCell ref="AS5:AS7"/>
    <mergeCell ref="AQ5:AQ7"/>
    <mergeCell ref="AR5:AR7"/>
    <mergeCell ref="AT3:AT7"/>
    <mergeCell ref="X3:X7"/>
    <mergeCell ref="Y3:Y7"/>
    <mergeCell ref="Z3:AA4"/>
    <mergeCell ref="AB3:AC4"/>
    <mergeCell ref="Q5:R5"/>
    <mergeCell ref="S5:T5"/>
    <mergeCell ref="U5:V5"/>
    <mergeCell ref="W5:W7"/>
    <mergeCell ref="Z5:Z7"/>
    <mergeCell ref="AD3:AO4"/>
    <mergeCell ref="AI5:AJ5"/>
    <mergeCell ref="AI6:AI7"/>
    <mergeCell ref="AJ6:AJ7"/>
    <mergeCell ref="F3:F7"/>
    <mergeCell ref="M6:M7"/>
    <mergeCell ref="N6:P6"/>
    <mergeCell ref="Q6:Q7"/>
    <mergeCell ref="R6:R7"/>
    <mergeCell ref="S6:S7"/>
    <mergeCell ref="T6:T7"/>
    <mergeCell ref="U6:U7"/>
    <mergeCell ref="V6:V7"/>
    <mergeCell ref="AA5:AA7"/>
    <mergeCell ref="AB5:AB7"/>
    <mergeCell ref="M3:W4"/>
    <mergeCell ref="A3:A7"/>
    <mergeCell ref="B3:B7"/>
    <mergeCell ref="C3:C7"/>
    <mergeCell ref="D3:D7"/>
    <mergeCell ref="E3:E7"/>
  </mergeCells>
  <dataValidations count="1">
    <dataValidation type="list" allowBlank="1" showInputMessage="1" showErrorMessage="1" sqref="H173:H186 H69:H72 H8:H67 H74:H171">
      <formula1>стены</formula1>
    </dataValidation>
  </dataValidations>
  <pageMargins left="0" right="0" top="0" bottom="0" header="0" footer="0"/>
  <pageSetup paperSize="9" scale="63" orientation="landscape" r:id="rId1"/>
  <headerFooter>
    <oddHeader>&amp;RПриложение 1 к конкурсной документации по отбору управляющей организации г. Лахденпохья</oddHeader>
    <oddFooter>&amp;R&amp;P</oddFooter>
  </headerFooter>
  <rowBreaks count="7" manualBreakCount="7">
    <brk id="36" max="47" man="1"/>
    <brk id="66" max="47" man="1"/>
    <brk id="89" max="47" man="1"/>
    <brk id="114" max="47" man="1"/>
    <brk id="140" max="47" man="1"/>
    <brk id="169" max="47" man="1"/>
    <brk id="195" max="45" man="1"/>
  </rowBreaks>
  <colBreaks count="1" manualBreakCount="1">
    <brk id="29" max="2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Размер обеспечения</vt:lpstr>
      <vt:lpstr>'Размер обеспечения'!Заголовки_для_печати</vt:lpstr>
      <vt:lpstr>'Размер обеспечения'!Область_печати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2015-09-02T12:07:15Z</cp:lastPrinted>
  <dcterms:created xsi:type="dcterms:W3CDTF">2014-08-08T07:45:51Z</dcterms:created>
  <dcterms:modified xsi:type="dcterms:W3CDTF">2015-10-06T11:56:51Z</dcterms:modified>
</cp:coreProperties>
</file>