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19320" windowHeight="8520" activeTab="1"/>
  </bookViews>
  <sheets>
    <sheet name="Пиндушское " sheetId="1" r:id="rId1"/>
    <sheet name="10.02.21" sheetId="2" r:id="rId2"/>
  </sheets>
  <definedNames/>
  <calcPr fullCalcOnLoad="1"/>
</workbook>
</file>

<file path=xl/comments1.xml><?xml version="1.0" encoding="utf-8"?>
<comments xmlns="http://schemas.openxmlformats.org/spreadsheetml/2006/main">
  <authors>
    <author>Пиндуши </author>
  </authors>
  <commentList>
    <comment ref="A74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Транспортный налог за вакуумную машину</t>
        </r>
      </text>
    </comment>
    <comment ref="A31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Что за налог?</t>
        </r>
      </text>
    </comment>
    <comment ref="F14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11 месяцев</t>
        </r>
      </text>
    </comment>
    <comment ref="F18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Почему такая сумма? Не 11 и не 12 месяцев</t>
        </r>
      </text>
    </comment>
  </commentList>
</comments>
</file>

<file path=xl/comments2.xml><?xml version="1.0" encoding="utf-8"?>
<comments xmlns="http://schemas.openxmlformats.org/spreadsheetml/2006/main">
  <authors>
    <author>Пиндуши </author>
  </authors>
  <commentList>
    <comment ref="A31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Земельный налог за участок под Пиндушские КОС</t>
        </r>
      </text>
    </comment>
    <comment ref="A77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Транспортный налог за вакуумную машину</t>
        </r>
      </text>
    </comment>
    <comment ref="F14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11 месяцев</t>
        </r>
      </text>
    </comment>
    <comment ref="F18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Почему такая сумма? Не 11 и не 12 месяцев</t>
        </r>
      </text>
    </comment>
  </commentList>
</comments>
</file>

<file path=xl/sharedStrings.xml><?xml version="1.0" encoding="utf-8"?>
<sst xmlns="http://schemas.openxmlformats.org/spreadsheetml/2006/main" count="842" uniqueCount="136">
  <si>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</si>
  <si>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</si>
  <si>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</si>
  <si>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</si>
  <si>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</si>
  <si>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</si>
  <si>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</si>
  <si>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</si>
  <si>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</si>
  <si>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</si>
  <si>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</si>
  <si>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</si>
  <si>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</si>
  <si>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</si>
  <si>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</si>
  <si>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</si>
  <si>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</si>
  <si>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</si>
  <si>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</si>
  <si>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</si>
  <si>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</si>
  <si>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</si>
  <si>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</si>
  <si>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</si>
  <si>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</si>
  <si>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</si>
  <si>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</si>
  <si>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</si>
  <si>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</si>
  <si>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</si>
  <si>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</si>
  <si>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</si>
  <si>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11</t>
  </si>
  <si>
    <t>13</t>
  </si>
  <si>
    <t>Физическая культура и спорт</t>
  </si>
  <si>
    <t>Мероприятия в области массового спорта и физической культуры</t>
  </si>
  <si>
    <t>Глава муниципального образования</t>
  </si>
  <si>
    <t>121</t>
  </si>
  <si>
    <t>Осуществление полномочий поселения органами исполнительной власти поселения</t>
  </si>
  <si>
    <t>242</t>
  </si>
  <si>
    <t>Прочие закупки товаров, работ и услуг для муниципальных нужд</t>
  </si>
  <si>
    <t>244</t>
  </si>
  <si>
    <t>851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</si>
  <si>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</si>
  <si>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</si>
  <si>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Уплата налога на имущество и земельного налога</t>
  </si>
  <si>
    <t>111</t>
  </si>
  <si>
    <t>Мероприятия в области коммунального хозяйства</t>
  </si>
  <si>
    <t>Пенсионное обеспечение</t>
  </si>
  <si>
    <t>Иные межбюджетные трансферты местным бюджетам на исполнение полномочий по архитектуре и градостроению</t>
  </si>
  <si>
    <t>540</t>
  </si>
  <si>
    <t>22 С 00 12030</t>
  </si>
  <si>
    <t xml:space="preserve">Фонд оплаты труда 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</si>
  <si>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</si>
  <si>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</si>
  <si>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</si>
  <si>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</si>
  <si>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</si>
  <si>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</si>
  <si>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</si>
  <si>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22 С 00 46210</t>
  </si>
  <si>
    <t>22 0 00 73530</t>
  </si>
  <si>
    <t>22 0 00 73550</t>
  </si>
  <si>
    <t>22 0 00 76040</t>
  </si>
  <si>
    <t>22 0 00 76050</t>
  </si>
  <si>
    <t>22 0 00 24400</t>
  </si>
  <si>
    <t>119</t>
  </si>
  <si>
    <t>22 0 00 24420</t>
  </si>
  <si>
    <t>Фонд оплаты труда</t>
  </si>
  <si>
    <t>22 0 00 72970</t>
  </si>
  <si>
    <t>22 0 00 89210</t>
  </si>
  <si>
    <t>Закупка товаров, работ и услуг в сфере информационно-коммуникационных технологий</t>
  </si>
  <si>
    <t>Капитальный ремонт муниципального жилищного фонда</t>
  </si>
  <si>
    <t>22 0 00 73520</t>
  </si>
  <si>
    <t>Капитальный ремонт и ремонт сети автомобильных дорог и искуственных соружений на них</t>
  </si>
  <si>
    <t>12</t>
  </si>
  <si>
    <t>22 0 00 73400</t>
  </si>
  <si>
    <t>22 0 00 70530</t>
  </si>
  <si>
    <t>22 0 00 70520</t>
  </si>
  <si>
    <t>22 0 00 43250</t>
  </si>
  <si>
    <t>22 0 00 S3250</t>
  </si>
  <si>
    <t>Софинансирование ФОТ за счет бюджета поселения</t>
  </si>
  <si>
    <t xml:space="preserve">Мероприятия в области жилищного хозяйства, содержание и ремонт муниципального жилфонда  </t>
  </si>
  <si>
    <t>Прочие закупки товаров, работ и услуг для муниципальных нужд информационно- коммуникационные технологии</t>
  </si>
  <si>
    <t>Расходы за счет субсидий на ремонт и содержание автомобильных дорог общего пользования местного значения в рамках реализации мероприятий программы РК "Развитие транспортной системы"</t>
  </si>
  <si>
    <t>22 0 00 43180</t>
  </si>
  <si>
    <t>Софинансирование расходных обязательств за счет субсидий на ремонт и содержние автомобильных дорог общего пользования местного значеня в рмках реализации программы РК "Развитие транспортной системы"</t>
  </si>
  <si>
    <t>22 0 00 S3180</t>
  </si>
  <si>
    <t xml:space="preserve">             Ведомственная структура расходов  бюджета Пиндушского городского поселения  на 2021 год</t>
  </si>
  <si>
    <t>Вид расхода</t>
  </si>
  <si>
    <t>Сумма</t>
  </si>
  <si>
    <t>(тыс.руб)</t>
  </si>
  <si>
    <t>Закупка энергетических ресурсов</t>
  </si>
  <si>
    <t>247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</si>
  <si>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</si>
  <si>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Мероприятия по содержанию сети автомобильных дорог общего пользования и искусственных сооружений </t>
  </si>
  <si>
    <t xml:space="preserve">Другие вопросы в области национальной экономики </t>
  </si>
  <si>
    <t>Проведение кадастровых работ на земельные участки</t>
  </si>
  <si>
    <t xml:space="preserve">Прочие закупки товаров, работ и услуг </t>
  </si>
  <si>
    <t>Мероприятия по организации и содержании мест захоронения</t>
  </si>
  <si>
    <t xml:space="preserve">Расходы на благоустройство  на реализацию мероприятий по формированию современной городской среды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</si>
  <si>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</si>
  <si>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</si>
  <si>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Реализация мероприятий государственной программы Республики Карелия «Развитие культуры» (в целях частичной компенсации дополнительных расходов на повышение оплаты труда работников муниципальных учреждений культуры)</t>
  </si>
  <si>
    <t>Иные пенсии, социальные доплаты к пенсиям</t>
  </si>
  <si>
    <t>Доплаты к пенсиям, дополнительное пенсионное обеспечение</t>
  </si>
  <si>
    <t>Администрация муниципального образования "Пиндушское городское поселение"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</si>
  <si>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</si>
  <si>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(ремонт объектов водоснабжения)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</si>
  <si>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</si>
  <si>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</si>
  <si>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Массовый спорт</t>
  </si>
  <si>
    <t>Расходы на обеспечение комплексного развития сельских территорий</t>
  </si>
  <si>
    <t>22 0 00 S4670</t>
  </si>
  <si>
    <t>Реализация мероприятий государственной программы обеспечение развития укрепления материально технической базы домов культуры в населенных пунктах численностью до 50 тыс.человек в части софинансирования расходов</t>
  </si>
  <si>
    <t>Фонд оплаты труда государственных (муниципальных) органов</t>
  </si>
  <si>
    <t>Культура, кинематография</t>
  </si>
  <si>
    <t>22 0 00 L5763</t>
  </si>
  <si>
    <t xml:space="preserve">  Совета Пиндушского городского поселения</t>
  </si>
  <si>
    <t>22 0 F2 55550</t>
  </si>
  <si>
    <t>312</t>
  </si>
  <si>
    <t>852</t>
  </si>
  <si>
    <t>Уплата прочих налогов, сборов</t>
  </si>
  <si>
    <t>к решению очередной  XXIХ сессии IV созыва</t>
  </si>
  <si>
    <t>от 17 декабря 2020 года № ________</t>
  </si>
  <si>
    <t>Приложение №5</t>
  </si>
  <si>
    <t>к решению очередной  XXХI сессии IV созыва</t>
  </si>
  <si>
    <t>Возмещение судебных издержек, госпошлины, сборов, штрафов по решениям суда</t>
  </si>
  <si>
    <t>Расходы на софинансорование субсидии на реализацию мероприятий по программе "Народный бюджет"</t>
  </si>
  <si>
    <t>22 0 00 S4200</t>
  </si>
  <si>
    <t>23 0 00 S4200</t>
  </si>
  <si>
    <t>Расходы на реализацию мероприятий по формированию комфортной городской среды</t>
  </si>
  <si>
    <t>Расходы за счет субсидии на реализацию мероприятий по программе "Народный бюджет"</t>
  </si>
  <si>
    <t>22 0 00 44200</t>
  </si>
  <si>
    <t>23 0 00 44200</t>
  </si>
  <si>
    <t>от 10 февраля 2021 года № 157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</si>
</sst>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#,##0.0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3" fillId="0" borderId="0" xfId="54" applyAlignment="1" applyProtection="1">
      <alignment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textRotation="90" readingOrder="2"/>
    </xf>
    <xf numFmtId="0" fontId="4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0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54" applyFont="1" applyAlignment="1" applyProtection="1">
      <alignment horizontal="right"/>
      <protection hidden="1"/>
    </xf>
    <xf numFmtId="0" fontId="0" fillId="33" borderId="0" xfId="0" applyFill="1" applyAlignment="1">
      <alignment/>
    </xf>
    <xf numFmtId="0" fontId="9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right"/>
    </xf>
    <xf numFmtId="4" fontId="7" fillId="33" borderId="12" xfId="0" applyNumberFormat="1" applyFont="1" applyFill="1" applyBorder="1" applyAlignment="1">
      <alignment/>
    </xf>
    <xf numFmtId="0" fontId="4" fillId="0" borderId="0" xfId="53" applyNumberFormat="1" applyFont="1" applyFill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3" fillId="0" borderId="0" xfId="54" applyFont="1" applyAlignment="1" applyProtection="1">
      <alignment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>
      <alignment horizontal="center" vertical="center" wrapText="1"/>
    </xf>
    <xf numFmtId="0" fontId="5" fillId="0" borderId="0" xfId="54" applyFont="1" applyAlignment="1" applyProtection="1">
      <alignment/>
      <protection hidden="1"/>
    </xf>
    <xf numFmtId="0" fontId="5" fillId="0" borderId="0" xfId="54" applyFont="1" applyAlignment="1" applyProtection="1">
      <alignment horizontal="right"/>
      <protection hidden="1"/>
    </xf>
    <xf numFmtId="179" fontId="7" fillId="33" borderId="12" xfId="0" applyNumberFormat="1" applyFont="1" applyFill="1" applyBorder="1" applyAlignment="1">
      <alignment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4" applyNumberFormat="1" applyFont="1" applyFill="1" applyAlignment="1" applyProtection="1">
      <alignment horizontal="right" wrapText="1"/>
      <protection hidden="1"/>
    </xf>
    <xf numFmtId="0" fontId="5" fillId="0" borderId="0" xfId="54" applyNumberFormat="1" applyFont="1" applyFill="1" applyAlignment="1" applyProtection="1">
      <alignment horizontal="right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8"/>
  <sheetViews>
    <sheetView workbookViewId="0" topLeftCell="A1">
      <selection activeCell="H6" sqref="H6"/>
    </sheetView>
  </sheetViews>
  <sheetFormatPr defaultColWidth="9.00390625" defaultRowHeight="12.75"/>
  <cols>
    <col min="1" max="1" width="58.125" style="8" customWidth="1"/>
    <col min="2" max="2" width="7.75390625" style="0" customWidth="1"/>
    <col min="3" max="3" width="9.375" style="0" customWidth="1"/>
    <col min="4" max="4" width="14.625" style="0" customWidth="1"/>
    <col min="5" max="5" width="8.875" style="0" customWidth="1"/>
    <col min="6" max="6" width="13.125" style="38" customWidth="1"/>
    <col min="7" max="7" width="9.875" style="0" hidden="1" customWidth="1"/>
  </cols>
  <sheetData>
    <row r="1" spans="3:6" ht="12.75">
      <c r="C1" s="46"/>
      <c r="D1" s="46"/>
      <c r="E1" s="46"/>
      <c r="F1" s="36" t="s">
        <v>125</v>
      </c>
    </row>
    <row r="2" spans="1:9" ht="13.5" customHeight="1">
      <c r="A2" s="47"/>
      <c r="B2" s="47"/>
      <c r="C2" s="47"/>
      <c r="D2" s="47"/>
      <c r="E2" s="47"/>
      <c r="F2" s="37" t="s">
        <v>123</v>
      </c>
      <c r="G2" s="6"/>
      <c r="H2" s="6"/>
      <c r="I2" s="6"/>
    </row>
    <row r="3" spans="1:9" ht="12.75" customHeight="1">
      <c r="A3" s="47"/>
      <c r="B3" s="47"/>
      <c r="C3" s="47"/>
      <c r="D3" s="47"/>
      <c r="E3" s="47"/>
      <c r="F3" s="37" t="s">
        <v>118</v>
      </c>
      <c r="G3" s="6"/>
      <c r="H3" s="6"/>
      <c r="I3" s="6"/>
    </row>
    <row r="4" spans="1:9" ht="12.75" customHeight="1">
      <c r="A4" s="7"/>
      <c r="B4" s="7"/>
      <c r="C4" s="7"/>
      <c r="D4" s="55" t="s">
        <v>124</v>
      </c>
      <c r="E4" s="55"/>
      <c r="F4" s="55"/>
      <c r="G4" s="7"/>
      <c r="H4" s="7"/>
      <c r="I4" s="7"/>
    </row>
    <row r="5" spans="3:5" ht="12.75">
      <c r="C5" s="1"/>
      <c r="D5" s="1"/>
      <c r="E5" s="1"/>
    </row>
    <row r="6" spans="1:9" ht="24.75" customHeight="1">
      <c r="A6" s="54" t="s">
        <v>88</v>
      </c>
      <c r="B6" s="54"/>
      <c r="C6" s="54"/>
      <c r="D6" s="54"/>
      <c r="E6" s="54"/>
      <c r="F6" s="54"/>
      <c r="G6" s="45"/>
      <c r="H6" s="45"/>
      <c r="I6" s="45"/>
    </row>
    <row r="7" spans="1:6" ht="13.5" thickBot="1">
      <c r="A7" s="9"/>
      <c r="B7" s="2"/>
      <c r="C7" s="2"/>
      <c r="D7" s="2"/>
      <c r="E7" s="2"/>
      <c r="F7" s="38" t="s">
        <v>91</v>
      </c>
    </row>
    <row r="8" spans="1:7" ht="101.25" customHeight="1" thickBot="1">
      <c r="A8" s="10" t="s">
        <v>0</v>
      </c>
      <c r="B8" s="49" t="s">
        <v>1</v>
      </c>
      <c r="C8" s="48" t="s">
        <v>2</v>
      </c>
      <c r="D8" s="48" t="s">
        <v>3</v>
      </c>
      <c r="E8" s="48" t="s">
        <v>89</v>
      </c>
      <c r="F8" s="50" t="s">
        <v>90</v>
      </c>
      <c r="G8" s="4"/>
    </row>
    <row r="9" spans="1:6" ht="33.75" customHeight="1">
      <c r="A9" s="13" t="s">
        <v>106</v>
      </c>
      <c r="B9" s="14"/>
      <c r="C9" s="14"/>
      <c r="D9" s="14"/>
      <c r="E9" s="14"/>
      <c r="F9" s="39"/>
    </row>
    <row r="10" spans="1:7" ht="21.75" customHeight="1">
      <c r="A10" s="15" t="s">
        <v>5</v>
      </c>
      <c r="B10" s="16" t="s">
        <v>6</v>
      </c>
      <c r="C10" s="17"/>
      <c r="D10" s="17"/>
      <c r="E10" s="17"/>
      <c r="F10" s="40">
        <f>F11+F15+F26</f>
        <v>4206</v>
      </c>
      <c r="G10" s="12">
        <f>G11+G15+G26</f>
        <v>4206</v>
      </c>
    </row>
    <row r="11" spans="1:7" ht="31.5" customHeight="1">
      <c r="A11" s="18" t="s">
        <v>7</v>
      </c>
      <c r="B11" s="19" t="s">
        <v>6</v>
      </c>
      <c r="C11" s="19" t="s">
        <v>8</v>
      </c>
      <c r="D11" s="19"/>
      <c r="E11" s="19"/>
      <c r="F11" s="41">
        <f>F12</f>
        <v>1160</v>
      </c>
      <c r="G11">
        <f>F13+F14</f>
        <v>1160</v>
      </c>
    </row>
    <row r="12" spans="1:6" ht="19.5" customHeight="1">
      <c r="A12" s="20" t="s">
        <v>36</v>
      </c>
      <c r="B12" s="21" t="s">
        <v>6</v>
      </c>
      <c r="C12" s="21" t="s">
        <v>8</v>
      </c>
      <c r="D12" s="21" t="s">
        <v>51</v>
      </c>
      <c r="E12" s="21"/>
      <c r="F12" s="42">
        <f>F13+F14</f>
        <v>1160</v>
      </c>
    </row>
    <row r="13" spans="1:6" ht="19.5" customHeight="1">
      <c r="A13" s="22" t="s">
        <v>115</v>
      </c>
      <c r="B13" s="21" t="s">
        <v>6</v>
      </c>
      <c r="C13" s="21" t="s">
        <v>8</v>
      </c>
      <c r="D13" s="21" t="s">
        <v>51</v>
      </c>
      <c r="E13" s="21" t="s">
        <v>37</v>
      </c>
      <c r="F13" s="42">
        <v>908</v>
      </c>
    </row>
    <row r="14" spans="1:6" ht="45">
      <c r="A14" s="20" t="s">
        <v>94</v>
      </c>
      <c r="B14" s="21" t="s">
        <v>6</v>
      </c>
      <c r="C14" s="21" t="s">
        <v>8</v>
      </c>
      <c r="D14" s="21" t="s">
        <v>53</v>
      </c>
      <c r="E14" s="21" t="s">
        <v>54</v>
      </c>
      <c r="F14" s="42">
        <v>252</v>
      </c>
    </row>
    <row r="15" spans="1:7" ht="58.5" customHeight="1">
      <c r="A15" s="18" t="s">
        <v>10</v>
      </c>
      <c r="B15" s="19" t="s">
        <v>6</v>
      </c>
      <c r="C15" s="19" t="s">
        <v>11</v>
      </c>
      <c r="D15" s="19"/>
      <c r="E15" s="19"/>
      <c r="F15" s="41">
        <f>F16</f>
        <v>2206</v>
      </c>
      <c r="G15">
        <f>F17+F18+F19+F20+F21+F23+F25</f>
        <v>2206</v>
      </c>
    </row>
    <row r="16" spans="1:6" ht="34.5" customHeight="1">
      <c r="A16" s="20" t="s">
        <v>38</v>
      </c>
      <c r="B16" s="21" t="s">
        <v>6</v>
      </c>
      <c r="C16" s="21" t="s">
        <v>11</v>
      </c>
      <c r="D16" s="21" t="s">
        <v>55</v>
      </c>
      <c r="E16" s="21"/>
      <c r="F16" s="42">
        <f>F17+F18+F19+F20+F21+F22+F24</f>
        <v>2206</v>
      </c>
    </row>
    <row r="17" spans="1:6" ht="15">
      <c r="A17" s="22" t="s">
        <v>115</v>
      </c>
      <c r="B17" s="21" t="s">
        <v>6</v>
      </c>
      <c r="C17" s="21" t="s">
        <v>11</v>
      </c>
      <c r="D17" s="21" t="s">
        <v>55</v>
      </c>
      <c r="E17" s="21" t="s">
        <v>37</v>
      </c>
      <c r="F17" s="42">
        <v>1297</v>
      </c>
    </row>
    <row r="18" spans="1:6" ht="48.75" customHeight="1">
      <c r="A18" s="20" t="s">
        <v>94</v>
      </c>
      <c r="B18" s="21" t="s">
        <v>6</v>
      </c>
      <c r="C18" s="21" t="s">
        <v>11</v>
      </c>
      <c r="D18" s="21" t="s">
        <v>55</v>
      </c>
      <c r="E18" s="21" t="s">
        <v>54</v>
      </c>
      <c r="F18" s="42">
        <v>381</v>
      </c>
    </row>
    <row r="19" spans="1:6" ht="33.75" customHeight="1">
      <c r="A19" s="20" t="s">
        <v>71</v>
      </c>
      <c r="B19" s="21" t="s">
        <v>6</v>
      </c>
      <c r="C19" s="21" t="s">
        <v>11</v>
      </c>
      <c r="D19" s="21" t="s">
        <v>55</v>
      </c>
      <c r="E19" s="21" t="s">
        <v>39</v>
      </c>
      <c r="F19" s="42">
        <v>160</v>
      </c>
    </row>
    <row r="20" spans="1:6" ht="15">
      <c r="A20" s="20" t="s">
        <v>98</v>
      </c>
      <c r="B20" s="21" t="s">
        <v>6</v>
      </c>
      <c r="C20" s="21" t="s">
        <v>11</v>
      </c>
      <c r="D20" s="21" t="s">
        <v>55</v>
      </c>
      <c r="E20" s="21" t="s">
        <v>41</v>
      </c>
      <c r="F20" s="42">
        <v>91</v>
      </c>
    </row>
    <row r="21" spans="1:6" ht="15">
      <c r="A21" s="20" t="s">
        <v>92</v>
      </c>
      <c r="B21" s="21" t="s">
        <v>6</v>
      </c>
      <c r="C21" s="21" t="s">
        <v>11</v>
      </c>
      <c r="D21" s="21" t="s">
        <v>55</v>
      </c>
      <c r="E21" s="21" t="s">
        <v>93</v>
      </c>
      <c r="F21" s="42">
        <v>175</v>
      </c>
    </row>
    <row r="22" spans="1:6" ht="60">
      <c r="A22" s="20" t="s">
        <v>107</v>
      </c>
      <c r="B22" s="21" t="s">
        <v>6</v>
      </c>
      <c r="C22" s="21" t="s">
        <v>11</v>
      </c>
      <c r="D22" s="21" t="s">
        <v>56</v>
      </c>
      <c r="E22" s="21"/>
      <c r="F22" s="42">
        <v>2</v>
      </c>
    </row>
    <row r="23" spans="1:6" ht="15">
      <c r="A23" s="20" t="s">
        <v>98</v>
      </c>
      <c r="B23" s="21" t="s">
        <v>6</v>
      </c>
      <c r="C23" s="21" t="s">
        <v>11</v>
      </c>
      <c r="D23" s="21" t="s">
        <v>56</v>
      </c>
      <c r="E23" s="21" t="s">
        <v>41</v>
      </c>
      <c r="F23" s="42">
        <v>2</v>
      </c>
    </row>
    <row r="24" spans="1:6" ht="45">
      <c r="A24" s="20" t="s">
        <v>49</v>
      </c>
      <c r="B24" s="21" t="s">
        <v>6</v>
      </c>
      <c r="C24" s="21" t="s">
        <v>11</v>
      </c>
      <c r="D24" s="21" t="s">
        <v>60</v>
      </c>
      <c r="E24" s="21"/>
      <c r="F24" s="42">
        <v>100</v>
      </c>
    </row>
    <row r="25" spans="1:6" ht="45">
      <c r="A25" s="20" t="s">
        <v>49</v>
      </c>
      <c r="B25" s="21" t="s">
        <v>6</v>
      </c>
      <c r="C25" s="21" t="s">
        <v>11</v>
      </c>
      <c r="D25" s="21" t="s">
        <v>60</v>
      </c>
      <c r="E25" s="21" t="s">
        <v>50</v>
      </c>
      <c r="F25" s="42">
        <v>100</v>
      </c>
    </row>
    <row r="26" spans="1:7" ht="14.25" customHeight="1">
      <c r="A26" s="18" t="s">
        <v>12</v>
      </c>
      <c r="B26" s="19" t="s">
        <v>6</v>
      </c>
      <c r="C26" s="19" t="s">
        <v>33</v>
      </c>
      <c r="D26" s="19"/>
      <c r="E26" s="19"/>
      <c r="F26" s="41">
        <f>F27</f>
        <v>840</v>
      </c>
      <c r="G26">
        <f>F28+F29+F30+F31</f>
        <v>840</v>
      </c>
    </row>
    <row r="27" spans="1:6" ht="30" customHeight="1">
      <c r="A27" s="20" t="s">
        <v>14</v>
      </c>
      <c r="B27" s="21" t="s">
        <v>6</v>
      </c>
      <c r="C27" s="21" t="s">
        <v>33</v>
      </c>
      <c r="D27" s="21" t="s">
        <v>57</v>
      </c>
      <c r="E27" s="21"/>
      <c r="F27" s="40">
        <f>F28+F29+F31+F30</f>
        <v>840</v>
      </c>
    </row>
    <row r="28" spans="1:7" ht="45">
      <c r="A28" s="20" t="s">
        <v>83</v>
      </c>
      <c r="B28" s="21" t="s">
        <v>6</v>
      </c>
      <c r="C28" s="21" t="s">
        <v>33</v>
      </c>
      <c r="D28" s="21" t="s">
        <v>57</v>
      </c>
      <c r="E28" s="21" t="s">
        <v>39</v>
      </c>
      <c r="F28" s="42">
        <v>45</v>
      </c>
      <c r="G28" s="11"/>
    </row>
    <row r="29" spans="1:7" ht="15">
      <c r="A29" s="20" t="s">
        <v>98</v>
      </c>
      <c r="B29" s="21" t="s">
        <v>6</v>
      </c>
      <c r="C29" s="21" t="s">
        <v>33</v>
      </c>
      <c r="D29" s="21" t="s">
        <v>57</v>
      </c>
      <c r="E29" s="21" t="s">
        <v>41</v>
      </c>
      <c r="F29" s="42">
        <v>711</v>
      </c>
      <c r="G29" s="11"/>
    </row>
    <row r="30" spans="1:7" ht="15">
      <c r="A30" s="20" t="s">
        <v>92</v>
      </c>
      <c r="B30" s="21" t="s">
        <v>6</v>
      </c>
      <c r="C30" s="21" t="s">
        <v>33</v>
      </c>
      <c r="D30" s="21" t="s">
        <v>57</v>
      </c>
      <c r="E30" s="21" t="s">
        <v>93</v>
      </c>
      <c r="F30" s="42">
        <v>65</v>
      </c>
      <c r="G30" s="11"/>
    </row>
    <row r="31" spans="1:7" ht="14.25" customHeight="1">
      <c r="A31" s="20" t="s">
        <v>45</v>
      </c>
      <c r="B31" s="21" t="s">
        <v>6</v>
      </c>
      <c r="C31" s="21" t="s">
        <v>33</v>
      </c>
      <c r="D31" s="21" t="s">
        <v>57</v>
      </c>
      <c r="E31" s="21" t="s">
        <v>42</v>
      </c>
      <c r="F31" s="42">
        <v>19</v>
      </c>
      <c r="G31" s="11"/>
    </row>
    <row r="32" spans="1:7" ht="21" customHeight="1">
      <c r="A32" s="24" t="s">
        <v>15</v>
      </c>
      <c r="B32" s="25" t="s">
        <v>8</v>
      </c>
      <c r="C32" s="21"/>
      <c r="D32" s="21"/>
      <c r="E32" s="21"/>
      <c r="F32" s="40">
        <f>F33</f>
        <v>370.9</v>
      </c>
      <c r="G32" s="12">
        <f>F35+F36</f>
        <v>370.9</v>
      </c>
    </row>
    <row r="33" spans="1:7" ht="15">
      <c r="A33" s="18" t="s">
        <v>16</v>
      </c>
      <c r="B33" s="19" t="s">
        <v>8</v>
      </c>
      <c r="C33" s="19" t="s">
        <v>9</v>
      </c>
      <c r="D33" s="23"/>
      <c r="E33" s="23"/>
      <c r="F33" s="41">
        <f>F35+F36</f>
        <v>370.9</v>
      </c>
      <c r="G33" s="11"/>
    </row>
    <row r="34" spans="1:7" ht="30">
      <c r="A34" s="20" t="s">
        <v>17</v>
      </c>
      <c r="B34" s="21" t="s">
        <v>8</v>
      </c>
      <c r="C34" s="21" t="s">
        <v>9</v>
      </c>
      <c r="D34" s="21" t="s">
        <v>58</v>
      </c>
      <c r="E34" s="21"/>
      <c r="F34" s="42">
        <f>F35+F36</f>
        <v>370.9</v>
      </c>
      <c r="G34" s="11"/>
    </row>
    <row r="35" spans="1:7" ht="15">
      <c r="A35" s="20" t="s">
        <v>52</v>
      </c>
      <c r="B35" s="21" t="s">
        <v>8</v>
      </c>
      <c r="C35" s="21" t="s">
        <v>9</v>
      </c>
      <c r="D35" s="21" t="s">
        <v>58</v>
      </c>
      <c r="E35" s="21" t="s">
        <v>37</v>
      </c>
      <c r="F35" s="42">
        <f>267.7+17.2</f>
        <v>284.9</v>
      </c>
      <c r="G35" s="11"/>
    </row>
    <row r="36" spans="1:7" ht="45">
      <c r="A36" s="20" t="s">
        <v>94</v>
      </c>
      <c r="B36" s="21" t="s">
        <v>8</v>
      </c>
      <c r="C36" s="21" t="s">
        <v>9</v>
      </c>
      <c r="D36" s="21" t="s">
        <v>58</v>
      </c>
      <c r="E36" s="21" t="s">
        <v>54</v>
      </c>
      <c r="F36" s="42">
        <v>86</v>
      </c>
      <c r="G36" s="11"/>
    </row>
    <row r="37" spans="1:7" ht="25.5" customHeight="1">
      <c r="A37" s="20" t="s">
        <v>98</v>
      </c>
      <c r="B37" s="21" t="s">
        <v>8</v>
      </c>
      <c r="C37" s="21" t="s">
        <v>9</v>
      </c>
      <c r="D37" s="21" t="s">
        <v>58</v>
      </c>
      <c r="E37" s="21" t="s">
        <v>41</v>
      </c>
      <c r="F37" s="42">
        <v>0</v>
      </c>
      <c r="G37" s="11"/>
    </row>
    <row r="38" spans="1:7" ht="28.5">
      <c r="A38" s="24" t="s">
        <v>18</v>
      </c>
      <c r="B38" s="25" t="s">
        <v>9</v>
      </c>
      <c r="C38" s="21"/>
      <c r="D38" s="21"/>
      <c r="E38" s="21"/>
      <c r="F38" s="40">
        <v>200</v>
      </c>
      <c r="G38" s="12">
        <f>G39</f>
        <v>200</v>
      </c>
    </row>
    <row r="39" spans="1:7" ht="27" customHeight="1">
      <c r="A39" s="18" t="s">
        <v>109</v>
      </c>
      <c r="B39" s="19" t="s">
        <v>9</v>
      </c>
      <c r="C39" s="19" t="s">
        <v>13</v>
      </c>
      <c r="D39" s="19"/>
      <c r="E39" s="19"/>
      <c r="F39" s="41">
        <v>200</v>
      </c>
      <c r="G39" s="11">
        <f>F40</f>
        <v>200</v>
      </c>
    </row>
    <row r="40" spans="1:7" ht="39.75" customHeight="1">
      <c r="A40" s="20" t="s">
        <v>43</v>
      </c>
      <c r="B40" s="21" t="s">
        <v>9</v>
      </c>
      <c r="C40" s="21" t="s">
        <v>13</v>
      </c>
      <c r="D40" s="21" t="s">
        <v>59</v>
      </c>
      <c r="E40" s="21"/>
      <c r="F40" s="42">
        <v>200</v>
      </c>
      <c r="G40" s="11"/>
    </row>
    <row r="41" spans="1:7" ht="15" customHeight="1">
      <c r="A41" s="26" t="s">
        <v>98</v>
      </c>
      <c r="B41" s="17" t="s">
        <v>9</v>
      </c>
      <c r="C41" s="17" t="s">
        <v>13</v>
      </c>
      <c r="D41" s="21" t="s">
        <v>59</v>
      </c>
      <c r="E41" s="21" t="s">
        <v>41</v>
      </c>
      <c r="F41" s="42">
        <v>200</v>
      </c>
      <c r="G41" s="11"/>
    </row>
    <row r="42" spans="1:7" ht="18.75" customHeight="1">
      <c r="A42" s="27" t="s">
        <v>20</v>
      </c>
      <c r="B42" s="16" t="s">
        <v>11</v>
      </c>
      <c r="C42" s="17"/>
      <c r="D42" s="17"/>
      <c r="E42" s="17"/>
      <c r="F42" s="40">
        <f>F43+F53</f>
        <v>3149</v>
      </c>
      <c r="G42" s="12">
        <f>G43+G53</f>
        <v>3149</v>
      </c>
    </row>
    <row r="43" spans="1:7" ht="17.25" customHeight="1">
      <c r="A43" s="18" t="s">
        <v>110</v>
      </c>
      <c r="B43" s="19" t="s">
        <v>11</v>
      </c>
      <c r="C43" s="19" t="s">
        <v>44</v>
      </c>
      <c r="D43" s="23"/>
      <c r="E43" s="23"/>
      <c r="F43" s="41">
        <f>F46+F51</f>
        <v>2659</v>
      </c>
      <c r="G43">
        <f>F43</f>
        <v>2659</v>
      </c>
    </row>
    <row r="44" spans="1:6" ht="30" hidden="1">
      <c r="A44" s="20" t="s">
        <v>74</v>
      </c>
      <c r="B44" s="21" t="s">
        <v>11</v>
      </c>
      <c r="C44" s="21" t="s">
        <v>44</v>
      </c>
      <c r="D44" s="21" t="s">
        <v>78</v>
      </c>
      <c r="E44" s="21"/>
      <c r="F44" s="42"/>
    </row>
    <row r="45" spans="1:6" ht="30" hidden="1">
      <c r="A45" s="20" t="s">
        <v>40</v>
      </c>
      <c r="B45" s="21" t="s">
        <v>11</v>
      </c>
      <c r="C45" s="21" t="s">
        <v>44</v>
      </c>
      <c r="D45" s="21" t="s">
        <v>78</v>
      </c>
      <c r="E45" s="21" t="s">
        <v>41</v>
      </c>
      <c r="F45" s="42"/>
    </row>
    <row r="46" spans="1:6" ht="30">
      <c r="A46" s="20" t="s">
        <v>95</v>
      </c>
      <c r="B46" s="21" t="s">
        <v>11</v>
      </c>
      <c r="C46" s="21" t="s">
        <v>44</v>
      </c>
      <c r="D46" s="21" t="s">
        <v>77</v>
      </c>
      <c r="E46" s="21"/>
      <c r="F46" s="42">
        <f>F47+F50</f>
        <v>2336</v>
      </c>
    </row>
    <row r="47" spans="1:6" ht="15">
      <c r="A47" s="20" t="s">
        <v>98</v>
      </c>
      <c r="B47" s="21" t="s">
        <v>11</v>
      </c>
      <c r="C47" s="21" t="s">
        <v>44</v>
      </c>
      <c r="D47" s="21" t="s">
        <v>77</v>
      </c>
      <c r="E47" s="21" t="s">
        <v>41</v>
      </c>
      <c r="F47" s="42">
        <v>1383</v>
      </c>
    </row>
    <row r="48" spans="1:7" ht="42" customHeight="1" hidden="1">
      <c r="A48" s="20" t="s">
        <v>84</v>
      </c>
      <c r="B48" s="21" t="s">
        <v>11</v>
      </c>
      <c r="C48" s="21" t="s">
        <v>44</v>
      </c>
      <c r="D48" s="21" t="s">
        <v>85</v>
      </c>
      <c r="E48" s="21" t="s">
        <v>41</v>
      </c>
      <c r="F48" s="42"/>
      <c r="G48" s="11"/>
    </row>
    <row r="49" spans="1:7" ht="39" customHeight="1" hidden="1">
      <c r="A49" s="20" t="s">
        <v>86</v>
      </c>
      <c r="B49" s="21" t="s">
        <v>11</v>
      </c>
      <c r="C49" s="21" t="s">
        <v>44</v>
      </c>
      <c r="D49" s="21" t="s">
        <v>87</v>
      </c>
      <c r="E49" s="21" t="s">
        <v>41</v>
      </c>
      <c r="F49" s="42"/>
      <c r="G49" s="11"/>
    </row>
    <row r="50" spans="1:7" ht="16.5" customHeight="1">
      <c r="A50" s="26" t="s">
        <v>92</v>
      </c>
      <c r="B50" s="21" t="s">
        <v>11</v>
      </c>
      <c r="C50" s="21" t="s">
        <v>44</v>
      </c>
      <c r="D50" s="21" t="s">
        <v>77</v>
      </c>
      <c r="E50" s="21" t="s">
        <v>93</v>
      </c>
      <c r="F50" s="42">
        <v>953</v>
      </c>
      <c r="G50" s="11"/>
    </row>
    <row r="51" spans="1:7" ht="24.75" customHeight="1">
      <c r="A51" s="30" t="s">
        <v>112</v>
      </c>
      <c r="B51" s="21" t="s">
        <v>11</v>
      </c>
      <c r="C51" s="21" t="s">
        <v>44</v>
      </c>
      <c r="D51" s="17" t="s">
        <v>117</v>
      </c>
      <c r="E51" s="17"/>
      <c r="F51" s="42">
        <f>F52</f>
        <v>323</v>
      </c>
      <c r="G51" s="11"/>
    </row>
    <row r="52" spans="1:7" ht="16.5" customHeight="1">
      <c r="A52" s="26" t="s">
        <v>98</v>
      </c>
      <c r="B52" s="21" t="s">
        <v>11</v>
      </c>
      <c r="C52" s="21" t="s">
        <v>44</v>
      </c>
      <c r="D52" s="17" t="s">
        <v>117</v>
      </c>
      <c r="E52" s="17" t="s">
        <v>41</v>
      </c>
      <c r="F52" s="42">
        <v>323</v>
      </c>
      <c r="G52" s="11"/>
    </row>
    <row r="53" spans="1:7" ht="23.25" customHeight="1">
      <c r="A53" s="18" t="s">
        <v>96</v>
      </c>
      <c r="B53" s="19" t="s">
        <v>11</v>
      </c>
      <c r="C53" s="19" t="s">
        <v>75</v>
      </c>
      <c r="D53" s="19"/>
      <c r="E53" s="19"/>
      <c r="F53" s="41">
        <f>F54</f>
        <v>490</v>
      </c>
      <c r="G53">
        <f>F55</f>
        <v>490</v>
      </c>
    </row>
    <row r="54" spans="1:6" ht="18.75" customHeight="1">
      <c r="A54" s="26" t="s">
        <v>97</v>
      </c>
      <c r="B54" s="17" t="s">
        <v>11</v>
      </c>
      <c r="C54" s="17" t="s">
        <v>75</v>
      </c>
      <c r="D54" s="17" t="s">
        <v>76</v>
      </c>
      <c r="E54" s="16"/>
      <c r="F54" s="42">
        <v>490</v>
      </c>
    </row>
    <row r="55" spans="1:6" ht="19.5" customHeight="1">
      <c r="A55" s="26" t="s">
        <v>98</v>
      </c>
      <c r="B55" s="17" t="s">
        <v>11</v>
      </c>
      <c r="C55" s="17" t="s">
        <v>75</v>
      </c>
      <c r="D55" s="17" t="s">
        <v>76</v>
      </c>
      <c r="E55" s="17" t="s">
        <v>41</v>
      </c>
      <c r="F55" s="42">
        <v>490</v>
      </c>
    </row>
    <row r="56" spans="1:7" ht="18.75" customHeight="1">
      <c r="A56" s="27" t="s">
        <v>22</v>
      </c>
      <c r="B56" s="16" t="s">
        <v>23</v>
      </c>
      <c r="C56" s="17"/>
      <c r="D56" s="17"/>
      <c r="E56" s="17"/>
      <c r="F56" s="40">
        <f>F57+F66+F69</f>
        <v>1921.4</v>
      </c>
      <c r="G56" s="12">
        <f>G57+G66+G69</f>
        <v>1915.4</v>
      </c>
    </row>
    <row r="57" spans="1:7" ht="15">
      <c r="A57" s="28" t="s">
        <v>24</v>
      </c>
      <c r="B57" s="29" t="s">
        <v>23</v>
      </c>
      <c r="C57" s="29" t="s">
        <v>6</v>
      </c>
      <c r="D57" s="29"/>
      <c r="E57" s="16"/>
      <c r="F57" s="40">
        <f>F58+F60</f>
        <v>1200</v>
      </c>
      <c r="G57">
        <f>F59+F61</f>
        <v>1200</v>
      </c>
    </row>
    <row r="58" spans="1:6" ht="30">
      <c r="A58" s="30" t="s">
        <v>72</v>
      </c>
      <c r="B58" s="31" t="s">
        <v>8</v>
      </c>
      <c r="C58" s="17" t="s">
        <v>6</v>
      </c>
      <c r="D58" s="17" t="s">
        <v>73</v>
      </c>
      <c r="E58" s="17"/>
      <c r="F58" s="42">
        <v>1095</v>
      </c>
    </row>
    <row r="59" spans="1:6" ht="30">
      <c r="A59" s="26" t="s">
        <v>40</v>
      </c>
      <c r="B59" s="31" t="s">
        <v>8</v>
      </c>
      <c r="C59" s="17" t="s">
        <v>6</v>
      </c>
      <c r="D59" s="17" t="s">
        <v>73</v>
      </c>
      <c r="E59" s="17" t="s">
        <v>41</v>
      </c>
      <c r="F59" s="42">
        <v>1095</v>
      </c>
    </row>
    <row r="60" spans="1:6" ht="30">
      <c r="A60" s="30" t="s">
        <v>82</v>
      </c>
      <c r="B60" s="17" t="s">
        <v>23</v>
      </c>
      <c r="C60" s="17" t="s">
        <v>6</v>
      </c>
      <c r="D60" s="17" t="s">
        <v>61</v>
      </c>
      <c r="E60" s="17"/>
      <c r="F60" s="42">
        <v>105</v>
      </c>
    </row>
    <row r="61" spans="1:7" ht="15">
      <c r="A61" s="26" t="s">
        <v>98</v>
      </c>
      <c r="B61" s="17" t="s">
        <v>23</v>
      </c>
      <c r="C61" s="17" t="s">
        <v>6</v>
      </c>
      <c r="D61" s="17" t="s">
        <v>61</v>
      </c>
      <c r="E61" s="17" t="s">
        <v>41</v>
      </c>
      <c r="F61" s="42">
        <v>105</v>
      </c>
      <c r="G61" s="11"/>
    </row>
    <row r="62" spans="1:7" ht="15" hidden="1">
      <c r="A62" s="26"/>
      <c r="B62" s="17"/>
      <c r="C62" s="17"/>
      <c r="D62" s="17"/>
      <c r="E62" s="21"/>
      <c r="F62" s="42"/>
      <c r="G62" s="11"/>
    </row>
    <row r="63" spans="1:7" ht="15" hidden="1">
      <c r="A63" s="26"/>
      <c r="B63" s="17"/>
      <c r="C63" s="17"/>
      <c r="D63" s="17"/>
      <c r="E63" s="21"/>
      <c r="F63" s="42"/>
      <c r="G63" s="11"/>
    </row>
    <row r="64" spans="1:7" ht="15" hidden="1">
      <c r="A64" s="26"/>
      <c r="B64" s="17"/>
      <c r="C64" s="17"/>
      <c r="D64" s="17"/>
      <c r="E64" s="21"/>
      <c r="F64" s="42"/>
      <c r="G64" s="11"/>
    </row>
    <row r="65" spans="1:7" ht="15" hidden="1">
      <c r="A65" s="26"/>
      <c r="B65" s="17"/>
      <c r="C65" s="17"/>
      <c r="D65" s="17"/>
      <c r="E65" s="21"/>
      <c r="F65" s="42"/>
      <c r="G65" s="11"/>
    </row>
    <row r="66" spans="1:7" ht="15">
      <c r="A66" s="28" t="s">
        <v>25</v>
      </c>
      <c r="B66" s="29" t="s">
        <v>23</v>
      </c>
      <c r="C66" s="29" t="s">
        <v>8</v>
      </c>
      <c r="D66" s="29"/>
      <c r="E66" s="29"/>
      <c r="F66" s="40">
        <v>288</v>
      </c>
      <c r="G66" s="12">
        <f>G67</f>
        <v>288</v>
      </c>
    </row>
    <row r="67" spans="1:7" ht="15">
      <c r="A67" s="30" t="s">
        <v>47</v>
      </c>
      <c r="B67" s="17" t="s">
        <v>23</v>
      </c>
      <c r="C67" s="17" t="s">
        <v>8</v>
      </c>
      <c r="D67" s="17" t="s">
        <v>62</v>
      </c>
      <c r="E67" s="17"/>
      <c r="F67" s="42">
        <v>288</v>
      </c>
      <c r="G67">
        <f>F68</f>
        <v>288</v>
      </c>
    </row>
    <row r="68" spans="1:6" ht="30">
      <c r="A68" s="26" t="s">
        <v>108</v>
      </c>
      <c r="B68" s="17" t="s">
        <v>23</v>
      </c>
      <c r="C68" s="17" t="s">
        <v>8</v>
      </c>
      <c r="D68" s="17" t="s">
        <v>62</v>
      </c>
      <c r="E68" s="17" t="s">
        <v>41</v>
      </c>
      <c r="F68" s="42">
        <v>288</v>
      </c>
    </row>
    <row r="69" spans="1:7" ht="15">
      <c r="A69" s="28" t="s">
        <v>26</v>
      </c>
      <c r="B69" s="29" t="s">
        <v>23</v>
      </c>
      <c r="C69" s="29" t="s">
        <v>9</v>
      </c>
      <c r="D69" s="31"/>
      <c r="E69" s="31"/>
      <c r="F69" s="41">
        <f>F70+F72+F75</f>
        <v>433.4</v>
      </c>
      <c r="G69" s="5">
        <f>SUM(G70:G76)</f>
        <v>427.4</v>
      </c>
    </row>
    <row r="70" spans="1:7" ht="18.75" customHeight="1">
      <c r="A70" s="30" t="s">
        <v>99</v>
      </c>
      <c r="B70" s="17" t="s">
        <v>23</v>
      </c>
      <c r="C70" s="17" t="s">
        <v>9</v>
      </c>
      <c r="D70" s="17" t="s">
        <v>63</v>
      </c>
      <c r="E70" s="16"/>
      <c r="F70" s="40">
        <v>70</v>
      </c>
      <c r="G70">
        <f>F71</f>
        <v>70</v>
      </c>
    </row>
    <row r="71" spans="1:6" ht="15">
      <c r="A71" s="26" t="s">
        <v>98</v>
      </c>
      <c r="B71" s="17" t="s">
        <v>23</v>
      </c>
      <c r="C71" s="17" t="s">
        <v>9</v>
      </c>
      <c r="D71" s="17" t="s">
        <v>63</v>
      </c>
      <c r="E71" s="17" t="s">
        <v>41</v>
      </c>
      <c r="F71" s="42">
        <v>70</v>
      </c>
    </row>
    <row r="72" spans="1:7" ht="30">
      <c r="A72" s="30" t="s">
        <v>27</v>
      </c>
      <c r="B72" s="17" t="s">
        <v>23</v>
      </c>
      <c r="C72" s="17" t="s">
        <v>9</v>
      </c>
      <c r="D72" s="17" t="s">
        <v>64</v>
      </c>
      <c r="E72" s="17"/>
      <c r="F72" s="42">
        <v>235.4</v>
      </c>
      <c r="G72">
        <f>F73</f>
        <v>229.4</v>
      </c>
    </row>
    <row r="73" spans="1:6" ht="15">
      <c r="A73" s="26" t="s">
        <v>98</v>
      </c>
      <c r="B73" s="17" t="s">
        <v>23</v>
      </c>
      <c r="C73" s="17" t="s">
        <v>9</v>
      </c>
      <c r="D73" s="17" t="s">
        <v>64</v>
      </c>
      <c r="E73" s="17" t="s">
        <v>41</v>
      </c>
      <c r="F73" s="42">
        <v>229.4</v>
      </c>
    </row>
    <row r="74" spans="1:6" ht="15">
      <c r="A74" s="26" t="s">
        <v>122</v>
      </c>
      <c r="B74" s="17" t="s">
        <v>23</v>
      </c>
      <c r="C74" s="17" t="s">
        <v>9</v>
      </c>
      <c r="D74" s="17" t="s">
        <v>64</v>
      </c>
      <c r="E74" s="17" t="s">
        <v>121</v>
      </c>
      <c r="F74" s="42">
        <v>6</v>
      </c>
    </row>
    <row r="75" spans="1:7" ht="30">
      <c r="A75" s="30" t="s">
        <v>100</v>
      </c>
      <c r="B75" s="17" t="s">
        <v>23</v>
      </c>
      <c r="C75" s="17" t="s">
        <v>9</v>
      </c>
      <c r="D75" s="17" t="s">
        <v>119</v>
      </c>
      <c r="E75" s="17"/>
      <c r="F75" s="42">
        <v>128</v>
      </c>
      <c r="G75">
        <f>F76</f>
        <v>128</v>
      </c>
    </row>
    <row r="76" spans="1:6" ht="15">
      <c r="A76" s="26" t="s">
        <v>98</v>
      </c>
      <c r="B76" s="17" t="s">
        <v>23</v>
      </c>
      <c r="C76" s="17" t="s">
        <v>9</v>
      </c>
      <c r="D76" s="17" t="s">
        <v>119</v>
      </c>
      <c r="E76" s="17" t="s">
        <v>41</v>
      </c>
      <c r="F76" s="42">
        <v>128</v>
      </c>
    </row>
    <row r="77" spans="1:23" ht="21" customHeight="1">
      <c r="A77" s="27" t="s">
        <v>116</v>
      </c>
      <c r="B77" s="16" t="s">
        <v>21</v>
      </c>
      <c r="C77" s="16"/>
      <c r="D77" s="16"/>
      <c r="E77" s="16"/>
      <c r="F77" s="40">
        <f>F78</f>
        <v>5232.6</v>
      </c>
      <c r="G77" s="12">
        <f>G78</f>
        <v>5232.6</v>
      </c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spans="1:23" ht="15">
      <c r="A78" s="28" t="s">
        <v>28</v>
      </c>
      <c r="B78" s="29" t="s">
        <v>21</v>
      </c>
      <c r="C78" s="29" t="s">
        <v>6</v>
      </c>
      <c r="D78" s="16"/>
      <c r="E78" s="16"/>
      <c r="F78" s="40">
        <f>F79+F85+F91+F94+F98</f>
        <v>5232.6</v>
      </c>
      <c r="G78">
        <f>SUM(G79:G98)</f>
        <v>5232.6</v>
      </c>
      <c r="K78" s="32"/>
      <c r="L78" s="33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spans="1:23" ht="30">
      <c r="A79" s="30" t="s">
        <v>29</v>
      </c>
      <c r="B79" s="17" t="s">
        <v>21</v>
      </c>
      <c r="C79" s="17" t="s">
        <v>6</v>
      </c>
      <c r="D79" s="17" t="s">
        <v>65</v>
      </c>
      <c r="E79" s="17"/>
      <c r="F79" s="43">
        <f>F80+F81+F82+F83+F84</f>
        <v>3805.1</v>
      </c>
      <c r="G79">
        <f>SUM(F80:F84)</f>
        <v>3805.1</v>
      </c>
      <c r="K79" s="34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1:23" ht="15">
      <c r="A80" s="30" t="s">
        <v>102</v>
      </c>
      <c r="B80" s="17" t="s">
        <v>21</v>
      </c>
      <c r="C80" s="17" t="s">
        <v>6</v>
      </c>
      <c r="D80" s="17" t="s">
        <v>65</v>
      </c>
      <c r="E80" s="17" t="s">
        <v>46</v>
      </c>
      <c r="F80" s="42">
        <f>1590+345.5+65.6</f>
        <v>2001.1</v>
      </c>
      <c r="K80" s="35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1:23" ht="28.5" customHeight="1">
      <c r="A81" s="30" t="s">
        <v>101</v>
      </c>
      <c r="B81" s="17" t="s">
        <v>21</v>
      </c>
      <c r="C81" s="17" t="s">
        <v>6</v>
      </c>
      <c r="D81" s="17" t="s">
        <v>65</v>
      </c>
      <c r="E81" s="17" t="s">
        <v>66</v>
      </c>
      <c r="F81" s="42">
        <f>591</f>
        <v>591</v>
      </c>
      <c r="K81" s="35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1:23" ht="29.25" customHeight="1">
      <c r="A82" s="30" t="s">
        <v>71</v>
      </c>
      <c r="B82" s="17" t="s">
        <v>21</v>
      </c>
      <c r="C82" s="17" t="s">
        <v>6</v>
      </c>
      <c r="D82" s="17" t="s">
        <v>65</v>
      </c>
      <c r="E82" s="17" t="s">
        <v>39</v>
      </c>
      <c r="F82" s="42">
        <v>37</v>
      </c>
      <c r="K82" s="35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1:23" ht="15">
      <c r="A83" s="26" t="s">
        <v>98</v>
      </c>
      <c r="B83" s="17" t="s">
        <v>21</v>
      </c>
      <c r="C83" s="17" t="s">
        <v>6</v>
      </c>
      <c r="D83" s="17" t="s">
        <v>65</v>
      </c>
      <c r="E83" s="17" t="s">
        <v>41</v>
      </c>
      <c r="F83" s="42">
        <v>853</v>
      </c>
      <c r="K83" s="35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1:23" ht="15">
      <c r="A84" s="26" t="s">
        <v>92</v>
      </c>
      <c r="B84" s="17" t="s">
        <v>21</v>
      </c>
      <c r="C84" s="17" t="s">
        <v>6</v>
      </c>
      <c r="D84" s="17" t="s">
        <v>65</v>
      </c>
      <c r="E84" s="17" t="s">
        <v>93</v>
      </c>
      <c r="F84" s="42">
        <v>323</v>
      </c>
      <c r="K84" s="35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1:23" ht="17.25" customHeight="1">
      <c r="A85" s="30" t="s">
        <v>30</v>
      </c>
      <c r="B85" s="17" t="s">
        <v>21</v>
      </c>
      <c r="C85" s="17" t="s">
        <v>6</v>
      </c>
      <c r="D85" s="17" t="s">
        <v>67</v>
      </c>
      <c r="E85" s="17"/>
      <c r="F85" s="42">
        <f>F86+F87+F88+F89+F90</f>
        <v>956.9</v>
      </c>
      <c r="G85">
        <f>F86+F87+F88+F89+F90</f>
        <v>956.9</v>
      </c>
      <c r="K85" s="35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1:23" ht="15">
      <c r="A86" s="30" t="s">
        <v>68</v>
      </c>
      <c r="B86" s="17" t="s">
        <v>21</v>
      </c>
      <c r="C86" s="17" t="s">
        <v>6</v>
      </c>
      <c r="D86" s="17" t="s">
        <v>67</v>
      </c>
      <c r="E86" s="17" t="s">
        <v>46</v>
      </c>
      <c r="F86" s="42">
        <v>505.3</v>
      </c>
      <c r="K86" s="35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1:23" ht="48" customHeight="1">
      <c r="A87" s="30" t="s">
        <v>101</v>
      </c>
      <c r="B87" s="17" t="s">
        <v>21</v>
      </c>
      <c r="C87" s="17" t="s">
        <v>6</v>
      </c>
      <c r="D87" s="17" t="s">
        <v>67</v>
      </c>
      <c r="E87" s="17" t="s">
        <v>66</v>
      </c>
      <c r="F87" s="42">
        <v>152.6</v>
      </c>
      <c r="K87" s="35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1:23" ht="30.75" customHeight="1">
      <c r="A88" s="30" t="s">
        <v>71</v>
      </c>
      <c r="B88" s="17" t="s">
        <v>21</v>
      </c>
      <c r="C88" s="17" t="s">
        <v>6</v>
      </c>
      <c r="D88" s="17" t="s">
        <v>67</v>
      </c>
      <c r="E88" s="17" t="s">
        <v>39</v>
      </c>
      <c r="F88" s="42">
        <v>39</v>
      </c>
      <c r="K88" s="35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1:23" ht="15">
      <c r="A89" s="26" t="s">
        <v>98</v>
      </c>
      <c r="B89" s="17" t="s">
        <v>21</v>
      </c>
      <c r="C89" s="17" t="s">
        <v>6</v>
      </c>
      <c r="D89" s="17" t="s">
        <v>67</v>
      </c>
      <c r="E89" s="17" t="s">
        <v>41</v>
      </c>
      <c r="F89" s="42">
        <v>113</v>
      </c>
      <c r="K89" s="35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1:23" ht="15">
      <c r="A90" s="26" t="s">
        <v>92</v>
      </c>
      <c r="B90" s="17" t="s">
        <v>21</v>
      </c>
      <c r="C90" s="17" t="s">
        <v>6</v>
      </c>
      <c r="D90" s="17" t="s">
        <v>67</v>
      </c>
      <c r="E90" s="17" t="s">
        <v>93</v>
      </c>
      <c r="F90" s="42">
        <v>147</v>
      </c>
      <c r="K90" s="35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1:23" ht="61.5" customHeight="1">
      <c r="A91" s="30" t="s">
        <v>103</v>
      </c>
      <c r="B91" s="17" t="s">
        <v>21</v>
      </c>
      <c r="C91" s="17" t="s">
        <v>6</v>
      </c>
      <c r="D91" s="17" t="s">
        <v>79</v>
      </c>
      <c r="E91" s="17"/>
      <c r="F91" s="42">
        <f>F92+F93</f>
        <v>361</v>
      </c>
      <c r="G91">
        <f>F92+F93</f>
        <v>361</v>
      </c>
      <c r="K91" s="35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1:23" ht="15">
      <c r="A92" s="30" t="s">
        <v>102</v>
      </c>
      <c r="B92" s="17" t="s">
        <v>21</v>
      </c>
      <c r="C92" s="17" t="s">
        <v>6</v>
      </c>
      <c r="D92" s="17" t="s">
        <v>79</v>
      </c>
      <c r="E92" s="17" t="s">
        <v>46</v>
      </c>
      <c r="F92" s="42">
        <v>274</v>
      </c>
      <c r="K92" s="35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1:23" ht="44.25" customHeight="1">
      <c r="A93" s="30" t="s">
        <v>101</v>
      </c>
      <c r="B93" s="17" t="s">
        <v>21</v>
      </c>
      <c r="C93" s="17" t="s">
        <v>6</v>
      </c>
      <c r="D93" s="17" t="s">
        <v>79</v>
      </c>
      <c r="E93" s="17" t="s">
        <v>66</v>
      </c>
      <c r="F93" s="42">
        <v>87</v>
      </c>
      <c r="K93" s="35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1:23" ht="15">
      <c r="A94" s="30" t="s">
        <v>81</v>
      </c>
      <c r="B94" s="17" t="s">
        <v>21</v>
      </c>
      <c r="C94" s="17" t="s">
        <v>6</v>
      </c>
      <c r="D94" s="17" t="s">
        <v>80</v>
      </c>
      <c r="E94" s="17"/>
      <c r="F94" s="42">
        <f>F95+F96</f>
        <v>90</v>
      </c>
      <c r="G94">
        <f>F95+F96</f>
        <v>90</v>
      </c>
      <c r="K94" s="35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1:23" ht="15">
      <c r="A95" s="30" t="s">
        <v>102</v>
      </c>
      <c r="B95" s="17" t="s">
        <v>21</v>
      </c>
      <c r="C95" s="17" t="s">
        <v>6</v>
      </c>
      <c r="D95" s="17" t="s">
        <v>80</v>
      </c>
      <c r="E95" s="17" t="s">
        <v>46</v>
      </c>
      <c r="F95" s="42">
        <v>70</v>
      </c>
      <c r="K95" s="35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1:23" ht="45">
      <c r="A96" s="30" t="s">
        <v>101</v>
      </c>
      <c r="B96" s="17" t="s">
        <v>21</v>
      </c>
      <c r="C96" s="17" t="s">
        <v>6</v>
      </c>
      <c r="D96" s="17" t="s">
        <v>80</v>
      </c>
      <c r="E96" s="17" t="s">
        <v>66</v>
      </c>
      <c r="F96" s="42">
        <v>20</v>
      </c>
      <c r="K96" s="35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1:23" ht="62.25" customHeight="1">
      <c r="A97" s="30" t="s">
        <v>114</v>
      </c>
      <c r="B97" s="17" t="s">
        <v>21</v>
      </c>
      <c r="C97" s="17" t="s">
        <v>6</v>
      </c>
      <c r="D97" s="17" t="s">
        <v>113</v>
      </c>
      <c r="E97" s="17"/>
      <c r="F97" s="42">
        <v>19.6</v>
      </c>
      <c r="K97" s="35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1:23" ht="15">
      <c r="A98" s="26" t="s">
        <v>98</v>
      </c>
      <c r="B98" s="17" t="s">
        <v>21</v>
      </c>
      <c r="C98" s="17" t="s">
        <v>6</v>
      </c>
      <c r="D98" s="17" t="s">
        <v>113</v>
      </c>
      <c r="E98" s="17" t="s">
        <v>41</v>
      </c>
      <c r="F98" s="42">
        <v>19.6</v>
      </c>
      <c r="G98">
        <f>F98</f>
        <v>19.6</v>
      </c>
      <c r="K98" s="35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:23" ht="21" customHeight="1">
      <c r="A99" s="27" t="s">
        <v>31</v>
      </c>
      <c r="B99" s="16" t="s">
        <v>19</v>
      </c>
      <c r="C99" s="17"/>
      <c r="D99" s="17"/>
      <c r="E99" s="17"/>
      <c r="F99" s="40">
        <v>517</v>
      </c>
      <c r="G99" s="12">
        <f>F101</f>
        <v>517</v>
      </c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:7" ht="15">
      <c r="A100" s="28" t="s">
        <v>48</v>
      </c>
      <c r="B100" s="29" t="s">
        <v>19</v>
      </c>
      <c r="C100" s="29" t="s">
        <v>6</v>
      </c>
      <c r="D100" s="29"/>
      <c r="E100" s="29"/>
      <c r="F100" s="41">
        <v>517</v>
      </c>
      <c r="G100" s="11"/>
    </row>
    <row r="101" spans="1:7" ht="18" customHeight="1">
      <c r="A101" s="30" t="s">
        <v>105</v>
      </c>
      <c r="B101" s="17" t="s">
        <v>19</v>
      </c>
      <c r="C101" s="17" t="s">
        <v>6</v>
      </c>
      <c r="D101" s="17" t="s">
        <v>70</v>
      </c>
      <c r="E101" s="17"/>
      <c r="F101" s="42">
        <v>517</v>
      </c>
      <c r="G101" s="11"/>
    </row>
    <row r="102" spans="1:7" ht="15">
      <c r="A102" s="26" t="s">
        <v>104</v>
      </c>
      <c r="B102" s="17" t="s">
        <v>19</v>
      </c>
      <c r="C102" s="17" t="s">
        <v>6</v>
      </c>
      <c r="D102" s="17" t="s">
        <v>70</v>
      </c>
      <c r="E102" s="17" t="s">
        <v>120</v>
      </c>
      <c r="F102" s="42">
        <v>517</v>
      </c>
      <c r="G102" s="11"/>
    </row>
    <row r="103" spans="1:7" ht="20.25" customHeight="1">
      <c r="A103" s="27" t="s">
        <v>34</v>
      </c>
      <c r="B103" s="16" t="s">
        <v>32</v>
      </c>
      <c r="C103" s="17"/>
      <c r="D103" s="17"/>
      <c r="E103" s="17"/>
      <c r="F103" s="40">
        <v>32</v>
      </c>
      <c r="G103" s="12">
        <f>F106</f>
        <v>32</v>
      </c>
    </row>
    <row r="104" spans="1:6" ht="15">
      <c r="A104" s="28" t="s">
        <v>111</v>
      </c>
      <c r="B104" s="29" t="s">
        <v>32</v>
      </c>
      <c r="C104" s="29" t="s">
        <v>8</v>
      </c>
      <c r="D104" s="29"/>
      <c r="E104" s="29"/>
      <c r="F104" s="41">
        <v>32</v>
      </c>
    </row>
    <row r="105" spans="1:6" ht="30">
      <c r="A105" s="30" t="s">
        <v>35</v>
      </c>
      <c r="B105" s="17" t="s">
        <v>32</v>
      </c>
      <c r="C105" s="17" t="s">
        <v>8</v>
      </c>
      <c r="D105" s="17" t="s">
        <v>69</v>
      </c>
      <c r="E105" s="29"/>
      <c r="F105" s="42">
        <v>32</v>
      </c>
    </row>
    <row r="106" spans="1:6" ht="15">
      <c r="A106" s="26" t="s">
        <v>98</v>
      </c>
      <c r="B106" s="17" t="s">
        <v>32</v>
      </c>
      <c r="C106" s="17" t="s">
        <v>8</v>
      </c>
      <c r="D106" s="17" t="s">
        <v>69</v>
      </c>
      <c r="E106" s="17" t="s">
        <v>41</v>
      </c>
      <c r="F106" s="42">
        <v>32</v>
      </c>
    </row>
    <row r="107" spans="1:7" ht="20.25" customHeight="1">
      <c r="A107" s="27" t="s">
        <v>4</v>
      </c>
      <c r="B107" s="17"/>
      <c r="C107" s="17"/>
      <c r="D107" s="17"/>
      <c r="E107" s="17"/>
      <c r="F107" s="44">
        <f>F103+F99+F77+F56+F42+F38+F33+F10</f>
        <v>15628.9</v>
      </c>
      <c r="G107">
        <f>G103+G99+G77+G56+G42+G38+G10+G32</f>
        <v>15622.9</v>
      </c>
    </row>
    <row r="108" ht="12.75">
      <c r="E108" s="3"/>
    </row>
  </sheetData>
  <sheetProtection/>
  <mergeCells count="2">
    <mergeCell ref="A6:F6"/>
    <mergeCell ref="D4:F4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4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58.125" style="8" customWidth="1"/>
    <col min="2" max="2" width="7.75390625" style="0" customWidth="1"/>
    <col min="3" max="3" width="9.375" style="0" customWidth="1"/>
    <col min="4" max="4" width="14.625" style="0" customWidth="1"/>
    <col min="5" max="5" width="8.875" style="0" customWidth="1"/>
    <col min="6" max="6" width="13.125" style="38" customWidth="1"/>
    <col min="7" max="7" width="9.875" style="0" hidden="1" customWidth="1"/>
  </cols>
  <sheetData>
    <row r="1" spans="3:6" ht="12.75">
      <c r="C1" s="46"/>
      <c r="D1" s="46"/>
      <c r="E1" s="46"/>
      <c r="F1" s="36" t="s">
        <v>125</v>
      </c>
    </row>
    <row r="2" spans="1:9" ht="13.5" customHeight="1">
      <c r="A2" s="47"/>
      <c r="B2" s="47"/>
      <c r="C2" s="47"/>
      <c r="D2" s="51"/>
      <c r="E2" s="51"/>
      <c r="F2" s="52" t="s">
        <v>126</v>
      </c>
      <c r="G2" s="6"/>
      <c r="H2" s="6"/>
      <c r="I2" s="6"/>
    </row>
    <row r="3" spans="1:9" ht="12.75" customHeight="1">
      <c r="A3" s="47"/>
      <c r="B3" s="47"/>
      <c r="C3" s="47"/>
      <c r="D3" s="51"/>
      <c r="E3" s="51"/>
      <c r="F3" s="52" t="s">
        <v>118</v>
      </c>
      <c r="G3" s="6"/>
      <c r="H3" s="6"/>
      <c r="I3" s="6"/>
    </row>
    <row r="4" spans="1:9" ht="12.75" customHeight="1">
      <c r="A4" s="7"/>
      <c r="B4" s="7"/>
      <c r="C4" s="7"/>
      <c r="D4" s="56" t="s">
        <v>135</v>
      </c>
      <c r="E4" s="56"/>
      <c r="F4" s="56"/>
      <c r="G4" s="7"/>
      <c r="H4" s="7"/>
      <c r="I4" s="7"/>
    </row>
    <row r="5" spans="3:5" ht="12.75">
      <c r="C5" s="1"/>
      <c r="D5" s="1"/>
      <c r="E5" s="1"/>
    </row>
    <row r="6" spans="1:9" ht="24.75" customHeight="1">
      <c r="A6" s="54" t="s">
        <v>88</v>
      </c>
      <c r="B6" s="54"/>
      <c r="C6" s="54"/>
      <c r="D6" s="54"/>
      <c r="E6" s="54"/>
      <c r="F6" s="54"/>
      <c r="G6" s="45"/>
      <c r="H6" s="45"/>
      <c r="I6" s="45"/>
    </row>
    <row r="7" spans="1:6" ht="13.5" thickBot="1">
      <c r="A7" s="9"/>
      <c r="B7" s="2"/>
      <c r="C7" s="2"/>
      <c r="D7" s="2"/>
      <c r="E7" s="2"/>
      <c r="F7" s="38" t="s">
        <v>91</v>
      </c>
    </row>
    <row r="8" spans="1:7" ht="101.25" customHeight="1" thickBot="1">
      <c r="A8" s="10" t="s">
        <v>0</v>
      </c>
      <c r="B8" s="49" t="s">
        <v>1</v>
      </c>
      <c r="C8" s="48" t="s">
        <v>2</v>
      </c>
      <c r="D8" s="48" t="s">
        <v>3</v>
      </c>
      <c r="E8" s="48" t="s">
        <v>89</v>
      </c>
      <c r="F8" s="50" t="s">
        <v>90</v>
      </c>
      <c r="G8" s="4"/>
    </row>
    <row r="9" spans="1:6" ht="33.75" customHeight="1">
      <c r="A9" s="13" t="s">
        <v>106</v>
      </c>
      <c r="B9" s="14"/>
      <c r="C9" s="14"/>
      <c r="D9" s="14"/>
      <c r="E9" s="14"/>
      <c r="F9" s="39"/>
    </row>
    <row r="10" spans="1:7" ht="21.75" customHeight="1">
      <c r="A10" s="15" t="s">
        <v>5</v>
      </c>
      <c r="B10" s="16" t="s">
        <v>6</v>
      </c>
      <c r="C10" s="17"/>
      <c r="D10" s="17"/>
      <c r="E10" s="17"/>
      <c r="F10" s="40">
        <f>F11+F15+F26</f>
        <v>4296</v>
      </c>
      <c r="G10" s="12">
        <f>G11+G15+G26</f>
        <v>4206</v>
      </c>
    </row>
    <row r="11" spans="1:7" ht="31.5" customHeight="1">
      <c r="A11" s="18" t="s">
        <v>7</v>
      </c>
      <c r="B11" s="19" t="s">
        <v>6</v>
      </c>
      <c r="C11" s="19" t="s">
        <v>8</v>
      </c>
      <c r="D11" s="19"/>
      <c r="E11" s="19"/>
      <c r="F11" s="41">
        <f>F12</f>
        <v>1160</v>
      </c>
      <c r="G11">
        <f>F13+F14</f>
        <v>1160</v>
      </c>
    </row>
    <row r="12" spans="1:6" ht="19.5" customHeight="1">
      <c r="A12" s="20" t="s">
        <v>36</v>
      </c>
      <c r="B12" s="21" t="s">
        <v>6</v>
      </c>
      <c r="C12" s="21" t="s">
        <v>8</v>
      </c>
      <c r="D12" s="21" t="s">
        <v>51</v>
      </c>
      <c r="E12" s="21"/>
      <c r="F12" s="42">
        <f>F13+F14</f>
        <v>1160</v>
      </c>
    </row>
    <row r="13" spans="1:6" ht="19.5" customHeight="1">
      <c r="A13" s="22" t="s">
        <v>115</v>
      </c>
      <c r="B13" s="21" t="s">
        <v>6</v>
      </c>
      <c r="C13" s="21" t="s">
        <v>8</v>
      </c>
      <c r="D13" s="21" t="s">
        <v>51</v>
      </c>
      <c r="E13" s="21" t="s">
        <v>37</v>
      </c>
      <c r="F13" s="42">
        <v>908</v>
      </c>
    </row>
    <row r="14" spans="1:6" ht="45">
      <c r="A14" s="20" t="s">
        <v>94</v>
      </c>
      <c r="B14" s="21" t="s">
        <v>6</v>
      </c>
      <c r="C14" s="21" t="s">
        <v>8</v>
      </c>
      <c r="D14" s="21" t="s">
        <v>53</v>
      </c>
      <c r="E14" s="21" t="s">
        <v>54</v>
      </c>
      <c r="F14" s="42">
        <v>252</v>
      </c>
    </row>
    <row r="15" spans="1:7" ht="58.5" customHeight="1">
      <c r="A15" s="18" t="s">
        <v>10</v>
      </c>
      <c r="B15" s="19" t="s">
        <v>6</v>
      </c>
      <c r="C15" s="19" t="s">
        <v>11</v>
      </c>
      <c r="D15" s="19"/>
      <c r="E15" s="19"/>
      <c r="F15" s="41">
        <f>F16</f>
        <v>2206</v>
      </c>
      <c r="G15">
        <f>F17+F18+F19+F20+F21+F23+F25</f>
        <v>2206</v>
      </c>
    </row>
    <row r="16" spans="1:6" ht="34.5" customHeight="1">
      <c r="A16" s="20" t="s">
        <v>38</v>
      </c>
      <c r="B16" s="21" t="s">
        <v>6</v>
      </c>
      <c r="C16" s="21" t="s">
        <v>11</v>
      </c>
      <c r="D16" s="21" t="s">
        <v>55</v>
      </c>
      <c r="E16" s="21"/>
      <c r="F16" s="42">
        <f>F17+F18+F19+F20+F21+F22+F24</f>
        <v>2206</v>
      </c>
    </row>
    <row r="17" spans="1:6" ht="15">
      <c r="A17" s="22" t="s">
        <v>115</v>
      </c>
      <c r="B17" s="21" t="s">
        <v>6</v>
      </c>
      <c r="C17" s="21" t="s">
        <v>11</v>
      </c>
      <c r="D17" s="21" t="s">
        <v>55</v>
      </c>
      <c r="E17" s="21" t="s">
        <v>37</v>
      </c>
      <c r="F17" s="42">
        <v>1297</v>
      </c>
    </row>
    <row r="18" spans="1:6" ht="48.75" customHeight="1">
      <c r="A18" s="20" t="s">
        <v>94</v>
      </c>
      <c r="B18" s="21" t="s">
        <v>6</v>
      </c>
      <c r="C18" s="21" t="s">
        <v>11</v>
      </c>
      <c r="D18" s="21" t="s">
        <v>55</v>
      </c>
      <c r="E18" s="21" t="s">
        <v>54</v>
      </c>
      <c r="F18" s="42">
        <v>381</v>
      </c>
    </row>
    <row r="19" spans="1:6" ht="33.75" customHeight="1">
      <c r="A19" s="20" t="s">
        <v>71</v>
      </c>
      <c r="B19" s="21" t="s">
        <v>6</v>
      </c>
      <c r="C19" s="21" t="s">
        <v>11</v>
      </c>
      <c r="D19" s="21" t="s">
        <v>55</v>
      </c>
      <c r="E19" s="21" t="s">
        <v>39</v>
      </c>
      <c r="F19" s="42">
        <v>160</v>
      </c>
    </row>
    <row r="20" spans="1:6" ht="15">
      <c r="A20" s="20" t="s">
        <v>98</v>
      </c>
      <c r="B20" s="21" t="s">
        <v>6</v>
      </c>
      <c r="C20" s="21" t="s">
        <v>11</v>
      </c>
      <c r="D20" s="21" t="s">
        <v>55</v>
      </c>
      <c r="E20" s="21" t="s">
        <v>41</v>
      </c>
      <c r="F20" s="42">
        <v>91</v>
      </c>
    </row>
    <row r="21" spans="1:6" ht="15">
      <c r="A21" s="20" t="s">
        <v>92</v>
      </c>
      <c r="B21" s="21" t="s">
        <v>6</v>
      </c>
      <c r="C21" s="21" t="s">
        <v>11</v>
      </c>
      <c r="D21" s="21" t="s">
        <v>55</v>
      </c>
      <c r="E21" s="21" t="s">
        <v>93</v>
      </c>
      <c r="F21" s="42">
        <v>175</v>
      </c>
    </row>
    <row r="22" spans="1:6" ht="60">
      <c r="A22" s="20" t="s">
        <v>107</v>
      </c>
      <c r="B22" s="21" t="s">
        <v>6</v>
      </c>
      <c r="C22" s="21" t="s">
        <v>11</v>
      </c>
      <c r="D22" s="21" t="s">
        <v>56</v>
      </c>
      <c r="E22" s="21"/>
      <c r="F22" s="42">
        <v>2</v>
      </c>
    </row>
    <row r="23" spans="1:6" ht="15">
      <c r="A23" s="20" t="s">
        <v>98</v>
      </c>
      <c r="B23" s="21" t="s">
        <v>6</v>
      </c>
      <c r="C23" s="21" t="s">
        <v>11</v>
      </c>
      <c r="D23" s="21" t="s">
        <v>56</v>
      </c>
      <c r="E23" s="21" t="s">
        <v>41</v>
      </c>
      <c r="F23" s="42">
        <v>2</v>
      </c>
    </row>
    <row r="24" spans="1:6" ht="45">
      <c r="A24" s="20" t="s">
        <v>49</v>
      </c>
      <c r="B24" s="21" t="s">
        <v>6</v>
      </c>
      <c r="C24" s="21" t="s">
        <v>11</v>
      </c>
      <c r="D24" s="21" t="s">
        <v>60</v>
      </c>
      <c r="E24" s="21"/>
      <c r="F24" s="42">
        <v>100</v>
      </c>
    </row>
    <row r="25" spans="1:6" ht="45">
      <c r="A25" s="20" t="s">
        <v>49</v>
      </c>
      <c r="B25" s="21" t="s">
        <v>6</v>
      </c>
      <c r="C25" s="21" t="s">
        <v>11</v>
      </c>
      <c r="D25" s="21" t="s">
        <v>60</v>
      </c>
      <c r="E25" s="21" t="s">
        <v>50</v>
      </c>
      <c r="F25" s="42">
        <v>100</v>
      </c>
    </row>
    <row r="26" spans="1:7" ht="14.25" customHeight="1">
      <c r="A26" s="18" t="s">
        <v>12</v>
      </c>
      <c r="B26" s="19" t="s">
        <v>6</v>
      </c>
      <c r="C26" s="19" t="s">
        <v>33</v>
      </c>
      <c r="D26" s="19"/>
      <c r="E26" s="19"/>
      <c r="F26" s="41">
        <f>F27</f>
        <v>930</v>
      </c>
      <c r="G26">
        <f>F28+F29+F30+F31</f>
        <v>840</v>
      </c>
    </row>
    <row r="27" spans="1:6" ht="30" customHeight="1">
      <c r="A27" s="20" t="s">
        <v>14</v>
      </c>
      <c r="B27" s="21" t="s">
        <v>6</v>
      </c>
      <c r="C27" s="21" t="s">
        <v>33</v>
      </c>
      <c r="D27" s="21" t="s">
        <v>57</v>
      </c>
      <c r="E27" s="21"/>
      <c r="F27" s="40">
        <f>F28+F29+F31+F30+F32</f>
        <v>930</v>
      </c>
    </row>
    <row r="28" spans="1:7" ht="45">
      <c r="A28" s="20" t="s">
        <v>83</v>
      </c>
      <c r="B28" s="21" t="s">
        <v>6</v>
      </c>
      <c r="C28" s="21" t="s">
        <v>33</v>
      </c>
      <c r="D28" s="21" t="s">
        <v>57</v>
      </c>
      <c r="E28" s="21" t="s">
        <v>39</v>
      </c>
      <c r="F28" s="42">
        <v>45</v>
      </c>
      <c r="G28" s="11"/>
    </row>
    <row r="29" spans="1:7" ht="15">
      <c r="A29" s="20" t="s">
        <v>98</v>
      </c>
      <c r="B29" s="21" t="s">
        <v>6</v>
      </c>
      <c r="C29" s="21" t="s">
        <v>33</v>
      </c>
      <c r="D29" s="21" t="s">
        <v>57</v>
      </c>
      <c r="E29" s="21" t="s">
        <v>41</v>
      </c>
      <c r="F29" s="42">
        <v>711</v>
      </c>
      <c r="G29" s="11"/>
    </row>
    <row r="30" spans="1:7" ht="15">
      <c r="A30" s="20" t="s">
        <v>92</v>
      </c>
      <c r="B30" s="21" t="s">
        <v>6</v>
      </c>
      <c r="C30" s="21" t="s">
        <v>33</v>
      </c>
      <c r="D30" s="21" t="s">
        <v>57</v>
      </c>
      <c r="E30" s="21" t="s">
        <v>93</v>
      </c>
      <c r="F30" s="42">
        <v>65</v>
      </c>
      <c r="G30" s="11"/>
    </row>
    <row r="31" spans="1:7" ht="14.25" customHeight="1">
      <c r="A31" s="20" t="s">
        <v>45</v>
      </c>
      <c r="B31" s="21" t="s">
        <v>6</v>
      </c>
      <c r="C31" s="21" t="s">
        <v>33</v>
      </c>
      <c r="D31" s="21" t="s">
        <v>57</v>
      </c>
      <c r="E31" s="21" t="s">
        <v>42</v>
      </c>
      <c r="F31" s="42">
        <v>19</v>
      </c>
      <c r="G31" s="11"/>
    </row>
    <row r="32" spans="1:7" ht="21" customHeight="1">
      <c r="A32" s="20" t="s">
        <v>127</v>
      </c>
      <c r="B32" s="21" t="s">
        <v>6</v>
      </c>
      <c r="C32" s="21" t="s">
        <v>33</v>
      </c>
      <c r="D32" s="21" t="s">
        <v>57</v>
      </c>
      <c r="E32" s="21" t="s">
        <v>42</v>
      </c>
      <c r="F32" s="42">
        <v>90</v>
      </c>
      <c r="G32" s="12">
        <f>F35+F36</f>
        <v>655.8</v>
      </c>
    </row>
    <row r="33" spans="1:7" ht="14.25">
      <c r="A33" s="24" t="s">
        <v>15</v>
      </c>
      <c r="B33" s="25" t="s">
        <v>8</v>
      </c>
      <c r="C33" s="21"/>
      <c r="D33" s="21"/>
      <c r="E33" s="21"/>
      <c r="F33" s="40">
        <f>F34</f>
        <v>370.9</v>
      </c>
      <c r="G33" s="11"/>
    </row>
    <row r="34" spans="1:7" ht="15">
      <c r="A34" s="18" t="s">
        <v>16</v>
      </c>
      <c r="B34" s="19" t="s">
        <v>8</v>
      </c>
      <c r="C34" s="19" t="s">
        <v>9</v>
      </c>
      <c r="D34" s="23"/>
      <c r="E34" s="23"/>
      <c r="F34" s="41">
        <f>F36+F37</f>
        <v>370.9</v>
      </c>
      <c r="G34" s="11"/>
    </row>
    <row r="35" spans="1:7" ht="30">
      <c r="A35" s="20" t="s">
        <v>17</v>
      </c>
      <c r="B35" s="21" t="s">
        <v>8</v>
      </c>
      <c r="C35" s="21" t="s">
        <v>9</v>
      </c>
      <c r="D35" s="21" t="s">
        <v>58</v>
      </c>
      <c r="E35" s="21"/>
      <c r="F35" s="42">
        <f>F36+F37</f>
        <v>370.9</v>
      </c>
      <c r="G35" s="11"/>
    </row>
    <row r="36" spans="1:7" ht="15">
      <c r="A36" s="20" t="s">
        <v>52</v>
      </c>
      <c r="B36" s="21" t="s">
        <v>8</v>
      </c>
      <c r="C36" s="21" t="s">
        <v>9</v>
      </c>
      <c r="D36" s="21" t="s">
        <v>58</v>
      </c>
      <c r="E36" s="21" t="s">
        <v>37</v>
      </c>
      <c r="F36" s="42">
        <f>267.7+17.2</f>
        <v>284.9</v>
      </c>
      <c r="G36" s="11"/>
    </row>
    <row r="37" spans="1:7" ht="25.5" customHeight="1">
      <c r="A37" s="20" t="s">
        <v>94</v>
      </c>
      <c r="B37" s="21" t="s">
        <v>8</v>
      </c>
      <c r="C37" s="21" t="s">
        <v>9</v>
      </c>
      <c r="D37" s="21" t="s">
        <v>58</v>
      </c>
      <c r="E37" s="21" t="s">
        <v>54</v>
      </c>
      <c r="F37" s="42">
        <v>86</v>
      </c>
      <c r="G37" s="11"/>
    </row>
    <row r="38" spans="1:7" ht="15">
      <c r="A38" s="20" t="s">
        <v>98</v>
      </c>
      <c r="B38" s="21" t="s">
        <v>8</v>
      </c>
      <c r="C38" s="21" t="s">
        <v>9</v>
      </c>
      <c r="D38" s="21" t="s">
        <v>58</v>
      </c>
      <c r="E38" s="21" t="s">
        <v>41</v>
      </c>
      <c r="F38" s="42">
        <v>0</v>
      </c>
      <c r="G38" s="12">
        <f>G39</f>
        <v>200</v>
      </c>
    </row>
    <row r="39" spans="1:7" ht="27" customHeight="1">
      <c r="A39" s="24" t="s">
        <v>18</v>
      </c>
      <c r="B39" s="25" t="s">
        <v>9</v>
      </c>
      <c r="C39" s="21"/>
      <c r="D39" s="21"/>
      <c r="E39" s="21"/>
      <c r="F39" s="40">
        <v>200</v>
      </c>
      <c r="G39" s="11">
        <f>F40</f>
        <v>200</v>
      </c>
    </row>
    <row r="40" spans="1:7" ht="39.75" customHeight="1">
      <c r="A40" s="18" t="s">
        <v>109</v>
      </c>
      <c r="B40" s="19" t="s">
        <v>9</v>
      </c>
      <c r="C40" s="19" t="s">
        <v>13</v>
      </c>
      <c r="D40" s="19"/>
      <c r="E40" s="19"/>
      <c r="F40" s="41">
        <v>200</v>
      </c>
      <c r="G40" s="11"/>
    </row>
    <row r="41" spans="1:7" ht="15" customHeight="1">
      <c r="A41" s="20" t="s">
        <v>43</v>
      </c>
      <c r="B41" s="21" t="s">
        <v>9</v>
      </c>
      <c r="C41" s="21" t="s">
        <v>13</v>
      </c>
      <c r="D41" s="21" t="s">
        <v>59</v>
      </c>
      <c r="E41" s="21"/>
      <c r="F41" s="42">
        <v>200</v>
      </c>
      <c r="G41" s="11"/>
    </row>
    <row r="42" spans="1:7" ht="18.75" customHeight="1">
      <c r="A42" s="26" t="s">
        <v>98</v>
      </c>
      <c r="B42" s="17" t="s">
        <v>9</v>
      </c>
      <c r="C42" s="17" t="s">
        <v>13</v>
      </c>
      <c r="D42" s="21" t="s">
        <v>59</v>
      </c>
      <c r="E42" s="21" t="s">
        <v>41</v>
      </c>
      <c r="F42" s="42">
        <v>200</v>
      </c>
      <c r="G42" s="12">
        <f>G43+G53</f>
        <v>7051.6</v>
      </c>
    </row>
    <row r="43" spans="1:7" ht="17.25" customHeight="1">
      <c r="A43" s="27" t="s">
        <v>20</v>
      </c>
      <c r="B43" s="16" t="s">
        <v>11</v>
      </c>
      <c r="C43" s="17"/>
      <c r="D43" s="17"/>
      <c r="E43" s="17"/>
      <c r="F43" s="40">
        <f>F44+F56</f>
        <v>5386.7</v>
      </c>
      <c r="G43">
        <f>F43</f>
        <v>5386.7</v>
      </c>
    </row>
    <row r="44" spans="1:6" ht="15" hidden="1">
      <c r="A44" s="18" t="s">
        <v>110</v>
      </c>
      <c r="B44" s="19" t="s">
        <v>11</v>
      </c>
      <c r="C44" s="19" t="s">
        <v>44</v>
      </c>
      <c r="D44" s="23"/>
      <c r="E44" s="23"/>
      <c r="F44" s="41">
        <f>F47+F52+F54-0.1</f>
        <v>4896.7</v>
      </c>
    </row>
    <row r="45" spans="1:6" ht="30" hidden="1">
      <c r="A45" s="20" t="s">
        <v>74</v>
      </c>
      <c r="B45" s="21" t="s">
        <v>11</v>
      </c>
      <c r="C45" s="21" t="s">
        <v>44</v>
      </c>
      <c r="D45" s="21" t="s">
        <v>78</v>
      </c>
      <c r="E45" s="21"/>
      <c r="F45" s="42"/>
    </row>
    <row r="46" spans="1:6" ht="30">
      <c r="A46" s="20" t="s">
        <v>40</v>
      </c>
      <c r="B46" s="21" t="s">
        <v>11</v>
      </c>
      <c r="C46" s="21" t="s">
        <v>44</v>
      </c>
      <c r="D46" s="21" t="s">
        <v>78</v>
      </c>
      <c r="E46" s="21" t="s">
        <v>41</v>
      </c>
      <c r="F46" s="42"/>
    </row>
    <row r="47" spans="1:6" ht="30">
      <c r="A47" s="20" t="s">
        <v>95</v>
      </c>
      <c r="B47" s="21" t="s">
        <v>11</v>
      </c>
      <c r="C47" s="21" t="s">
        <v>44</v>
      </c>
      <c r="D47" s="21" t="s">
        <v>77</v>
      </c>
      <c r="E47" s="21"/>
      <c r="F47" s="42">
        <f>F48+F51</f>
        <v>2444.3</v>
      </c>
    </row>
    <row r="48" spans="1:7" ht="42" customHeight="1" hidden="1">
      <c r="A48" s="20" t="s">
        <v>98</v>
      </c>
      <c r="B48" s="21" t="s">
        <v>11</v>
      </c>
      <c r="C48" s="21" t="s">
        <v>44</v>
      </c>
      <c r="D48" s="21" t="s">
        <v>77</v>
      </c>
      <c r="E48" s="21" t="s">
        <v>41</v>
      </c>
      <c r="F48" s="42">
        <v>1491.3</v>
      </c>
      <c r="G48" s="11"/>
    </row>
    <row r="49" spans="1:7" ht="39" customHeight="1" hidden="1">
      <c r="A49" s="20" t="s">
        <v>84</v>
      </c>
      <c r="B49" s="21" t="s">
        <v>11</v>
      </c>
      <c r="C49" s="21" t="s">
        <v>44</v>
      </c>
      <c r="D49" s="21" t="s">
        <v>85</v>
      </c>
      <c r="E49" s="21" t="s">
        <v>41</v>
      </c>
      <c r="F49" s="42"/>
      <c r="G49" s="11"/>
    </row>
    <row r="50" spans="1:7" ht="16.5" customHeight="1">
      <c r="A50" s="20" t="s">
        <v>86</v>
      </c>
      <c r="B50" s="21" t="s">
        <v>11</v>
      </c>
      <c r="C50" s="21" t="s">
        <v>44</v>
      </c>
      <c r="D50" s="21" t="s">
        <v>87</v>
      </c>
      <c r="E50" s="21" t="s">
        <v>41</v>
      </c>
      <c r="F50" s="42"/>
      <c r="G50" s="11"/>
    </row>
    <row r="51" spans="1:7" ht="24.75" customHeight="1">
      <c r="A51" s="26" t="s">
        <v>92</v>
      </c>
      <c r="B51" s="21" t="s">
        <v>11</v>
      </c>
      <c r="C51" s="21" t="s">
        <v>44</v>
      </c>
      <c r="D51" s="21" t="s">
        <v>77</v>
      </c>
      <c r="E51" s="21" t="s">
        <v>93</v>
      </c>
      <c r="F51" s="42">
        <v>953</v>
      </c>
      <c r="G51" s="11"/>
    </row>
    <row r="52" spans="1:7" ht="16.5" customHeight="1">
      <c r="A52" s="30" t="s">
        <v>112</v>
      </c>
      <c r="B52" s="21" t="s">
        <v>11</v>
      </c>
      <c r="C52" s="21" t="s">
        <v>44</v>
      </c>
      <c r="D52" s="17" t="s">
        <v>117</v>
      </c>
      <c r="E52" s="17"/>
      <c r="F52" s="42">
        <f>F53</f>
        <v>787.6</v>
      </c>
      <c r="G52" s="11"/>
    </row>
    <row r="53" spans="1:7" ht="23.25" customHeight="1">
      <c r="A53" s="26" t="s">
        <v>98</v>
      </c>
      <c r="B53" s="21" t="s">
        <v>11</v>
      </c>
      <c r="C53" s="21" t="s">
        <v>44</v>
      </c>
      <c r="D53" s="17" t="s">
        <v>117</v>
      </c>
      <c r="E53" s="17" t="s">
        <v>41</v>
      </c>
      <c r="F53" s="42">
        <v>787.6</v>
      </c>
      <c r="G53">
        <f>F55</f>
        <v>1664.9</v>
      </c>
    </row>
    <row r="54" spans="1:6" ht="18.75" customHeight="1">
      <c r="A54" s="30" t="s">
        <v>131</v>
      </c>
      <c r="B54" s="21" t="s">
        <v>11</v>
      </c>
      <c r="C54" s="21" t="s">
        <v>44</v>
      </c>
      <c r="D54" s="17" t="s">
        <v>119</v>
      </c>
      <c r="E54" s="17"/>
      <c r="F54" s="42">
        <f>F55</f>
        <v>1664.9</v>
      </c>
    </row>
    <row r="55" spans="1:6" ht="19.5" customHeight="1">
      <c r="A55" s="26" t="s">
        <v>98</v>
      </c>
      <c r="B55" s="21" t="s">
        <v>11</v>
      </c>
      <c r="C55" s="21" t="s">
        <v>44</v>
      </c>
      <c r="D55" s="17" t="s">
        <v>119</v>
      </c>
      <c r="E55" s="17" t="s">
        <v>41</v>
      </c>
      <c r="F55" s="42">
        <v>1664.9</v>
      </c>
    </row>
    <row r="56" spans="1:7" ht="18.75" customHeight="1">
      <c r="A56" s="18" t="s">
        <v>96</v>
      </c>
      <c r="B56" s="19" t="s">
        <v>11</v>
      </c>
      <c r="C56" s="19" t="s">
        <v>75</v>
      </c>
      <c r="D56" s="19"/>
      <c r="E56" s="19"/>
      <c r="F56" s="41">
        <f>F57</f>
        <v>490</v>
      </c>
      <c r="G56" s="12">
        <f>G57+G66+G69</f>
        <v>7622.2</v>
      </c>
    </row>
    <row r="57" spans="1:7" ht="15">
      <c r="A57" s="26" t="s">
        <v>97</v>
      </c>
      <c r="B57" s="17" t="s">
        <v>11</v>
      </c>
      <c r="C57" s="17" t="s">
        <v>75</v>
      </c>
      <c r="D57" s="17" t="s">
        <v>76</v>
      </c>
      <c r="E57" s="16"/>
      <c r="F57" s="42">
        <v>490</v>
      </c>
      <c r="G57">
        <f>F59+F61</f>
        <v>6924.5</v>
      </c>
    </row>
    <row r="58" spans="1:6" ht="15">
      <c r="A58" s="26" t="s">
        <v>98</v>
      </c>
      <c r="B58" s="17" t="s">
        <v>11</v>
      </c>
      <c r="C58" s="17" t="s">
        <v>75</v>
      </c>
      <c r="D58" s="17" t="s">
        <v>76</v>
      </c>
      <c r="E58" s="17" t="s">
        <v>41</v>
      </c>
      <c r="F58" s="42">
        <v>490</v>
      </c>
    </row>
    <row r="59" spans="1:6" ht="14.25">
      <c r="A59" s="27" t="s">
        <v>22</v>
      </c>
      <c r="B59" s="16" t="s">
        <v>23</v>
      </c>
      <c r="C59" s="17"/>
      <c r="D59" s="17"/>
      <c r="E59" s="17"/>
      <c r="F59" s="40">
        <f>F60+F69+F72</f>
        <v>5829.5</v>
      </c>
    </row>
    <row r="60" spans="1:6" ht="15">
      <c r="A60" s="28" t="s">
        <v>24</v>
      </c>
      <c r="B60" s="29" t="s">
        <v>23</v>
      </c>
      <c r="C60" s="29" t="s">
        <v>6</v>
      </c>
      <c r="D60" s="29"/>
      <c r="E60" s="16"/>
      <c r="F60" s="40">
        <f>F61+F63</f>
        <v>1226.4</v>
      </c>
    </row>
    <row r="61" spans="1:7" ht="30">
      <c r="A61" s="30" t="s">
        <v>72</v>
      </c>
      <c r="B61" s="31" t="s">
        <v>8</v>
      </c>
      <c r="C61" s="17" t="s">
        <v>6</v>
      </c>
      <c r="D61" s="17" t="s">
        <v>73</v>
      </c>
      <c r="E61" s="17"/>
      <c r="F61" s="42">
        <v>1095</v>
      </c>
      <c r="G61" s="11"/>
    </row>
    <row r="62" spans="1:7" ht="30" hidden="1">
      <c r="A62" s="26" t="s">
        <v>40</v>
      </c>
      <c r="B62" s="31" t="s">
        <v>8</v>
      </c>
      <c r="C62" s="17" t="s">
        <v>6</v>
      </c>
      <c r="D62" s="17" t="s">
        <v>73</v>
      </c>
      <c r="E62" s="17" t="s">
        <v>41</v>
      </c>
      <c r="F62" s="42">
        <v>1095</v>
      </c>
      <c r="G62" s="11"/>
    </row>
    <row r="63" spans="1:7" ht="30" hidden="1">
      <c r="A63" s="30" t="s">
        <v>82</v>
      </c>
      <c r="B63" s="17" t="s">
        <v>23</v>
      </c>
      <c r="C63" s="17" t="s">
        <v>6</v>
      </c>
      <c r="D63" s="17" t="s">
        <v>61</v>
      </c>
      <c r="E63" s="17"/>
      <c r="F63" s="42">
        <v>131.4</v>
      </c>
      <c r="G63" s="11"/>
    </row>
    <row r="64" spans="1:7" ht="15" hidden="1">
      <c r="A64" s="26" t="s">
        <v>98</v>
      </c>
      <c r="B64" s="17" t="s">
        <v>23</v>
      </c>
      <c r="C64" s="17" t="s">
        <v>6</v>
      </c>
      <c r="D64" s="17" t="s">
        <v>61</v>
      </c>
      <c r="E64" s="17" t="s">
        <v>41</v>
      </c>
      <c r="F64" s="42">
        <v>131.4</v>
      </c>
      <c r="G64" s="11"/>
    </row>
    <row r="65" spans="1:7" ht="15" hidden="1">
      <c r="A65" s="26"/>
      <c r="B65" s="17"/>
      <c r="C65" s="17"/>
      <c r="D65" s="17"/>
      <c r="E65" s="21"/>
      <c r="F65" s="42"/>
      <c r="G65" s="11"/>
    </row>
    <row r="66" spans="1:7" ht="15">
      <c r="A66" s="26"/>
      <c r="B66" s="17"/>
      <c r="C66" s="17"/>
      <c r="D66" s="17"/>
      <c r="E66" s="21"/>
      <c r="F66" s="42"/>
      <c r="G66" s="12">
        <f>G67</f>
        <v>0</v>
      </c>
    </row>
    <row r="67" spans="1:7" ht="15">
      <c r="A67" s="26"/>
      <c r="B67" s="17"/>
      <c r="C67" s="17"/>
      <c r="D67" s="17"/>
      <c r="E67" s="21"/>
      <c r="F67" s="42"/>
      <c r="G67">
        <f>F68</f>
        <v>0</v>
      </c>
    </row>
    <row r="68" spans="1:6" ht="15">
      <c r="A68" s="26"/>
      <c r="B68" s="17"/>
      <c r="C68" s="17"/>
      <c r="D68" s="17"/>
      <c r="E68" s="21"/>
      <c r="F68" s="42"/>
    </row>
    <row r="69" spans="1:7" ht="15">
      <c r="A69" s="28" t="s">
        <v>25</v>
      </c>
      <c r="B69" s="29" t="s">
        <v>23</v>
      </c>
      <c r="C69" s="29" t="s">
        <v>8</v>
      </c>
      <c r="D69" s="29"/>
      <c r="E69" s="29"/>
      <c r="F69" s="40">
        <v>288</v>
      </c>
      <c r="G69" s="5">
        <f>SUM(G70:G76)</f>
        <v>697.7</v>
      </c>
    </row>
    <row r="70" spans="1:7" ht="18.75" customHeight="1">
      <c r="A70" s="30" t="s">
        <v>47</v>
      </c>
      <c r="B70" s="17" t="s">
        <v>23</v>
      </c>
      <c r="C70" s="17" t="s">
        <v>8</v>
      </c>
      <c r="D70" s="17" t="s">
        <v>62</v>
      </c>
      <c r="E70" s="17"/>
      <c r="F70" s="42">
        <v>288</v>
      </c>
      <c r="G70">
        <f>F71</f>
        <v>288</v>
      </c>
    </row>
    <row r="71" spans="1:6" ht="30">
      <c r="A71" s="26" t="s">
        <v>108</v>
      </c>
      <c r="B71" s="17" t="s">
        <v>23</v>
      </c>
      <c r="C71" s="17" t="s">
        <v>8</v>
      </c>
      <c r="D71" s="17" t="s">
        <v>62</v>
      </c>
      <c r="E71" s="17" t="s">
        <v>41</v>
      </c>
      <c r="F71" s="42">
        <v>288</v>
      </c>
    </row>
    <row r="72" spans="1:7" ht="15">
      <c r="A72" s="28" t="s">
        <v>26</v>
      </c>
      <c r="B72" s="29" t="s">
        <v>23</v>
      </c>
      <c r="C72" s="29" t="s">
        <v>9</v>
      </c>
      <c r="D72" s="31"/>
      <c r="E72" s="31"/>
      <c r="F72" s="41">
        <f>F73+F75+F78+F82+F80</f>
        <v>4315.1</v>
      </c>
      <c r="G72">
        <f>F73</f>
        <v>70</v>
      </c>
    </row>
    <row r="73" spans="1:6" ht="30">
      <c r="A73" s="30" t="s">
        <v>99</v>
      </c>
      <c r="B73" s="17" t="s">
        <v>23</v>
      </c>
      <c r="C73" s="17" t="s">
        <v>9</v>
      </c>
      <c r="D73" s="17" t="s">
        <v>63</v>
      </c>
      <c r="E73" s="16"/>
      <c r="F73" s="40">
        <v>70</v>
      </c>
    </row>
    <row r="74" spans="1:6" ht="15">
      <c r="A74" s="26" t="s">
        <v>98</v>
      </c>
      <c r="B74" s="17" t="s">
        <v>23</v>
      </c>
      <c r="C74" s="17" t="s">
        <v>9</v>
      </c>
      <c r="D74" s="17" t="s">
        <v>63</v>
      </c>
      <c r="E74" s="17" t="s">
        <v>41</v>
      </c>
      <c r="F74" s="42">
        <v>70</v>
      </c>
    </row>
    <row r="75" spans="1:7" ht="30">
      <c r="A75" s="30" t="s">
        <v>27</v>
      </c>
      <c r="B75" s="17" t="s">
        <v>23</v>
      </c>
      <c r="C75" s="17" t="s">
        <v>9</v>
      </c>
      <c r="D75" s="17" t="s">
        <v>64</v>
      </c>
      <c r="E75" s="17"/>
      <c r="F75" s="42">
        <f>F76+F77</f>
        <v>345.7</v>
      </c>
      <c r="G75">
        <f>F76</f>
        <v>339.7</v>
      </c>
    </row>
    <row r="76" spans="1:6" ht="15">
      <c r="A76" s="26" t="s">
        <v>98</v>
      </c>
      <c r="B76" s="17" t="s">
        <v>23</v>
      </c>
      <c r="C76" s="17" t="s">
        <v>9</v>
      </c>
      <c r="D76" s="17" t="s">
        <v>64</v>
      </c>
      <c r="E76" s="17" t="s">
        <v>41</v>
      </c>
      <c r="F76" s="42">
        <v>339.7</v>
      </c>
    </row>
    <row r="77" spans="1:23" ht="21" customHeight="1">
      <c r="A77" s="26" t="s">
        <v>122</v>
      </c>
      <c r="B77" s="17" t="s">
        <v>23</v>
      </c>
      <c r="C77" s="17" t="s">
        <v>9</v>
      </c>
      <c r="D77" s="17" t="s">
        <v>64</v>
      </c>
      <c r="E77" s="17" t="s">
        <v>121</v>
      </c>
      <c r="F77" s="42">
        <v>6</v>
      </c>
      <c r="G77" s="12">
        <f>G78</f>
        <v>20695.000000000004</v>
      </c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spans="1:23" ht="30">
      <c r="A78" s="30" t="s">
        <v>100</v>
      </c>
      <c r="B78" s="17" t="s">
        <v>23</v>
      </c>
      <c r="C78" s="17" t="s">
        <v>9</v>
      </c>
      <c r="D78" s="17" t="s">
        <v>119</v>
      </c>
      <c r="E78" s="17"/>
      <c r="F78" s="42">
        <f>F79</f>
        <v>799.4</v>
      </c>
      <c r="G78">
        <f>SUM(G79:G98)</f>
        <v>20695.000000000004</v>
      </c>
      <c r="K78" s="32"/>
      <c r="L78" s="33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spans="1:23" ht="15">
      <c r="A79" s="26" t="s">
        <v>98</v>
      </c>
      <c r="B79" s="17" t="s">
        <v>23</v>
      </c>
      <c r="C79" s="17" t="s">
        <v>9</v>
      </c>
      <c r="D79" s="17" t="s">
        <v>119</v>
      </c>
      <c r="E79" s="17" t="s">
        <v>41</v>
      </c>
      <c r="F79" s="42">
        <v>799.4</v>
      </c>
      <c r="G79">
        <f>SUM(F80:F84)</f>
        <v>11432.6</v>
      </c>
      <c r="K79" s="34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1:23" ht="30">
      <c r="A80" s="30" t="s">
        <v>132</v>
      </c>
      <c r="B80" s="17" t="s">
        <v>23</v>
      </c>
      <c r="C80" s="17" t="s">
        <v>9</v>
      </c>
      <c r="D80" s="17" t="s">
        <v>133</v>
      </c>
      <c r="E80" s="17"/>
      <c r="F80" s="42">
        <v>3000</v>
      </c>
      <c r="K80" s="35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1:23" ht="28.5" customHeight="1">
      <c r="A81" s="26" t="s">
        <v>98</v>
      </c>
      <c r="B81" s="17" t="s">
        <v>23</v>
      </c>
      <c r="C81" s="17" t="s">
        <v>9</v>
      </c>
      <c r="D81" s="17" t="s">
        <v>134</v>
      </c>
      <c r="E81" s="17" t="s">
        <v>41</v>
      </c>
      <c r="F81" s="42">
        <v>3000</v>
      </c>
      <c r="K81" s="35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1:23" ht="29.25" customHeight="1">
      <c r="A82" s="30" t="s">
        <v>128</v>
      </c>
      <c r="B82" s="17" t="s">
        <v>23</v>
      </c>
      <c r="C82" s="17" t="s">
        <v>9</v>
      </c>
      <c r="D82" s="17" t="s">
        <v>129</v>
      </c>
      <c r="E82" s="17"/>
      <c r="F82" s="42">
        <v>100</v>
      </c>
      <c r="K82" s="35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1:23" ht="15">
      <c r="A83" s="26" t="s">
        <v>98</v>
      </c>
      <c r="B83" s="17" t="s">
        <v>23</v>
      </c>
      <c r="C83" s="17" t="s">
        <v>9</v>
      </c>
      <c r="D83" s="17" t="s">
        <v>130</v>
      </c>
      <c r="E83" s="17" t="s">
        <v>41</v>
      </c>
      <c r="F83" s="42">
        <v>100</v>
      </c>
      <c r="K83" s="35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1:23" ht="15">
      <c r="A84" s="27" t="s">
        <v>116</v>
      </c>
      <c r="B84" s="16" t="s">
        <v>21</v>
      </c>
      <c r="C84" s="16"/>
      <c r="D84" s="16"/>
      <c r="E84" s="16"/>
      <c r="F84" s="40">
        <f>F85</f>
        <v>5232.6</v>
      </c>
      <c r="K84" s="35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1:23" ht="17.25" customHeight="1">
      <c r="A85" s="28" t="s">
        <v>28</v>
      </c>
      <c r="B85" s="29" t="s">
        <v>21</v>
      </c>
      <c r="C85" s="29" t="s">
        <v>6</v>
      </c>
      <c r="D85" s="16"/>
      <c r="E85" s="16"/>
      <c r="F85" s="40">
        <f>F86+F92+F98+F101+F105</f>
        <v>5232.6</v>
      </c>
      <c r="G85">
        <f>F86+F87+F88+F89+F90</f>
        <v>7287.200000000001</v>
      </c>
      <c r="K85" s="35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1:23" ht="30">
      <c r="A86" s="30" t="s">
        <v>29</v>
      </c>
      <c r="B86" s="17" t="s">
        <v>21</v>
      </c>
      <c r="C86" s="17" t="s">
        <v>6</v>
      </c>
      <c r="D86" s="17" t="s">
        <v>65</v>
      </c>
      <c r="E86" s="17"/>
      <c r="F86" s="43">
        <f>F87+F88+F89+F90+F91</f>
        <v>3805.1000000000004</v>
      </c>
      <c r="K86" s="35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1:23" ht="48" customHeight="1">
      <c r="A87" s="30" t="s">
        <v>102</v>
      </c>
      <c r="B87" s="17" t="s">
        <v>21</v>
      </c>
      <c r="C87" s="17" t="s">
        <v>6</v>
      </c>
      <c r="D87" s="17" t="s">
        <v>65</v>
      </c>
      <c r="E87" s="17" t="s">
        <v>46</v>
      </c>
      <c r="F87" s="42">
        <f>1590+345.5+65.6</f>
        <v>2001.1</v>
      </c>
      <c r="K87" s="35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1:23" ht="30.75" customHeight="1">
      <c r="A88" s="30" t="s">
        <v>101</v>
      </c>
      <c r="B88" s="17" t="s">
        <v>21</v>
      </c>
      <c r="C88" s="17" t="s">
        <v>6</v>
      </c>
      <c r="D88" s="17" t="s">
        <v>65</v>
      </c>
      <c r="E88" s="17" t="s">
        <v>66</v>
      </c>
      <c r="F88" s="42">
        <f>591</f>
        <v>591</v>
      </c>
      <c r="K88" s="35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1:23" ht="30">
      <c r="A89" s="30" t="s">
        <v>71</v>
      </c>
      <c r="B89" s="17" t="s">
        <v>21</v>
      </c>
      <c r="C89" s="17" t="s">
        <v>6</v>
      </c>
      <c r="D89" s="17" t="s">
        <v>65</v>
      </c>
      <c r="E89" s="17" t="s">
        <v>39</v>
      </c>
      <c r="F89" s="42">
        <v>41.3</v>
      </c>
      <c r="K89" s="35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1:23" ht="15">
      <c r="A90" s="26" t="s">
        <v>98</v>
      </c>
      <c r="B90" s="17" t="s">
        <v>21</v>
      </c>
      <c r="C90" s="17" t="s">
        <v>6</v>
      </c>
      <c r="D90" s="17" t="s">
        <v>65</v>
      </c>
      <c r="E90" s="17" t="s">
        <v>41</v>
      </c>
      <c r="F90" s="42">
        <v>848.7</v>
      </c>
      <c r="K90" s="35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1:23" ht="61.5" customHeight="1">
      <c r="A91" s="26" t="s">
        <v>92</v>
      </c>
      <c r="B91" s="17" t="s">
        <v>21</v>
      </c>
      <c r="C91" s="17" t="s">
        <v>6</v>
      </c>
      <c r="D91" s="17" t="s">
        <v>65</v>
      </c>
      <c r="E91" s="17" t="s">
        <v>93</v>
      </c>
      <c r="F91" s="42">
        <v>323</v>
      </c>
      <c r="G91">
        <f>F92+F93</f>
        <v>1462.2</v>
      </c>
      <c r="K91" s="35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1:23" ht="15">
      <c r="A92" s="30" t="s">
        <v>30</v>
      </c>
      <c r="B92" s="17" t="s">
        <v>21</v>
      </c>
      <c r="C92" s="17" t="s">
        <v>6</v>
      </c>
      <c r="D92" s="17" t="s">
        <v>67</v>
      </c>
      <c r="E92" s="17"/>
      <c r="F92" s="42">
        <f>F93+F94+F95+F96+F97</f>
        <v>956.9</v>
      </c>
      <c r="K92" s="35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1:23" ht="44.25" customHeight="1">
      <c r="A93" s="30" t="s">
        <v>68</v>
      </c>
      <c r="B93" s="17" t="s">
        <v>21</v>
      </c>
      <c r="C93" s="17" t="s">
        <v>6</v>
      </c>
      <c r="D93" s="17" t="s">
        <v>67</v>
      </c>
      <c r="E93" s="17" t="s">
        <v>46</v>
      </c>
      <c r="F93" s="42">
        <v>505.3</v>
      </c>
      <c r="K93" s="35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1:23" ht="45">
      <c r="A94" s="30" t="s">
        <v>101</v>
      </c>
      <c r="B94" s="17" t="s">
        <v>21</v>
      </c>
      <c r="C94" s="17" t="s">
        <v>6</v>
      </c>
      <c r="D94" s="17" t="s">
        <v>67</v>
      </c>
      <c r="E94" s="17" t="s">
        <v>66</v>
      </c>
      <c r="F94" s="42">
        <v>152.6</v>
      </c>
      <c r="G94">
        <f>F95+F96</f>
        <v>152</v>
      </c>
      <c r="K94" s="35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1:23" ht="30">
      <c r="A95" s="30" t="s">
        <v>71</v>
      </c>
      <c r="B95" s="17" t="s">
        <v>21</v>
      </c>
      <c r="C95" s="17" t="s">
        <v>6</v>
      </c>
      <c r="D95" s="17" t="s">
        <v>67</v>
      </c>
      <c r="E95" s="17" t="s">
        <v>39</v>
      </c>
      <c r="F95" s="42">
        <v>40.8</v>
      </c>
      <c r="K95" s="35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1:23" ht="15">
      <c r="A96" s="26" t="s">
        <v>98</v>
      </c>
      <c r="B96" s="17" t="s">
        <v>21</v>
      </c>
      <c r="C96" s="17" t="s">
        <v>6</v>
      </c>
      <c r="D96" s="17" t="s">
        <v>67</v>
      </c>
      <c r="E96" s="17" t="s">
        <v>41</v>
      </c>
      <c r="F96" s="42">
        <v>111.2</v>
      </c>
      <c r="K96" s="35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1:23" ht="62.25" customHeight="1">
      <c r="A97" s="26" t="s">
        <v>92</v>
      </c>
      <c r="B97" s="17" t="s">
        <v>21</v>
      </c>
      <c r="C97" s="17" t="s">
        <v>6</v>
      </c>
      <c r="D97" s="17" t="s">
        <v>67</v>
      </c>
      <c r="E97" s="17" t="s">
        <v>93</v>
      </c>
      <c r="F97" s="42">
        <v>147</v>
      </c>
      <c r="K97" s="35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1:23" ht="75">
      <c r="A98" s="30" t="s">
        <v>103</v>
      </c>
      <c r="B98" s="17" t="s">
        <v>21</v>
      </c>
      <c r="C98" s="17" t="s">
        <v>6</v>
      </c>
      <c r="D98" s="17" t="s">
        <v>79</v>
      </c>
      <c r="E98" s="17"/>
      <c r="F98" s="42">
        <f>F99+F100</f>
        <v>361</v>
      </c>
      <c r="G98">
        <f>F98</f>
        <v>361</v>
      </c>
      <c r="K98" s="35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:23" ht="21" customHeight="1">
      <c r="A99" s="30" t="s">
        <v>102</v>
      </c>
      <c r="B99" s="17" t="s">
        <v>21</v>
      </c>
      <c r="C99" s="17" t="s">
        <v>6</v>
      </c>
      <c r="D99" s="17" t="s">
        <v>79</v>
      </c>
      <c r="E99" s="17" t="s">
        <v>46</v>
      </c>
      <c r="F99" s="42">
        <v>274</v>
      </c>
      <c r="G99" s="12">
        <f>F101</f>
        <v>90</v>
      </c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:7" ht="45">
      <c r="A100" s="30" t="s">
        <v>101</v>
      </c>
      <c r="B100" s="17" t="s">
        <v>21</v>
      </c>
      <c r="C100" s="17" t="s">
        <v>6</v>
      </c>
      <c r="D100" s="17" t="s">
        <v>79</v>
      </c>
      <c r="E100" s="17" t="s">
        <v>66</v>
      </c>
      <c r="F100" s="42">
        <v>87</v>
      </c>
      <c r="G100" s="11"/>
    </row>
    <row r="101" spans="1:7" ht="18" customHeight="1">
      <c r="A101" s="30" t="s">
        <v>81</v>
      </c>
      <c r="B101" s="17" t="s">
        <v>21</v>
      </c>
      <c r="C101" s="17" t="s">
        <v>6</v>
      </c>
      <c r="D101" s="17" t="s">
        <v>80</v>
      </c>
      <c r="E101" s="17"/>
      <c r="F101" s="42">
        <f>F102+F103</f>
        <v>90</v>
      </c>
      <c r="G101" s="11"/>
    </row>
    <row r="102" spans="1:7" ht="15">
      <c r="A102" s="30" t="s">
        <v>102</v>
      </c>
      <c r="B102" s="17" t="s">
        <v>21</v>
      </c>
      <c r="C102" s="17" t="s">
        <v>6</v>
      </c>
      <c r="D102" s="17" t="s">
        <v>80</v>
      </c>
      <c r="E102" s="17" t="s">
        <v>46</v>
      </c>
      <c r="F102" s="42">
        <v>70</v>
      </c>
      <c r="G102" s="11"/>
    </row>
    <row r="103" spans="1:7" ht="20.25" customHeight="1">
      <c r="A103" s="30" t="s">
        <v>101</v>
      </c>
      <c r="B103" s="17" t="s">
        <v>21</v>
      </c>
      <c r="C103" s="17" t="s">
        <v>6</v>
      </c>
      <c r="D103" s="17" t="s">
        <v>80</v>
      </c>
      <c r="E103" s="17" t="s">
        <v>66</v>
      </c>
      <c r="F103" s="42">
        <v>20</v>
      </c>
      <c r="G103" s="12">
        <f>F106</f>
        <v>517</v>
      </c>
    </row>
    <row r="104" spans="1:6" ht="60">
      <c r="A104" s="30" t="s">
        <v>114</v>
      </c>
      <c r="B104" s="17" t="s">
        <v>21</v>
      </c>
      <c r="C104" s="17" t="s">
        <v>6</v>
      </c>
      <c r="D104" s="17" t="s">
        <v>113</v>
      </c>
      <c r="E104" s="17"/>
      <c r="F104" s="42">
        <v>19.6</v>
      </c>
    </row>
    <row r="105" spans="1:6" ht="15">
      <c r="A105" s="26" t="s">
        <v>98</v>
      </c>
      <c r="B105" s="17" t="s">
        <v>21</v>
      </c>
      <c r="C105" s="17" t="s">
        <v>6</v>
      </c>
      <c r="D105" s="17" t="s">
        <v>113</v>
      </c>
      <c r="E105" s="17" t="s">
        <v>41</v>
      </c>
      <c r="F105" s="42">
        <v>19.6</v>
      </c>
    </row>
    <row r="106" spans="1:6" ht="15">
      <c r="A106" s="27" t="s">
        <v>31</v>
      </c>
      <c r="B106" s="16" t="s">
        <v>19</v>
      </c>
      <c r="C106" s="17"/>
      <c r="D106" s="17"/>
      <c r="E106" s="17"/>
      <c r="F106" s="40">
        <v>517</v>
      </c>
    </row>
    <row r="107" spans="1:7" ht="20.25" customHeight="1">
      <c r="A107" s="28" t="s">
        <v>48</v>
      </c>
      <c r="B107" s="29" t="s">
        <v>19</v>
      </c>
      <c r="C107" s="29" t="s">
        <v>6</v>
      </c>
      <c r="D107" s="29"/>
      <c r="E107" s="29"/>
      <c r="F107" s="41">
        <v>517</v>
      </c>
      <c r="G107">
        <f>G103+G99+G77+G56+G42+G38+G10+G32</f>
        <v>41037.600000000006</v>
      </c>
    </row>
    <row r="108" spans="1:6" ht="15">
      <c r="A108" s="30" t="s">
        <v>105</v>
      </c>
      <c r="B108" s="17" t="s">
        <v>19</v>
      </c>
      <c r="C108" s="17" t="s">
        <v>6</v>
      </c>
      <c r="D108" s="17" t="s">
        <v>70</v>
      </c>
      <c r="E108" s="17"/>
      <c r="F108" s="42">
        <v>517</v>
      </c>
    </row>
    <row r="109" spans="1:6" ht="15">
      <c r="A109" s="26" t="s">
        <v>104</v>
      </c>
      <c r="B109" s="17" t="s">
        <v>19</v>
      </c>
      <c r="C109" s="17" t="s">
        <v>6</v>
      </c>
      <c r="D109" s="17" t="s">
        <v>70</v>
      </c>
      <c r="E109" s="17" t="s">
        <v>120</v>
      </c>
      <c r="F109" s="42">
        <v>517</v>
      </c>
    </row>
    <row r="110" spans="1:6" ht="15">
      <c r="A110" s="27" t="s">
        <v>34</v>
      </c>
      <c r="B110" s="16" t="s">
        <v>32</v>
      </c>
      <c r="C110" s="17"/>
      <c r="D110" s="17"/>
      <c r="E110" s="17"/>
      <c r="F110" s="40">
        <v>32</v>
      </c>
    </row>
    <row r="111" spans="1:6" ht="15">
      <c r="A111" s="28" t="s">
        <v>111</v>
      </c>
      <c r="B111" s="29" t="s">
        <v>32</v>
      </c>
      <c r="C111" s="29" t="s">
        <v>8</v>
      </c>
      <c r="D111" s="29"/>
      <c r="E111" s="29"/>
      <c r="F111" s="41">
        <v>32</v>
      </c>
    </row>
    <row r="112" spans="1:6" ht="30">
      <c r="A112" s="30" t="s">
        <v>35</v>
      </c>
      <c r="B112" s="17" t="s">
        <v>32</v>
      </c>
      <c r="C112" s="17" t="s">
        <v>8</v>
      </c>
      <c r="D112" s="17" t="s">
        <v>69</v>
      </c>
      <c r="E112" s="29"/>
      <c r="F112" s="42">
        <v>32</v>
      </c>
    </row>
    <row r="113" spans="1:6" ht="15">
      <c r="A113" s="26" t="s">
        <v>98</v>
      </c>
      <c r="B113" s="17" t="s">
        <v>32</v>
      </c>
      <c r="C113" s="17" t="s">
        <v>8</v>
      </c>
      <c r="D113" s="17" t="s">
        <v>69</v>
      </c>
      <c r="E113" s="17" t="s">
        <v>41</v>
      </c>
      <c r="F113" s="42">
        <v>32</v>
      </c>
    </row>
    <row r="114" spans="1:6" ht="15">
      <c r="A114" s="27" t="s">
        <v>4</v>
      </c>
      <c r="B114" s="17"/>
      <c r="C114" s="17"/>
      <c r="D114" s="17"/>
      <c r="E114" s="17"/>
      <c r="F114" s="53">
        <f>F110+F106+F84+F59+F43+F39+F33+F10</f>
        <v>21864.7</v>
      </c>
    </row>
  </sheetData>
  <sheetProtection/>
  <mergeCells count="2">
    <mergeCell ref="A6:F6"/>
    <mergeCell ref="D4:F4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2021-02-11T07:49:23Z</cp:lastPrinted>
  <dcterms:created xsi:type="dcterms:W3CDTF">2007-11-22T12:52:49Z</dcterms:created>
  <dcterms:modified xsi:type="dcterms:W3CDTF">2021-02-11T07:49:53Z</dcterms:modified>
  <cp:category/>
  <cp:version/>
  <cp:contentType/>
  <cp:contentStatus/>
</cp:coreProperties>
</file>