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1" sheetId="1" r:id="rId1"/>
    <sheet name="2" sheetId="2" r:id="rId2"/>
    <sheet name="3" sheetId="4" r:id="rId3"/>
    <sheet name="4" sheetId="3" r:id="rId4"/>
    <sheet name="5" sheetId="5" r:id="rId5"/>
    <sheet name="6" sheetId="6" r:id="rId6"/>
    <sheet name="7" sheetId="7" r:id="rId7"/>
    <sheet name="8" sheetId="8" r:id="rId8"/>
    <sheet name="9" sheetId="10" r:id="rId9"/>
    <sheet name="10" sheetId="11" r:id="rId10"/>
    <sheet name="11" sheetId="12" r:id="rId11"/>
    <sheet name="12" sheetId="13" r:id="rId12"/>
    <sheet name="13" sheetId="14" r:id="rId13"/>
  </sheets>
  <definedNames>
    <definedName name="_xlnm.Print_Area" localSheetId="2">'3'!$A$1:$D$43</definedName>
    <definedName name="_xlnm.Print_Area" localSheetId="3">'4'!$A$1:$E$41</definedName>
    <definedName name="_xlnm.Print_Area" localSheetId="6">'7'!$A$1:$F$114</definedName>
  </definedNames>
  <calcPr calcId="162913"/>
</workbook>
</file>

<file path=xl/calcChain.xml><?xml version="1.0" encoding="utf-8"?>
<calcChain xmlns="http://schemas.openxmlformats.org/spreadsheetml/2006/main">
  <c r="E8" i="3" l="1"/>
  <c r="D8" i="3"/>
  <c r="D43" i="4" l="1"/>
  <c r="G43" i="8" l="1"/>
  <c r="F43" i="8"/>
  <c r="G48" i="8"/>
  <c r="G46" i="8"/>
  <c r="G45" i="8" s="1"/>
  <c r="G44" i="8" s="1"/>
  <c r="F48" i="8"/>
  <c r="F46" i="8"/>
  <c r="F45" i="8" s="1"/>
  <c r="F44" i="8" s="1"/>
  <c r="E50" i="6"/>
  <c r="D50" i="6"/>
  <c r="F39" i="8" l="1"/>
  <c r="G102" i="8"/>
  <c r="F102" i="8"/>
  <c r="G104" i="8"/>
  <c r="F104" i="8"/>
  <c r="F96" i="8"/>
  <c r="F95" i="8" s="1"/>
  <c r="F94" i="8" s="1"/>
  <c r="F93" i="8" s="1"/>
  <c r="F92" i="8" s="1"/>
  <c r="F91" i="8" s="1"/>
  <c r="G96" i="8"/>
  <c r="G95" i="8" s="1"/>
  <c r="G94" i="8" s="1"/>
  <c r="G93" i="8" s="1"/>
  <c r="G92" i="8" s="1"/>
  <c r="G91" i="8" s="1"/>
  <c r="F89" i="8"/>
  <c r="F88" i="8" s="1"/>
  <c r="F87" i="8" s="1"/>
  <c r="G89" i="8"/>
  <c r="G88" i="8" s="1"/>
  <c r="G87" i="8" s="1"/>
  <c r="G82" i="8"/>
  <c r="F82" i="8"/>
  <c r="G84" i="8"/>
  <c r="F84" i="8"/>
  <c r="G73" i="8"/>
  <c r="F73" i="8"/>
  <c r="E12" i="6"/>
  <c r="E11" i="6"/>
  <c r="D11" i="6"/>
  <c r="G75" i="8"/>
  <c r="F75" i="8"/>
  <c r="F67" i="8"/>
  <c r="G67" i="8"/>
  <c r="F65" i="8"/>
  <c r="G65" i="8"/>
  <c r="F53" i="8"/>
  <c r="G54" i="8"/>
  <c r="G53" i="8" s="1"/>
  <c r="F54" i="8"/>
  <c r="E18" i="6"/>
  <c r="E19" i="6"/>
  <c r="D19" i="6"/>
  <c r="F56" i="8"/>
  <c r="G56" i="8"/>
  <c r="F60" i="8"/>
  <c r="G60" i="8"/>
  <c r="G39" i="8"/>
  <c r="G41" i="8"/>
  <c r="F41" i="8"/>
  <c r="G35" i="8"/>
  <c r="G34" i="8" s="1"/>
  <c r="G33" i="8" s="1"/>
  <c r="F35" i="8"/>
  <c r="F34" i="8" s="1"/>
  <c r="F33" i="8" s="1"/>
  <c r="F27" i="8"/>
  <c r="F26" i="8" s="1"/>
  <c r="F28" i="8"/>
  <c r="G29" i="8"/>
  <c r="G28" i="8" s="1"/>
  <c r="G27" i="8" s="1"/>
  <c r="F29" i="8"/>
  <c r="F20" i="8"/>
  <c r="G20" i="8"/>
  <c r="F11" i="8"/>
  <c r="F10" i="8" s="1"/>
  <c r="G12" i="8"/>
  <c r="G11" i="8" s="1"/>
  <c r="G10" i="8" s="1"/>
  <c r="F12" i="8"/>
  <c r="F26" i="7"/>
  <c r="F27" i="7"/>
  <c r="F28" i="7"/>
  <c r="F108" i="7"/>
  <c r="F112" i="7"/>
  <c r="F109" i="7"/>
  <c r="F110" i="7"/>
  <c r="F95" i="7"/>
  <c r="F96" i="7"/>
  <c r="F97" i="7"/>
  <c r="F94" i="7"/>
  <c r="F90" i="7"/>
  <c r="F92" i="7"/>
  <c r="F81" i="7"/>
  <c r="F80" i="7" s="1"/>
  <c r="F83" i="7"/>
  <c r="F75" i="7"/>
  <c r="F73" i="7"/>
  <c r="F68" i="7"/>
  <c r="F58" i="7"/>
  <c r="F60" i="7"/>
  <c r="F62" i="7"/>
  <c r="F64" i="7"/>
  <c r="F52" i="7"/>
  <c r="F50" i="7"/>
  <c r="F43" i="7"/>
  <c r="F45" i="7"/>
  <c r="F39" i="7"/>
  <c r="F38" i="7" s="1"/>
  <c r="F37" i="7" s="1"/>
  <c r="F33" i="7"/>
  <c r="F32" i="7" s="1"/>
  <c r="F31" i="7" s="1"/>
  <c r="F20" i="7"/>
  <c r="F89" i="7" l="1"/>
  <c r="F72" i="7"/>
  <c r="E67" i="6"/>
  <c r="D67" i="6"/>
  <c r="E65" i="6"/>
  <c r="D65" i="6"/>
  <c r="E59" i="6"/>
  <c r="D59" i="6"/>
  <c r="E55" i="6"/>
  <c r="D55" i="6"/>
  <c r="E57" i="6"/>
  <c r="D57" i="6"/>
  <c r="E53" i="6"/>
  <c r="D53" i="6"/>
  <c r="E51" i="6"/>
  <c r="D51" i="6"/>
  <c r="E47" i="6"/>
  <c r="D47" i="6"/>
  <c r="E45" i="6"/>
  <c r="D45" i="6"/>
  <c r="E35" i="6"/>
  <c r="D35" i="6"/>
  <c r="D37" i="6"/>
  <c r="E37" i="6"/>
  <c r="E27" i="6"/>
  <c r="D27" i="6"/>
  <c r="E29" i="6"/>
  <c r="D29" i="6"/>
  <c r="E31" i="6"/>
  <c r="D31" i="6"/>
  <c r="D22" i="6"/>
  <c r="E22" i="6"/>
  <c r="E20" i="6"/>
  <c r="D20" i="6"/>
  <c r="E13" i="6"/>
  <c r="D13" i="6"/>
  <c r="E15" i="6"/>
  <c r="D15" i="6"/>
  <c r="D58" i="5"/>
  <c r="D23" i="5"/>
  <c r="D39" i="4"/>
  <c r="D56" i="5" l="1"/>
  <c r="D73" i="5"/>
  <c r="D71" i="5"/>
  <c r="D69" i="5"/>
  <c r="D67" i="5"/>
  <c r="D65" i="5"/>
  <c r="D63" i="5"/>
  <c r="D50" i="5"/>
  <c r="D48" i="5"/>
  <c r="D40" i="5" l="1"/>
  <c r="D19" i="5" l="1"/>
  <c r="D21" i="5"/>
  <c r="D25" i="5"/>
  <c r="D18" i="5" l="1"/>
  <c r="E37" i="3"/>
  <c r="D37" i="3"/>
  <c r="D34" i="4"/>
  <c r="D30" i="4"/>
  <c r="D61" i="5" l="1"/>
  <c r="D54" i="5" l="1"/>
  <c r="D53" i="5" s="1"/>
  <c r="F12" i="7" l="1"/>
  <c r="F11" i="7" s="1"/>
  <c r="F10" i="7" s="1"/>
  <c r="D38" i="5"/>
  <c r="D9" i="4"/>
  <c r="D11" i="4"/>
  <c r="D8" i="4" s="1"/>
  <c r="D16" i="4"/>
  <c r="D18" i="4"/>
  <c r="D20" i="4"/>
  <c r="D23" i="4"/>
  <c r="D25" i="4"/>
  <c r="D33" i="4"/>
  <c r="D37" i="4"/>
  <c r="D29" i="4" l="1"/>
  <c r="D28" i="4" s="1"/>
  <c r="D30" i="5"/>
  <c r="D32" i="5"/>
  <c r="D14" i="5"/>
  <c r="D12" i="5"/>
  <c r="D29" i="5" l="1"/>
  <c r="D11" i="5"/>
  <c r="F16" i="8" l="1"/>
  <c r="F15" i="8" s="1"/>
  <c r="F14" i="8" s="1"/>
  <c r="F9" i="8" s="1"/>
  <c r="F64" i="8"/>
  <c r="G16" i="8"/>
  <c r="G15" i="8" s="1"/>
  <c r="G14" i="8" s="1"/>
  <c r="F57" i="7"/>
  <c r="F16" i="7"/>
  <c r="F15" i="7" s="1"/>
  <c r="F14" i="7" s="1"/>
  <c r="F9" i="7" s="1"/>
  <c r="E41" i="6" l="1"/>
  <c r="D41" i="6"/>
  <c r="D34" i="6" l="1"/>
  <c r="E34" i="6"/>
  <c r="D44" i="5"/>
  <c r="D37" i="5" s="1"/>
  <c r="F42" i="7" l="1"/>
  <c r="F41" i="7" s="1"/>
  <c r="F36" i="7" s="1"/>
  <c r="F30" i="7"/>
  <c r="E18" i="3" l="1"/>
  <c r="D18" i="3"/>
  <c r="F71" i="7" l="1"/>
  <c r="F79" i="7"/>
  <c r="F78" i="7" s="1"/>
  <c r="D36" i="5" l="1"/>
  <c r="G86" i="8"/>
  <c r="F86" i="8"/>
  <c r="D26" i="6"/>
  <c r="D25" i="6" s="1"/>
  <c r="G81" i="8"/>
  <c r="F81" i="8"/>
  <c r="E26" i="6"/>
  <c r="E25" i="6" s="1"/>
  <c r="G9" i="8"/>
  <c r="D18" i="6"/>
  <c r="F38" i="8" l="1"/>
  <c r="F80" i="8"/>
  <c r="G101" i="8" l="1"/>
  <c r="G100" i="8" s="1"/>
  <c r="G99" i="8" s="1"/>
  <c r="F101" i="8"/>
  <c r="F100" i="8" s="1"/>
  <c r="F99" i="8" s="1"/>
  <c r="G80" i="8"/>
  <c r="G79" i="8" s="1"/>
  <c r="G78" i="8" s="1"/>
  <c r="G77" i="8" s="1"/>
  <c r="F79" i="8"/>
  <c r="F78" i="8" s="1"/>
  <c r="F77" i="8" s="1"/>
  <c r="G72" i="8"/>
  <c r="G71" i="8" s="1"/>
  <c r="G70" i="8" s="1"/>
  <c r="G69" i="8" s="1"/>
  <c r="F72" i="8"/>
  <c r="F71" i="8" s="1"/>
  <c r="F70" i="8" s="1"/>
  <c r="F69" i="8" s="1"/>
  <c r="G64" i="8"/>
  <c r="G63" i="8" s="1"/>
  <c r="F63" i="8"/>
  <c r="G59" i="8"/>
  <c r="G58" i="8" s="1"/>
  <c r="F59" i="8"/>
  <c r="F58" i="8" s="1"/>
  <c r="G51" i="8"/>
  <c r="G50" i="8" s="1"/>
  <c r="F51" i="8"/>
  <c r="F50" i="8" s="1"/>
  <c r="G38" i="8"/>
  <c r="G37" i="8" s="1"/>
  <c r="G32" i="8" s="1"/>
  <c r="F37" i="8"/>
  <c r="F32" i="8" s="1"/>
  <c r="F88" i="7"/>
  <c r="F87" i="7" s="1"/>
  <c r="F86" i="7" s="1"/>
  <c r="F85" i="7" s="1"/>
  <c r="F107" i="7"/>
  <c r="F62" i="8" l="1"/>
  <c r="G62" i="8"/>
  <c r="G52" i="8"/>
  <c r="F52" i="8"/>
  <c r="F8" i="8" l="1"/>
  <c r="F107" i="8" s="1"/>
  <c r="F67" i="7"/>
  <c r="F66" i="7" s="1"/>
  <c r="E33" i="6" l="1"/>
  <c r="E24" i="6" l="1"/>
  <c r="D24" i="6"/>
  <c r="D27" i="5"/>
  <c r="D28" i="5" l="1"/>
  <c r="F103" i="7"/>
  <c r="F102" i="7"/>
  <c r="F99" i="7"/>
  <c r="F77" i="7"/>
  <c r="F70" i="7" s="1"/>
  <c r="F56" i="7"/>
  <c r="F55" i="7" s="1"/>
  <c r="F54" i="7" s="1"/>
  <c r="F49" i="7"/>
  <c r="F48" i="7" s="1"/>
  <c r="E17" i="6"/>
  <c r="D17" i="6"/>
  <c r="D10" i="5"/>
  <c r="D9" i="5" s="1"/>
  <c r="F47" i="7" l="1"/>
  <c r="F8" i="7" l="1"/>
  <c r="F114" i="7" s="1"/>
  <c r="E35" i="3"/>
  <c r="D35" i="3"/>
  <c r="E33" i="3"/>
  <c r="D33" i="3"/>
  <c r="E30" i="3"/>
  <c r="D30" i="3"/>
  <c r="D29" i="3" s="1"/>
  <c r="E25" i="3"/>
  <c r="D25" i="3"/>
  <c r="E23" i="3"/>
  <c r="D23" i="3"/>
  <c r="E20" i="3"/>
  <c r="D20" i="3"/>
  <c r="E16" i="3"/>
  <c r="D16" i="3"/>
  <c r="E11" i="3"/>
  <c r="D11" i="3"/>
  <c r="E9" i="3"/>
  <c r="D9" i="3"/>
  <c r="E29" i="3" l="1"/>
  <c r="E28" i="3" s="1"/>
  <c r="D28" i="3"/>
  <c r="E41" i="3" l="1"/>
  <c r="D41" i="3"/>
  <c r="D17" i="5"/>
  <c r="D16" i="5" s="1"/>
  <c r="D8" i="5" s="1"/>
  <c r="D77" i="5" s="1"/>
  <c r="D10" i="6"/>
  <c r="D9" i="6" s="1"/>
  <c r="D12" i="6" l="1"/>
  <c r="E10" i="6"/>
  <c r="E9" i="6" s="1"/>
  <c r="E72" i="6" s="1"/>
  <c r="D33" i="6"/>
  <c r="D72" i="6" s="1"/>
  <c r="G26" i="8"/>
  <c r="G8" i="8" s="1"/>
  <c r="G107" i="8" s="1"/>
</calcChain>
</file>

<file path=xl/sharedStrings.xml><?xml version="1.0" encoding="utf-8"?>
<sst xmlns="http://schemas.openxmlformats.org/spreadsheetml/2006/main" count="1002" uniqueCount="402">
  <si>
    <t>Приложение № 1</t>
  </si>
  <si>
    <t>Главные администраторы доходов бюджета Черновского сельского поселения</t>
  </si>
  <si>
    <t>Код главного администратора</t>
  </si>
  <si>
    <t xml:space="preserve">Код классификации доходов </t>
  </si>
  <si>
    <t>Наименование кодов доходов</t>
  </si>
  <si>
    <t>Администрация Черновского сельского поселения</t>
  </si>
  <si>
    <t>907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</si>
  <si>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</si>
  <si>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</si>
  <si>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1 08 04020 01 4000 110</t>
  </si>
  <si>
    <t>1 11 05035 10 0000 120</t>
  </si>
  <si>
    <t>Доходы,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</si>
  <si>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</si>
  <si>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 xml:space="preserve">Прочие доходы от компенсации затрат бюджетов поселений 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</si>
  <si>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</si>
  <si>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</si>
  <si>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</si>
  <si>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</si>
  <si>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</si>
  <si>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 земельных участков, государственная собственность которых не разграничена и которые расположены в границах сельских поселений</t>
  </si>
  <si>
    <t>1 14 06033 10 0000 430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</si>
  <si>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</si>
  <si>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1 11 05026 10 0000 120</t>
  </si>
  <si>
    <t>Доходы от передачи в аренду земельных участков, которые расположены в границах поселений, находятся 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</si>
  <si>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1 11 05013 10 0000120</t>
  </si>
  <si>
    <t>Доходы, получаемые в виде арендной платы за земельные участки, государтвенная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аренды, указанных земельных участков</t>
  </si>
  <si>
    <t>1 16 90050 10 0000 140</t>
  </si>
  <si>
    <t>Прочие поступления от денежных взысканий (штрафов) и иных сумм в возмещение ущерба,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</si>
  <si>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</si>
  <si>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</si>
  <si>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</si>
  <si>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</si>
  <si>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</si>
  <si>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</si>
  <si>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</si>
  <si>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</si>
  <si>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</si>
  <si>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субсидии бюджетам сельских поселений </t>
  </si>
  <si>
    <t>Прочие субвенции бюджетам сельских поселений</t>
  </si>
  <si>
    <t>Прочие межбюджетные трансферты, передаваемые бюджетам  поселений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</si>
  <si>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</si>
  <si>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</si>
  <si>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2</t>
  </si>
  <si>
    <t>Главные администраторы источников финансирования дефицита  бюджета Черновского сельского поселения</t>
  </si>
  <si>
    <t>Код классификации источников внутреннего финансирования дефицита бюджта</t>
  </si>
  <si>
    <t>Наименование источников внутреннего финансирования дефицита бюджета</t>
  </si>
  <si>
    <t>01 05 02 01 10 0000 510</t>
  </si>
  <si>
    <t>Увеличение прочих остатков денежных средств бюджета Черновского сельского поселения</t>
  </si>
  <si>
    <t>01 05 02 01 10 0000 610</t>
  </si>
  <si>
    <t>Уменьшение прочих остатков денежных средств бюджета Черновского сельского поселения</t>
  </si>
  <si>
    <t>к Решению Совета депутатов Черновского сельского поселения</t>
  </si>
  <si>
    <t>Приложение № 4</t>
  </si>
  <si>
    <t>к Решению Совета депутатов</t>
  </si>
  <si>
    <t xml:space="preserve"> </t>
  </si>
  <si>
    <t xml:space="preserve"> Код администратора</t>
  </si>
  <si>
    <t>КБК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</si>
  <si>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</si>
  <si>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Поступления доходов бюджета 2021г., руб.</t>
  </si>
  <si>
    <t>1 00 00000 00 0000 000</t>
  </si>
  <si>
    <t>НАЛОГОВЫЕ И НЕНАЛОГОВЫЕ ДОХОДЫ</t>
  </si>
  <si>
    <t>1 01 00000 00 0000 000</t>
  </si>
  <si>
    <t>НАЛОГ НА ДОХОДЫ ФИЗИЧЕСКИХ ЛИЦ</t>
  </si>
  <si>
    <t>1 01 020000 01 0000 110</t>
  </si>
  <si>
    <t>Налог на доходы физических лиц с доходов, источником которых  является налоговый агент, за исключением доходов, в отношении которых 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</si>
  <si>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</si>
  <si>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 И УСЛУГИ), РЕАЛИЗУЕМЫЕ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</si>
  <si>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</si>
  <si>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</si>
  <si>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</si>
  <si>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</si>
  <si>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</si>
  <si>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</si>
  <si>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</si>
  <si>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</si>
  <si>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</si>
  <si>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</si>
  <si>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</si>
  <si>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</si>
  <si>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</si>
  <si>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</si>
  <si>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</si>
  <si>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r>
      <t>Налог на имущество</t>
    </r>
    <r>
      <rPr>
        <sz val="10"/>
        <rFont val="Times New Roman"/>
        <family val="1"/>
        <charset val="204"/>
      </rPr>
      <t xml:space="preserve"> физических лиц, взимаемый по ставкам, применяемым к объектам налогообложения, расположенным в границах сельских поселений</t>
    </r>
  </si>
  <si>
    <t>1 06 06000 00 0000 110</t>
  </si>
  <si>
    <t>Земельный налог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</si>
  <si>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</si>
  <si>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</si>
  <si>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</si>
  <si>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</si>
  <si>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1 08 00000 00 0000 000</t>
  </si>
  <si>
    <t>ГОСУДАРСТВЕННАЯ ПОШЛИНА,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</si>
  <si>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</si>
  <si>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</si>
  <si>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</si>
  <si>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</si>
  <si>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</si>
  <si>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</si>
  <si>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 xml:space="preserve">БЕЗВОЗМЕЗДНЫЕ  ПОСТУПЛЕНИЯ </t>
  </si>
  <si>
    <t>2 02 00000 00 0000 000</t>
  </si>
  <si>
    <t>БЕЗВОЗМЕЗДНЫЕ 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</si>
  <si>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</si>
  <si>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</si>
  <si>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</si>
  <si>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</si>
  <si>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 xml:space="preserve">СУБВЕНЦИИ БЮДЖЕТАМ БЮДЖЕТНОЙ СИСТЕМЫ  РОССИЙСКОЙ ФЕДЕРАЦИИ </t>
  </si>
  <si>
    <t>Субвенции бюджетам сельских поселений на выполнение передаваемых полномочий субъектов Российской Федерации, в том числе:</t>
  </si>
  <si>
    <t>- на составление протоколов об административных правонарушениях</t>
  </si>
  <si>
    <t>ВСЕГО ДОХОДОВ</t>
  </si>
  <si>
    <t>Поступления доходов бюджета, руб.</t>
  </si>
  <si>
    <t>Приложение № 3</t>
  </si>
  <si>
    <t>Приложение 5 к решению Совета</t>
  </si>
  <si>
    <t xml:space="preserve"> депутатов Черновского сельского </t>
  </si>
  <si>
    <t>целевым статьям (муниципальным программам и непрограммным направлениям деятельности) и группам видов расходов классификации расходов бюджета, рублей</t>
  </si>
  <si>
    <t>ЦСР</t>
  </si>
  <si>
    <t>ВР</t>
  </si>
  <si>
    <t xml:space="preserve">Наименование расходов </t>
  </si>
  <si>
    <t>Сумма</t>
  </si>
  <si>
    <t>Муниципальные программы Черновского сельского поселения</t>
  </si>
  <si>
    <t>0100000000</t>
  </si>
  <si>
    <t>Муниципальная программа «Благоустройство территории Черновского сельского поселения»</t>
  </si>
  <si>
    <t>0110000000</t>
  </si>
  <si>
    <t>Подпрограмма «Благоустройство территории Черновского сельского поселения»</t>
  </si>
  <si>
    <t>0110100000</t>
  </si>
  <si>
    <t>Основное мероприятие «Благоустройство территории Черновского сельского поселения»</t>
  </si>
  <si>
    <t>0110100100</t>
  </si>
  <si>
    <t>Мероприятия по уличному  освещению</t>
  </si>
  <si>
    <t>Закупка товаров, работ и услуг для обеспечения государственных (муниципальных) нужд</t>
  </si>
  <si>
    <t>0110100300</t>
  </si>
  <si>
    <t>Прочие мероприятия по благоустройству территории</t>
  </si>
  <si>
    <t>0200000000</t>
  </si>
  <si>
    <t>Муниципальная программа «Сохранность автомобильных дорог местного значения Черновского сельского поселения»</t>
  </si>
  <si>
    <t>0210000000</t>
  </si>
  <si>
    <t>Подпрограмма «Сохранность автомобильных дорог местного значения Черновского сельского поселения»</t>
  </si>
  <si>
    <t>0210100000</t>
  </si>
  <si>
    <t>Основное мероприятие «Сохранность автомобильных дорог местного значения Черновского сельского поселения»</t>
  </si>
  <si>
    <t>0210100100</t>
  </si>
  <si>
    <t>Содержание автомобильных дорог местного значения и дорожных сооружений на них в границах населенных пунктов</t>
  </si>
  <si>
    <t>0210100200</t>
  </si>
  <si>
    <t>Ремонт автомобильных дорог местного значения и дорожных сооружений на них в границах населенных пунктов</t>
  </si>
  <si>
    <t>0300000000</t>
  </si>
  <si>
    <t>Муниципальная программа «Развитие культуры в Черновском сельском поселении»</t>
  </si>
  <si>
    <t>0310000000</t>
  </si>
  <si>
    <t>Подпрограмма «Развитие культуры в Черновском сельском поселении»</t>
  </si>
  <si>
    <t>0310100000</t>
  </si>
  <si>
    <t>Основное мероприятие «Развитие культуры в Черновском сельском поселении»</t>
  </si>
  <si>
    <t xml:space="preserve">0310100100 </t>
  </si>
  <si>
    <t>Организация досуга и обеспечение жителей поселения услугами организаций культуры</t>
  </si>
  <si>
    <t>Предоставление субсидий бюджетным, автономным учреждениям и иным некоммерческим организациям</t>
  </si>
  <si>
    <t>0310100200</t>
  </si>
  <si>
    <t>Организация библиотечного обслуживания населения</t>
  </si>
  <si>
    <t>0310100400</t>
  </si>
  <si>
    <t>Физкультурно - оздоровительная работа и спортивные мероприятия</t>
  </si>
  <si>
    <t>Социальное обеспечение и иные выплаты населению</t>
  </si>
  <si>
    <t>Непрограммные направления расходов</t>
  </si>
  <si>
    <t>Обеспечение деятельности органов местного самоуправления</t>
  </si>
  <si>
    <t>9100000010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</si>
  <si>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</si>
  <si>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</si>
  <si>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91 0 00 00000</t>
  </si>
  <si>
    <t>91 0 00 00010</t>
  </si>
  <si>
    <t>9100000030</t>
  </si>
  <si>
    <t>Депутаты представительного органа муниципального образования</t>
  </si>
  <si>
    <t>9100001030</t>
  </si>
  <si>
    <t>Средства, передаваемые бюджетом муниципального района из бюджет сельского поселения, по решению вопросов местного значения поселения, в части проведения внешней проверки годового отчета об исполнении бюджета поселения</t>
  </si>
  <si>
    <t>Межбюджетные трансферты</t>
  </si>
  <si>
    <t>9100000090</t>
  </si>
  <si>
    <t>Обеспечение выполнения функций органами местного самоуправления</t>
  </si>
  <si>
    <t>Иные бюджетные ассигнования</t>
  </si>
  <si>
    <t>910002П040</t>
  </si>
  <si>
    <t>Составление протоколов  об административных правонарушениях</t>
  </si>
  <si>
    <t>9200000000</t>
  </si>
  <si>
    <t>Мероприятия, осуществляемые органами местного самоуправления, в рамках непрограммных направлений расходов</t>
  </si>
  <si>
    <t>9200000100</t>
  </si>
  <si>
    <t>Мероприятия по землеустройству и землепользованию</t>
  </si>
  <si>
    <t>9200000600</t>
  </si>
  <si>
    <t>Содержание газопровода</t>
  </si>
  <si>
    <t>9200000300</t>
  </si>
  <si>
    <t>Прочие мероприятия в области коммунального хозяйства</t>
  </si>
  <si>
    <t>Обеспечение первичных мер пожарной безопасности в границах населенных пунктов поселения</t>
  </si>
  <si>
    <t>920002У090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</si>
  <si>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</si>
  <si>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920002У100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</si>
  <si>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</si>
  <si>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9200070040</t>
  </si>
  <si>
    <t>Пенсии за выслугу лет лицам, замещавшим выборные  муниципальные должности и муниципальные должности муниципальной службы в органах местного самоуправления</t>
  </si>
  <si>
    <t>9200070990</t>
  </si>
  <si>
    <t>Резервные фонды органов исполнительной власти местного самоуправления</t>
  </si>
  <si>
    <t>ИТОГО</t>
  </si>
  <si>
    <t>Приложение 6 к решению Совета</t>
  </si>
  <si>
    <t>2021 год</t>
  </si>
  <si>
    <t>01 0 00 00000</t>
  </si>
  <si>
    <t>Физкультурно-оздоровительная работа и спортивные мероприятия</t>
  </si>
  <si>
    <t xml:space="preserve"> Приложение 7 к решению Совета</t>
  </si>
  <si>
    <t>Вед.</t>
  </si>
  <si>
    <t>РзПрз</t>
  </si>
  <si>
    <t>0100</t>
  </si>
  <si>
    <t xml:space="preserve">Общегосударственные вопросы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</si>
  <si>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</si>
  <si>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</si>
  <si>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 муниципаль-ными)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</si>
  <si>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</si>
  <si>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</si>
  <si>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</si>
  <si>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Резервные фонды </t>
  </si>
  <si>
    <t>Иные межбюджетные ассигнования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</si>
  <si>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</si>
  <si>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</si>
  <si>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</si>
  <si>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</si>
  <si>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9200000400</t>
  </si>
  <si>
    <t>0314</t>
  </si>
  <si>
    <t xml:space="preserve">Другие вопросы в области национальной безопасности и правоохранительной деятельности </t>
  </si>
  <si>
    <t>Выплаты мат.стимулирования народным дружинам за участие в охране общественного порядка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</si>
  <si>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</si>
  <si>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</si>
  <si>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</si>
  <si>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</si>
  <si>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</si>
  <si>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</si>
  <si>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0200100100</t>
  </si>
  <si>
    <t xml:space="preserve">Содержание автомобильных дорог местного значения и дорожных сооружений на них в границах сельских поселений </t>
  </si>
  <si>
    <t>0200100200</t>
  </si>
  <si>
    <t>0412</t>
  </si>
  <si>
    <t>Другие вопросы в области национальной экономики</t>
  </si>
  <si>
    <t>9200000200</t>
  </si>
  <si>
    <t>0500</t>
  </si>
  <si>
    <t xml:space="preserve">Жилищно-коммунальное хозяйство </t>
  </si>
  <si>
    <t>0502</t>
  </si>
  <si>
    <t>Коммунальное хозяйство</t>
  </si>
  <si>
    <t>Прочие  мероприятия в области комунального хозяйства</t>
  </si>
  <si>
    <t>0503</t>
  </si>
  <si>
    <t>Благоустройство</t>
  </si>
  <si>
    <t>0100100100</t>
  </si>
  <si>
    <t>Мероприятия по уличному освещению</t>
  </si>
  <si>
    <t>0100100300</t>
  </si>
  <si>
    <t>0800</t>
  </si>
  <si>
    <t xml:space="preserve">Культура, кинематография </t>
  </si>
  <si>
    <t>0801</t>
  </si>
  <si>
    <t xml:space="preserve">Культура </t>
  </si>
  <si>
    <t xml:space="preserve">0310100000 </t>
  </si>
  <si>
    <t xml:space="preserve">0300100100 </t>
  </si>
  <si>
    <t xml:space="preserve">0300100200 </t>
  </si>
  <si>
    <t>Социальная политика</t>
  </si>
  <si>
    <t>Пенсионное обеспечение</t>
  </si>
  <si>
    <t>Пенсии за выслугу лет лицам, замещавшим выборные и муниципальные должности мниципального образования, муниципальным служащим</t>
  </si>
  <si>
    <t xml:space="preserve">0300000000 </t>
  </si>
  <si>
    <t xml:space="preserve">Физическая культура и спорт </t>
  </si>
  <si>
    <t>Физическая культура</t>
  </si>
  <si>
    <t>Муниципальная программа «Развитие культуры вЧерновском сельском поселении»</t>
  </si>
  <si>
    <t xml:space="preserve">0300100400 </t>
  </si>
  <si>
    <t>Совет депутатов Черновского сельского поселения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</si>
  <si>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</si>
  <si>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</si>
  <si>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</si>
  <si>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</si>
  <si>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Приложение 8 к решению Совета</t>
  </si>
  <si>
    <t xml:space="preserve">    депутатов Черновского сельского </t>
  </si>
  <si>
    <t>Рз,ПР</t>
  </si>
  <si>
    <t>Муниципальная программа «Сохранность автомобильных дорог местного значенияЧерновскогосельского поселения»</t>
  </si>
  <si>
    <t>Муниципальная программа «Развитие культуры в Полозовском сельском поселении»</t>
  </si>
  <si>
    <t>№ п/п</t>
  </si>
  <si>
    <t>Перечень внутренних заимствований</t>
  </si>
  <si>
    <t>Общий объем муниципальных внутренних заимствований всего:</t>
  </si>
  <si>
    <t>1.1.</t>
  </si>
  <si>
    <t>1.2.</t>
  </si>
  <si>
    <t>1.3.</t>
  </si>
  <si>
    <t>1.4.</t>
  </si>
  <si>
    <t xml:space="preserve">   задолженность на 01.01.2020 года</t>
  </si>
  <si>
    <t>в том числе:</t>
  </si>
  <si>
    <t>2.1.</t>
  </si>
  <si>
    <t xml:space="preserve">   задолженность на 01.01.2018 года</t>
  </si>
  <si>
    <t>2.2.</t>
  </si>
  <si>
    <t>2.3.</t>
  </si>
  <si>
    <t>2.4.</t>
  </si>
  <si>
    <t>Бюджетные кредиты, привлеченные в бюджет сельского поселения от других бюджетов бюджетной системы Российской Федерации в 2017 г.:</t>
  </si>
  <si>
    <t>3.1.</t>
  </si>
  <si>
    <t>3.2.</t>
  </si>
  <si>
    <t>3.3.</t>
  </si>
  <si>
    <t>3.4.</t>
  </si>
  <si>
    <t xml:space="preserve">   привлечение средств в 2020 году</t>
  </si>
  <si>
    <t xml:space="preserve">   задолженность на 01.01.2021 года</t>
  </si>
  <si>
    <t>Муниципальные займы, осуществляемые путем выпуска ценных бумаг от имени муниципального образования в 2020 году:</t>
  </si>
  <si>
    <t xml:space="preserve">   погашение основной суммы задолженности в 2020 году</t>
  </si>
  <si>
    <t>Общий объем муниципальных внутренних заимствований в 2021 году, всего:</t>
  </si>
  <si>
    <t>4.1.</t>
  </si>
  <si>
    <t>4.2.</t>
  </si>
  <si>
    <t xml:space="preserve">   привлечение средств в 2021 году</t>
  </si>
  <si>
    <t>4.3.</t>
  </si>
  <si>
    <t xml:space="preserve">   погашение основной суммы задолженности в 2021 году</t>
  </si>
  <si>
    <t>4.4.</t>
  </si>
  <si>
    <t xml:space="preserve">   задолженность на 01.01.2022 года</t>
  </si>
  <si>
    <t>5.1.</t>
  </si>
  <si>
    <t>5.2.</t>
  </si>
  <si>
    <t>6.1.</t>
  </si>
  <si>
    <t>6.2.</t>
  </si>
  <si>
    <t>6.3.</t>
  </si>
  <si>
    <t>6.4.</t>
  </si>
  <si>
    <t>Муниципальные гарантии</t>
  </si>
  <si>
    <t xml:space="preserve">Итого </t>
  </si>
  <si>
    <t>Объем муниципального долга в соответствии с договорами о предоставлении муниципальных гарантий</t>
  </si>
  <si>
    <t>Остаток задолженности по предоставленным муниципальным гарантиям в прошлые годы</t>
  </si>
  <si>
    <t>Предоставление муниципальных гарантий в очередном финансовом году</t>
  </si>
  <si>
    <t>№№ п/п</t>
  </si>
  <si>
    <t>по состоянию на 01.01.2021 г.</t>
  </si>
  <si>
    <t>Код 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</si>
  <si>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</si>
  <si>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>000 01 05 00 00 00 0000 000</t>
  </si>
  <si>
    <t>Изменение остатков средств на счетах по учету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</si>
  <si>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</si>
  <si>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</si>
  <si>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</si>
  <si>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</si>
  <si>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r>
      <t>Налог на имущество</t>
    </r>
    <r>
      <rPr>
        <sz val="11"/>
        <rFont val="Times New Roman"/>
        <family val="1"/>
        <charset val="204"/>
      </rPr>
      <t xml:space="preserve"> физических лиц, взимаемый по ставкам, применяемым к объектам налогообложения, расположенным в границах сельских поселений</t>
    </r>
  </si>
  <si>
    <t>Софинансирование мероприятия мат.стимулирования народным дружинам за участие в в охране общественного порядка</t>
  </si>
  <si>
    <t>2 02 10000 00 0000 150</t>
  </si>
  <si>
    <t>2 02 15001 10 0000 150</t>
  </si>
  <si>
    <t>2 02 30000 00 0000 150</t>
  </si>
  <si>
    <t>2 02 30024 10 0000 150</t>
  </si>
  <si>
    <t>2 02 29999 10 0000 150</t>
  </si>
  <si>
    <t>-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</si>
  <si>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-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</t>
  </si>
  <si>
    <t>Софинансирование мероприятия мат.стимулирования народным дружинам за участие в  охране общественного порядка</t>
  </si>
  <si>
    <t>Выплата мат.стимулирования народным дружинам за участие в охране общественного порядка</t>
  </si>
  <si>
    <t xml:space="preserve">2 02 15002 10 0000 150 </t>
  </si>
  <si>
    <t>2 02 19999 10 0000 150</t>
  </si>
  <si>
    <t>2 02 35118 10 0000 150</t>
  </si>
  <si>
    <t xml:space="preserve">2 02 29999 10 0000 150 </t>
  </si>
  <si>
    <t>2 02 39999 10 0000 150</t>
  </si>
  <si>
    <t>2 02 49999 10 0000 150</t>
  </si>
  <si>
    <t>2 18 60010 10 0000 150</t>
  </si>
  <si>
    <t>2 19 60010 10 0000 150</t>
  </si>
  <si>
    <t>182</t>
  </si>
  <si>
    <t>1.01.02.000.01.0000.110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</si>
  <si>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</si>
  <si>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</si>
  <si>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91 0051180</t>
  </si>
  <si>
    <t>Осуществление полномочий  по первичному воинскому учету на территориях, где отсутствуют военные комиссариаты</t>
  </si>
  <si>
    <t>Выплата мат.стимулирования народным дружинам за участие в в охране общественного порядка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</si>
  <si>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бюджета)</t>
  </si>
  <si>
    <t>0200</t>
  </si>
  <si>
    <t>Национальная оборона</t>
  </si>
  <si>
    <t>0203</t>
  </si>
  <si>
    <t>Мобилизационная и вневойсковая подготовка</t>
  </si>
  <si>
    <t>9100051180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</si>
  <si>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</si>
  <si>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краевого бюджета)</t>
  </si>
  <si>
    <t>субсидии на осуществление выплат материального стимулирования народным дружинникам за участие в охране общественного порядка</t>
  </si>
  <si>
    <t>0300100200</t>
  </si>
  <si>
    <t>9100000000</t>
  </si>
  <si>
    <t>2 02 15002 10 0000 150</t>
  </si>
  <si>
    <t>2 02 20216 10 0000 150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</si>
  <si>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</si>
  <si>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2 02 25555 10 0000 150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</si>
  <si>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</si>
  <si>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</si>
  <si>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</si>
  <si>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9200000700</t>
  </si>
  <si>
    <t>Содержание и обеспечение деятельности органов местного самоуправления</t>
  </si>
  <si>
    <t>на 2020 год и плановый период 2021-2022 годов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</si>
  <si>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</si>
  <si>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</si>
  <si>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r>
      <t>Доходы бюджета Черновского сельского поселения по кодам классификации доходов бюджетов на  2020 год</t>
    </r>
    <r>
      <rPr>
        <i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 xml:space="preserve">
</t>
    </r>
  </si>
  <si>
    <t xml:space="preserve">Доходы бюджета Черновского сельского поселения по кодам классификации доходов бюджетов на  2021-2022 гг.
</t>
  </si>
  <si>
    <t>Поступления доходов бюджета 2022г., руб.</t>
  </si>
  <si>
    <t xml:space="preserve">целевым статьям (муниципальным программам и непрограммным направлениям деятельности) и группам видов расходов классификации расходов бюджета, рублей </t>
  </si>
  <si>
    <t xml:space="preserve">Распределение бюджетных ассигнований на 2020 год по </t>
  </si>
  <si>
    <t>021012T040</t>
  </si>
  <si>
    <t>Закупка товаров, работ и услуг для обеспечения государственных (муниципальных) нужд (взносы на капитальный ремонт)</t>
  </si>
  <si>
    <t xml:space="preserve">Распределение бюджетных ассигнований на 2021-2022годы по </t>
  </si>
  <si>
    <t>2022 год</t>
  </si>
  <si>
    <t>Условно-утвержденные расходы (2,5 / 5)</t>
  </si>
  <si>
    <r>
      <t>Расходы бюджета Черновского сельского поселения по ведомственной структуре расходов бюджета на 2020 год</t>
    </r>
    <r>
      <rPr>
        <b/>
        <sz val="10"/>
        <rFont val="Times New Roman"/>
        <family val="1"/>
        <charset val="204"/>
      </rPr>
      <t xml:space="preserve">    </t>
    </r>
  </si>
  <si>
    <t>0300100000</t>
  </si>
  <si>
    <t>0113</t>
  </si>
  <si>
    <t xml:space="preserve">Публикация НПА </t>
  </si>
  <si>
    <t xml:space="preserve">Расходы бюджета Черновского сельского поселения по ведомственной структуре расходов бюджета на 2021-2022гг.
</t>
  </si>
  <si>
    <t>Условно-утвержденные расходы (2,5/5)</t>
  </si>
  <si>
    <t>ПРОГРАММА муниципальных внутренних заимствований Черновского сельского поселения на 2020 год, рублей</t>
  </si>
  <si>
    <t>ПРОГРАММА муниципальных внутренних заимствований Черновского сельского поселения на 2021-2022 годы, рублей</t>
  </si>
  <si>
    <t xml:space="preserve">   погашение основной суммы задолженности в 2021  году</t>
  </si>
  <si>
    <t>Муниципальные займы, осуществляемые путем выпуска ценных бумаг от имени муниципального образования в 2021 году:</t>
  </si>
  <si>
    <t>Бюджетные кредиты, привлеченные в бюджет сельского поселения от других бюджетов бюджетной системы Российской Федерации в 2021 году:</t>
  </si>
  <si>
    <t xml:space="preserve">   задолженность на 01.01.2022года</t>
  </si>
  <si>
    <t>Общий объем муниципальных внутренних заимствований в 2022 году, всего:</t>
  </si>
  <si>
    <t xml:space="preserve">   привлечение средств в 2022 году</t>
  </si>
  <si>
    <t xml:space="preserve">   погашение основной суммы задолженности в 2022 году</t>
  </si>
  <si>
    <t xml:space="preserve">   задолженность на 01.01.2023 года</t>
  </si>
  <si>
    <t>Муниципальные займы, осуществляемые путем выпуска ценных бумаг от имени муниципального образования в 2022 году:</t>
  </si>
  <si>
    <t>Бюджетные кредиты, привлеченные в бюджет сельского поселения от других бюджетов бюджетной системы Российской Федерации в 2022году:</t>
  </si>
  <si>
    <t>Программа муниципальных гарантий Черновского  сельского поселения на 2020 год, рублей.</t>
  </si>
  <si>
    <t xml:space="preserve">                        Программа муниципальных гарантий Черновского 
           сельского поселения на 2021-2022 годы
</t>
  </si>
  <si>
    <t>по состоянию на 01.01.2022 г.</t>
  </si>
  <si>
    <t>Источники финансирования дефицита бюджета на 2020-2022 годы</t>
  </si>
  <si>
    <t>№29 от 30 декабря 2019 г</t>
  </si>
  <si>
    <t>№29 от 30 декабря 2019 г.</t>
  </si>
  <si>
    <t>поселения №29 от 30 декабря 2019 г.</t>
  </si>
  <si>
    <t>920002П020</t>
  </si>
  <si>
    <t>поселения№29 от 30 декабря 2019 г.</t>
  </si>
  <si>
    <t>Приложение 9 к решению Совета депутатов Черновского сельского поселения № 29 от 30 декабря 2019 г.</t>
  </si>
  <si>
    <t>Приложение 10 к решению Совета депутатов Черновского сельского поселения №29 от 30 декабря 2019 г.</t>
  </si>
  <si>
    <t>Приложение 11 к решению Совета депутатов Черновского сельского поселения №29 от 30 декабря 2019 г.</t>
  </si>
  <si>
    <t>Приложение 12 к решению Совета депутатов Черновского сельского поселения№29 от 30 декабря 2019 г.</t>
  </si>
  <si>
    <t>Приложение 13 к решению Совета депутатов Черновского  сельского поселения №29 от 30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</si>
</sst>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5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2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3FA90"/>
        <bgColor indexed="64"/>
      </patternFill>
    </fill>
    <fill>
      <patternFill patternType="solid">
        <fgColor rgb="FFF1D2C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2EFF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7" fillId="2" borderId="6" applyNumberFormat="0" applyProtection="0">
      <alignment horizontal="left" vertical="center" indent="1"/>
    </xf>
    <xf numFmtId="0" fontId="5" fillId="0" borderId="0"/>
    <xf numFmtId="0" fontId="7" fillId="4" borderId="6" applyNumberFormat="0" applyProtection="0">
      <alignment horizontal="left" vertical="center" indent="1"/>
    </xf>
    <xf numFmtId="0" fontId="7" fillId="6" borderId="6" applyNumberFormat="0" applyProtection="0">
      <alignment horizontal="left" vertical="center" indent="1"/>
    </xf>
    <xf numFmtId="0" fontId="20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</cellStyleXfs>
  <cellXfs count="52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164" fontId="6" fillId="0" borderId="2" xfId="3" applyNumberFormat="1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0" fontId="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/>
    </xf>
    <xf numFmtId="0" fontId="1" fillId="3" borderId="2" xfId="4" applyFont="1" applyFill="1" applyBorder="1" applyAlignment="1">
      <alignment horizontal="center"/>
    </xf>
    <xf numFmtId="0" fontId="14" fillId="3" borderId="9" xfId="4" applyFont="1" applyFill="1" applyBorder="1" applyAlignment="1">
      <alignment wrapText="1"/>
    </xf>
    <xf numFmtId="49" fontId="1" fillId="0" borderId="2" xfId="1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0" borderId="3" xfId="2" applyFont="1" applyFill="1" applyBorder="1" applyAlignment="1">
      <alignment wrapText="1"/>
    </xf>
    <xf numFmtId="0" fontId="19" fillId="0" borderId="3" xfId="2" applyFont="1" applyFill="1" applyBorder="1" applyAlignment="1">
      <alignment wrapText="1"/>
    </xf>
    <xf numFmtId="0" fontId="1" fillId="0" borderId="2" xfId="5" applyFont="1" applyFill="1" applyBorder="1" applyAlignment="1">
      <alignment horizontal="center"/>
    </xf>
    <xf numFmtId="0" fontId="1" fillId="0" borderId="3" xfId="5" applyFont="1" applyFill="1" applyBorder="1" applyAlignment="1">
      <alignment wrapText="1"/>
    </xf>
    <xf numFmtId="0" fontId="14" fillId="0" borderId="3" xfId="2" applyFont="1" applyFill="1" applyBorder="1" applyAlignment="1">
      <alignment wrapText="1"/>
    </xf>
    <xf numFmtId="0" fontId="14" fillId="0" borderId="3" xfId="5" applyFont="1" applyFill="1" applyBorder="1" applyAlignment="1">
      <alignment wrapText="1"/>
    </xf>
    <xf numFmtId="0" fontId="1" fillId="0" borderId="10" xfId="2" applyFont="1" applyFill="1" applyBorder="1" applyAlignment="1">
      <alignment wrapText="1"/>
    </xf>
    <xf numFmtId="0" fontId="1" fillId="3" borderId="2" xfId="3" applyFont="1" applyFill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1" fillId="0" borderId="2" xfId="1" applyFont="1" applyFill="1" applyBorder="1" applyAlignment="1">
      <alignment horizontal="center"/>
    </xf>
    <xf numFmtId="0" fontId="1" fillId="8" borderId="0" xfId="6" applyFont="1" applyFill="1" applyAlignment="1">
      <alignment vertical="center" wrapText="1"/>
    </xf>
    <xf numFmtId="0" fontId="1" fillId="0" borderId="2" xfId="1" applyFont="1" applyFill="1" applyBorder="1" applyAlignment="1">
      <alignment wrapText="1"/>
    </xf>
    <xf numFmtId="0" fontId="1" fillId="0" borderId="7" xfId="1" applyFont="1" applyFill="1" applyBorder="1" applyAlignment="1">
      <alignment wrapText="1"/>
    </xf>
    <xf numFmtId="4" fontId="17" fillId="0" borderId="2" xfId="0" applyNumberFormat="1" applyFont="1" applyBorder="1" applyAlignment="1">
      <alignment horizontal="right"/>
    </xf>
    <xf numFmtId="0" fontId="1" fillId="0" borderId="2" xfId="3" applyFont="1" applyFill="1" applyBorder="1" applyAlignment="1">
      <alignment wrapText="1"/>
    </xf>
    <xf numFmtId="49" fontId="1" fillId="0" borderId="2" xfId="3" applyNumberFormat="1" applyFont="1" applyFill="1" applyBorder="1" applyAlignment="1">
      <alignment wrapText="1"/>
    </xf>
    <xf numFmtId="0" fontId="21" fillId="3" borderId="2" xfId="0" applyFont="1" applyFill="1" applyBorder="1"/>
    <xf numFmtId="0" fontId="5" fillId="0" borderId="0" xfId="7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49" fontId="23" fillId="10" borderId="2" xfId="0" applyNumberFormat="1" applyFont="1" applyFill="1" applyBorder="1" applyAlignment="1">
      <alignment horizontal="center" wrapText="1"/>
    </xf>
    <xf numFmtId="0" fontId="23" fillId="10" borderId="3" xfId="0" applyFont="1" applyFill="1" applyBorder="1" applyAlignment="1">
      <alignment horizontal="center" wrapText="1"/>
    </xf>
    <xf numFmtId="0" fontId="22" fillId="10" borderId="2" xfId="0" applyFont="1" applyFill="1" applyBorder="1" applyAlignment="1">
      <alignment wrapText="1"/>
    </xf>
    <xf numFmtId="0" fontId="23" fillId="0" borderId="2" xfId="0" applyFont="1" applyBorder="1" applyAlignment="1">
      <alignment horizontal="center" wrapText="1"/>
    </xf>
    <xf numFmtId="49" fontId="23" fillId="0" borderId="2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wrapText="1"/>
    </xf>
    <xf numFmtId="0" fontId="26" fillId="0" borderId="2" xfId="0" applyFont="1" applyBorder="1"/>
    <xf numFmtId="0" fontId="22" fillId="12" borderId="2" xfId="0" applyFont="1" applyFill="1" applyBorder="1" applyAlignment="1">
      <alignment wrapText="1"/>
    </xf>
    <xf numFmtId="0" fontId="22" fillId="12" borderId="3" xfId="0" applyFont="1" applyFill="1" applyBorder="1" applyAlignment="1">
      <alignment wrapText="1"/>
    </xf>
    <xf numFmtId="0" fontId="22" fillId="11" borderId="2" xfId="0" applyFont="1" applyFill="1" applyBorder="1" applyAlignment="1">
      <alignment wrapText="1"/>
    </xf>
    <xf numFmtId="0" fontId="26" fillId="0" borderId="0" xfId="0" applyFont="1" applyAlignment="1">
      <alignment horizontal="righ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16" fontId="9" fillId="0" borderId="20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6" fillId="0" borderId="0" xfId="0" applyFont="1" applyAlignment="1">
      <alignment wrapText="1"/>
    </xf>
    <xf numFmtId="3" fontId="0" fillId="0" borderId="0" xfId="0" applyNumberFormat="1"/>
    <xf numFmtId="0" fontId="3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2" fontId="0" fillId="0" borderId="0" xfId="0" applyNumberFormat="1"/>
    <xf numFmtId="0" fontId="6" fillId="0" borderId="0" xfId="0" applyFont="1" applyAlignment="1">
      <alignment horizontal="right"/>
    </xf>
    <xf numFmtId="49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4" fillId="3" borderId="9" xfId="4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10" fillId="0" borderId="3" xfId="2" applyFont="1" applyFill="1" applyBorder="1" applyAlignment="1">
      <alignment wrapText="1"/>
    </xf>
    <xf numFmtId="0" fontId="6" fillId="0" borderId="2" xfId="5" applyFont="1" applyFill="1" applyBorder="1" applyAlignment="1">
      <alignment horizontal="center"/>
    </xf>
    <xf numFmtId="0" fontId="6" fillId="0" borderId="3" xfId="5" applyFont="1" applyFill="1" applyBorder="1" applyAlignment="1">
      <alignment wrapText="1"/>
    </xf>
    <xf numFmtId="0" fontId="4" fillId="0" borderId="3" xfId="2" applyFont="1" applyFill="1" applyBorder="1" applyAlignment="1">
      <alignment wrapText="1"/>
    </xf>
    <xf numFmtId="0" fontId="4" fillId="0" borderId="3" xfId="5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2" applyFont="1" applyFill="1" applyBorder="1" applyAlignment="1">
      <alignment wrapText="1"/>
    </xf>
    <xf numFmtId="0" fontId="6" fillId="3" borderId="2" xfId="3" applyFont="1" applyFill="1" applyBorder="1" applyAlignment="1">
      <alignment horizontal="center"/>
    </xf>
    <xf numFmtId="0" fontId="6" fillId="0" borderId="3" xfId="3" applyFont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4" fontId="9" fillId="0" borderId="2" xfId="0" applyNumberFormat="1" applyFont="1" applyBorder="1" applyAlignment="1">
      <alignment horizontal="right"/>
    </xf>
    <xf numFmtId="49" fontId="23" fillId="13" borderId="2" xfId="0" applyNumberFormat="1" applyFont="1" applyFill="1" applyBorder="1" applyAlignment="1">
      <alignment horizontal="center" wrapText="1"/>
    </xf>
    <xf numFmtId="0" fontId="22" fillId="13" borderId="3" xfId="0" applyFont="1" applyFill="1" applyBorder="1" applyAlignment="1">
      <alignment horizontal="center" wrapText="1"/>
    </xf>
    <xf numFmtId="49" fontId="33" fillId="13" borderId="2" xfId="0" applyNumberFormat="1" applyFont="1" applyFill="1" applyBorder="1" applyAlignment="1">
      <alignment horizontal="center" wrapText="1"/>
    </xf>
    <xf numFmtId="49" fontId="22" fillId="13" borderId="2" xfId="0" applyNumberFormat="1" applyFont="1" applyFill="1" applyBorder="1" applyAlignment="1">
      <alignment horizontal="center" wrapText="1"/>
    </xf>
    <xf numFmtId="49" fontId="23" fillId="14" borderId="2" xfId="0" applyNumberFormat="1" applyFont="1" applyFill="1" applyBorder="1" applyAlignment="1">
      <alignment horizontal="center" wrapText="1"/>
    </xf>
    <xf numFmtId="0" fontId="22" fillId="14" borderId="3" xfId="0" applyFont="1" applyFill="1" applyBorder="1" applyAlignment="1">
      <alignment horizontal="center" wrapText="1"/>
    </xf>
    <xf numFmtId="49" fontId="33" fillId="14" borderId="2" xfId="0" applyNumberFormat="1" applyFont="1" applyFill="1" applyBorder="1" applyAlignment="1">
      <alignment horizontal="center" wrapText="1"/>
    </xf>
    <xf numFmtId="0" fontId="33" fillId="14" borderId="3" xfId="0" applyFont="1" applyFill="1" applyBorder="1" applyAlignment="1">
      <alignment horizontal="center" wrapText="1"/>
    </xf>
    <xf numFmtId="49" fontId="22" fillId="14" borderId="2" xfId="0" applyNumberFormat="1" applyFont="1" applyFill="1" applyBorder="1" applyAlignment="1">
      <alignment horizontal="center" wrapText="1"/>
    </xf>
    <xf numFmtId="0" fontId="22" fillId="10" borderId="3" xfId="0" applyFont="1" applyFill="1" applyBorder="1" applyAlignment="1">
      <alignment wrapText="1"/>
    </xf>
    <xf numFmtId="49" fontId="23" fillId="9" borderId="2" xfId="0" applyNumberFormat="1" applyFont="1" applyFill="1" applyBorder="1" applyAlignment="1">
      <alignment horizontal="center" wrapText="1"/>
    </xf>
    <xf numFmtId="0" fontId="22" fillId="9" borderId="3" xfId="0" applyFont="1" applyFill="1" applyBorder="1" applyAlignment="1">
      <alignment horizontal="center" wrapText="1"/>
    </xf>
    <xf numFmtId="0" fontId="22" fillId="9" borderId="3" xfId="0" applyFont="1" applyFill="1" applyBorder="1" applyAlignment="1">
      <alignment horizontal="left" wrapText="1"/>
    </xf>
    <xf numFmtId="0" fontId="33" fillId="9" borderId="3" xfId="0" applyFont="1" applyFill="1" applyBorder="1" applyAlignment="1">
      <alignment horizontal="left" wrapText="1"/>
    </xf>
    <xf numFmtId="49" fontId="22" fillId="9" borderId="2" xfId="0" applyNumberFormat="1" applyFont="1" applyFill="1" applyBorder="1" applyAlignment="1">
      <alignment horizontal="center" wrapText="1"/>
    </xf>
    <xf numFmtId="0" fontId="9" fillId="0" borderId="0" xfId="0" applyFont="1"/>
    <xf numFmtId="0" fontId="9" fillId="0" borderId="2" xfId="0" applyFont="1" applyBorder="1"/>
    <xf numFmtId="0" fontId="9" fillId="7" borderId="0" xfId="0" applyFont="1" applyFill="1"/>
    <xf numFmtId="0" fontId="6" fillId="3" borderId="2" xfId="0" applyFont="1" applyFill="1" applyBorder="1"/>
    <xf numFmtId="0" fontId="6" fillId="0" borderId="0" xfId="7" applyNumberFormat="1" applyFont="1" applyFill="1" applyBorder="1" applyAlignment="1">
      <alignment horizontal="left"/>
    </xf>
    <xf numFmtId="49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/>
    </xf>
    <xf numFmtId="0" fontId="34" fillId="0" borderId="0" xfId="0" applyFont="1"/>
    <xf numFmtId="49" fontId="35" fillId="0" borderId="2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7" xfId="0" applyFont="1" applyBorder="1" applyAlignment="1">
      <alignment horizontal="center" wrapText="1"/>
    </xf>
    <xf numFmtId="49" fontId="35" fillId="13" borderId="2" xfId="0" applyNumberFormat="1" applyFont="1" applyFill="1" applyBorder="1" applyAlignment="1">
      <alignment horizontal="center" wrapText="1"/>
    </xf>
    <xf numFmtId="0" fontId="40" fillId="0" borderId="0" xfId="0" applyFont="1"/>
    <xf numFmtId="2" fontId="34" fillId="0" borderId="0" xfId="0" applyNumberFormat="1" applyFont="1"/>
    <xf numFmtId="0" fontId="34" fillId="0" borderId="0" xfId="0" applyFont="1" applyBorder="1"/>
    <xf numFmtId="49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center" wrapText="1"/>
    </xf>
    <xf numFmtId="49" fontId="34" fillId="0" borderId="0" xfId="0" applyNumberFormat="1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0" fontId="35" fillId="0" borderId="14" xfId="0" applyFont="1" applyBorder="1" applyAlignment="1">
      <alignment horizontal="center"/>
    </xf>
    <xf numFmtId="0" fontId="35" fillId="0" borderId="2" xfId="0" applyFont="1" applyBorder="1" applyAlignment="1" applyProtection="1">
      <alignment wrapText="1"/>
      <protection locked="0"/>
    </xf>
    <xf numFmtId="0" fontId="35" fillId="0" borderId="2" xfId="0" applyFont="1" applyBorder="1" applyAlignment="1" applyProtection="1">
      <alignment horizontal="center" wrapText="1"/>
      <protection locked="0"/>
    </xf>
    <xf numFmtId="0" fontId="35" fillId="0" borderId="2" xfId="0" applyFont="1" applyBorder="1" applyAlignment="1" applyProtection="1">
      <alignment horizontal="left" wrapText="1"/>
      <protection locked="0"/>
    </xf>
    <xf numFmtId="49" fontId="35" fillId="0" borderId="2" xfId="0" applyNumberFormat="1" applyFont="1" applyBorder="1" applyAlignment="1" applyProtection="1">
      <alignment horizontal="left"/>
      <protection locked="0"/>
    </xf>
    <xf numFmtId="0" fontId="35" fillId="0" borderId="2" xfId="0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wrapText="1"/>
      <protection locked="0"/>
    </xf>
    <xf numFmtId="49" fontId="19" fillId="0" borderId="2" xfId="0" applyNumberFormat="1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7" fillId="0" borderId="0" xfId="0" applyFont="1" applyAlignment="1">
      <alignment horizontal="justify" vertical="center"/>
    </xf>
    <xf numFmtId="49" fontId="19" fillId="0" borderId="2" xfId="0" applyNumberFormat="1" applyFont="1" applyBorder="1" applyAlignment="1" applyProtection="1">
      <alignment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49" fontId="19" fillId="0" borderId="2" xfId="0" applyNumberFormat="1" applyFont="1" applyBorder="1" applyAlignment="1" applyProtection="1">
      <alignment horizontal="center" wrapText="1"/>
      <protection locked="0"/>
    </xf>
    <xf numFmtId="0" fontId="19" fillId="0" borderId="2" xfId="0" applyFont="1" applyBorder="1" applyAlignment="1">
      <alignment wrapText="1"/>
    </xf>
    <xf numFmtId="49" fontId="35" fillId="0" borderId="2" xfId="0" applyNumberFormat="1" applyFont="1" applyBorder="1" applyAlignment="1" applyProtection="1">
      <alignment wrapText="1"/>
      <protection locked="0"/>
    </xf>
    <xf numFmtId="49" fontId="35" fillId="0" borderId="2" xfId="0" applyNumberFormat="1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/>
    <xf numFmtId="0" fontId="19" fillId="0" borderId="7" xfId="0" applyFont="1" applyBorder="1" applyAlignment="1" applyProtection="1">
      <alignment wrapText="1"/>
      <protection locked="0"/>
    </xf>
    <xf numFmtId="0" fontId="19" fillId="0" borderId="3" xfId="0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9" fillId="0" borderId="8" xfId="0" applyFont="1" applyBorder="1" applyAlignment="1" applyProtection="1">
      <alignment wrapText="1"/>
      <protection locked="0"/>
    </xf>
    <xf numFmtId="49" fontId="19" fillId="0" borderId="2" xfId="0" applyNumberFormat="1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35" fillId="0" borderId="0" xfId="0" applyFont="1" applyBorder="1"/>
    <xf numFmtId="0" fontId="35" fillId="0" borderId="2" xfId="0" applyFont="1" applyBorder="1"/>
    <xf numFmtId="49" fontId="19" fillId="0" borderId="2" xfId="0" applyNumberFormat="1" applyFont="1" applyBorder="1" applyAlignment="1" applyProtection="1">
      <alignment horizontal="right" wrapText="1"/>
      <protection locked="0"/>
    </xf>
    <xf numFmtId="0" fontId="19" fillId="0" borderId="2" xfId="0" applyFont="1" applyBorder="1" applyProtection="1">
      <protection locked="0"/>
    </xf>
    <xf numFmtId="49" fontId="35" fillId="0" borderId="2" xfId="0" applyNumberFormat="1" applyFont="1" applyBorder="1" applyAlignment="1" applyProtection="1">
      <protection locked="0"/>
    </xf>
    <xf numFmtId="49" fontId="19" fillId="0" borderId="2" xfId="0" applyNumberFormat="1" applyFont="1" applyBorder="1" applyAlignment="1" applyProtection="1">
      <alignment horizontal="center"/>
      <protection locked="0"/>
    </xf>
    <xf numFmtId="49" fontId="19" fillId="0" borderId="2" xfId="0" applyNumberFormat="1" applyFont="1" applyBorder="1" applyAlignment="1" applyProtection="1">
      <protection locked="0"/>
    </xf>
    <xf numFmtId="0" fontId="35" fillId="0" borderId="2" xfId="0" applyFont="1" applyBorder="1" applyAlignment="1" applyProtection="1">
      <protection locked="0"/>
    </xf>
    <xf numFmtId="49" fontId="35" fillId="0" borderId="8" xfId="0" applyNumberFormat="1" applyFont="1" applyBorder="1" applyAlignment="1" applyProtection="1">
      <alignment horizontal="left"/>
      <protection locked="0"/>
    </xf>
    <xf numFmtId="49" fontId="35" fillId="0" borderId="8" xfId="0" applyNumberFormat="1" applyFont="1" applyBorder="1" applyAlignment="1" applyProtection="1">
      <alignment horizontal="center"/>
      <protection locked="0"/>
    </xf>
    <xf numFmtId="49" fontId="35" fillId="0" borderId="8" xfId="0" applyNumberFormat="1" applyFont="1" applyBorder="1" applyAlignment="1" applyProtection="1">
      <alignment horizontal="right"/>
      <protection locked="0"/>
    </xf>
    <xf numFmtId="0" fontId="35" fillId="0" borderId="8" xfId="0" applyFont="1" applyBorder="1" applyAlignment="1" applyProtection="1">
      <alignment wrapText="1"/>
      <protection locked="0"/>
    </xf>
    <xf numFmtId="0" fontId="41" fillId="0" borderId="0" xfId="0" applyFont="1" applyBorder="1" applyAlignment="1" applyProtection="1">
      <alignment wrapText="1"/>
      <protection locked="0"/>
    </xf>
    <xf numFmtId="0" fontId="34" fillId="0" borderId="0" xfId="0" applyFont="1" applyAlignment="1">
      <alignment horizontal="center"/>
    </xf>
    <xf numFmtId="0" fontId="0" fillId="0" borderId="0" xfId="7" applyFont="1" applyBorder="1" applyAlignment="1" applyProtection="1">
      <alignment wrapText="1"/>
      <protection locked="0"/>
    </xf>
    <xf numFmtId="49" fontId="0" fillId="0" borderId="0" xfId="7" applyNumberFormat="1" applyFont="1" applyBorder="1" applyAlignment="1" applyProtection="1">
      <alignment horizontal="left"/>
      <protection locked="0"/>
    </xf>
    <xf numFmtId="0" fontId="0" fillId="0" borderId="0" xfId="7" applyFont="1" applyBorder="1" applyAlignment="1" applyProtection="1">
      <alignment horizontal="center"/>
      <protection locked="0"/>
    </xf>
    <xf numFmtId="0" fontId="0" fillId="0" borderId="0" xfId="7" applyFont="1" applyBorder="1" applyAlignment="1" applyProtection="1">
      <alignment horizontal="right"/>
      <protection locked="0"/>
    </xf>
    <xf numFmtId="0" fontId="0" fillId="0" borderId="0" xfId="7" applyFont="1" applyBorder="1" applyProtection="1">
      <protection locked="0"/>
    </xf>
    <xf numFmtId="0" fontId="0" fillId="0" borderId="2" xfId="7" applyFont="1" applyBorder="1" applyProtection="1">
      <protection locked="0"/>
    </xf>
    <xf numFmtId="0" fontId="27" fillId="0" borderId="0" xfId="7" applyFont="1" applyBorder="1" applyAlignment="1" applyProtection="1">
      <alignment horizontal="right" vertical="center"/>
      <protection locked="0"/>
    </xf>
    <xf numFmtId="0" fontId="23" fillId="0" borderId="0" xfId="7" applyFont="1" applyBorder="1" applyProtection="1">
      <protection locked="0"/>
    </xf>
    <xf numFmtId="0" fontId="23" fillId="0" borderId="2" xfId="7" applyFont="1" applyBorder="1" applyProtection="1">
      <protection locked="0"/>
    </xf>
    <xf numFmtId="0" fontId="22" fillId="0" borderId="0" xfId="7" applyFont="1" applyBorder="1" applyProtection="1">
      <protection locked="0"/>
    </xf>
    <xf numFmtId="0" fontId="22" fillId="0" borderId="2" xfId="7" applyFont="1" applyBorder="1" applyProtection="1">
      <protection locked="0"/>
    </xf>
    <xf numFmtId="0" fontId="0" fillId="0" borderId="0" xfId="7" applyFont="1" applyProtection="1">
      <protection locked="0"/>
    </xf>
    <xf numFmtId="0" fontId="28" fillId="0" borderId="0" xfId="7" applyFont="1" applyBorder="1" applyAlignment="1" applyProtection="1">
      <alignment wrapText="1"/>
      <protection locked="0"/>
    </xf>
    <xf numFmtId="49" fontId="28" fillId="0" borderId="0" xfId="7" applyNumberFormat="1" applyFont="1" applyBorder="1" applyAlignment="1" applyProtection="1">
      <alignment horizontal="left"/>
      <protection locked="0"/>
    </xf>
    <xf numFmtId="0" fontId="28" fillId="0" borderId="0" xfId="7" applyFont="1" applyBorder="1" applyAlignment="1" applyProtection="1">
      <alignment horizontal="center"/>
      <protection locked="0"/>
    </xf>
    <xf numFmtId="0" fontId="28" fillId="0" borderId="0" xfId="7" applyFont="1" applyBorder="1" applyAlignment="1" applyProtection="1">
      <alignment horizontal="right"/>
      <protection locked="0"/>
    </xf>
    <xf numFmtId="2" fontId="28" fillId="0" borderId="0" xfId="7" applyNumberFormat="1" applyFont="1" applyBorder="1" applyAlignment="1" applyProtection="1">
      <alignment horizontal="right"/>
      <protection locked="0"/>
    </xf>
    <xf numFmtId="0" fontId="29" fillId="0" borderId="0" xfId="7" applyFont="1" applyBorder="1" applyAlignment="1" applyProtection="1">
      <protection locked="0"/>
    </xf>
    <xf numFmtId="0" fontId="29" fillId="0" borderId="11" xfId="7" applyFont="1" applyBorder="1" applyAlignment="1" applyProtection="1">
      <protection locked="0"/>
    </xf>
    <xf numFmtId="0" fontId="29" fillId="0" borderId="2" xfId="7" applyFont="1" applyBorder="1" applyAlignment="1" applyProtection="1">
      <protection locked="0"/>
    </xf>
    <xf numFmtId="0" fontId="29" fillId="0" borderId="8" xfId="7" applyFont="1" applyBorder="1" applyAlignment="1" applyProtection="1">
      <protection locked="0"/>
    </xf>
    <xf numFmtId="0" fontId="23" fillId="0" borderId="8" xfId="7" applyFont="1" applyBorder="1" applyProtection="1">
      <protection locked="0"/>
    </xf>
    <xf numFmtId="0" fontId="28" fillId="0" borderId="0" xfId="7" applyFont="1" applyBorder="1" applyProtection="1">
      <protection locked="0"/>
    </xf>
    <xf numFmtId="0" fontId="28" fillId="0" borderId="8" xfId="7" applyFont="1" applyBorder="1" applyProtection="1">
      <protection locked="0"/>
    </xf>
    <xf numFmtId="0" fontId="28" fillId="0" borderId="2" xfId="7" applyFont="1" applyBorder="1" applyProtection="1">
      <protection locked="0"/>
    </xf>
    <xf numFmtId="0" fontId="0" fillId="0" borderId="2" xfId="7" applyFont="1" applyBorder="1" applyAlignment="1" applyProtection="1">
      <alignment wrapText="1"/>
      <protection locked="0"/>
    </xf>
    <xf numFmtId="49" fontId="0" fillId="0" borderId="2" xfId="7" applyNumberFormat="1" applyFont="1" applyBorder="1" applyAlignment="1" applyProtection="1">
      <alignment horizontal="left"/>
      <protection locked="0"/>
    </xf>
    <xf numFmtId="0" fontId="0" fillId="0" borderId="2" xfId="7" applyFont="1" applyBorder="1" applyAlignment="1" applyProtection="1">
      <alignment horizontal="center"/>
      <protection locked="0"/>
    </xf>
    <xf numFmtId="0" fontId="0" fillId="0" borderId="2" xfId="7" applyFont="1" applyBorder="1" applyAlignment="1" applyProtection="1">
      <alignment horizontal="right"/>
      <protection locked="0"/>
    </xf>
    <xf numFmtId="0" fontId="0" fillId="0" borderId="3" xfId="7" applyFont="1" applyBorder="1" applyProtection="1">
      <protection locked="0"/>
    </xf>
    <xf numFmtId="49" fontId="6" fillId="0" borderId="24" xfId="1" applyNumberFormat="1" applyFont="1" applyFill="1" applyBorder="1" applyAlignment="1">
      <alignment horizontal="center"/>
    </xf>
    <xf numFmtId="0" fontId="35" fillId="0" borderId="2" xfId="0" applyFont="1" applyBorder="1" applyAlignment="1" applyProtection="1">
      <alignment wrapText="1"/>
      <protection locked="0"/>
    </xf>
    <xf numFmtId="49" fontId="19" fillId="0" borderId="7" xfId="0" applyNumberFormat="1" applyFont="1" applyBorder="1" applyAlignment="1" applyProtection="1">
      <alignment horizontal="left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right"/>
      <protection locked="0"/>
    </xf>
    <xf numFmtId="2" fontId="40" fillId="0" borderId="0" xfId="0" applyNumberFormat="1" applyFont="1"/>
    <xf numFmtId="2" fontId="9" fillId="0" borderId="0" xfId="0" applyNumberFormat="1" applyFont="1"/>
    <xf numFmtId="49" fontId="33" fillId="9" borderId="2" xfId="0" applyNumberFormat="1" applyFont="1" applyFill="1" applyBorder="1" applyAlignment="1">
      <alignment horizontal="center" wrapText="1"/>
    </xf>
    <xf numFmtId="49" fontId="22" fillId="10" borderId="2" xfId="0" applyNumberFormat="1" applyFont="1" applyFill="1" applyBorder="1" applyAlignment="1">
      <alignment horizontal="center" wrapText="1"/>
    </xf>
    <xf numFmtId="49" fontId="23" fillId="12" borderId="2" xfId="0" applyNumberFormat="1" applyFont="1" applyFill="1" applyBorder="1" applyAlignment="1">
      <alignment horizontal="center" wrapText="1"/>
    </xf>
    <xf numFmtId="49" fontId="22" fillId="12" borderId="2" xfId="0" applyNumberFormat="1" applyFont="1" applyFill="1" applyBorder="1" applyAlignment="1">
      <alignment horizontal="center" wrapText="1"/>
    </xf>
    <xf numFmtId="49" fontId="11" fillId="12" borderId="2" xfId="0" applyNumberFormat="1" applyFont="1" applyFill="1" applyBorder="1" applyAlignment="1">
      <alignment horizontal="center" wrapText="1"/>
    </xf>
    <xf numFmtId="49" fontId="23" fillId="11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42" fillId="0" borderId="0" xfId="0" applyFont="1"/>
    <xf numFmtId="49" fontId="35" fillId="15" borderId="2" xfId="0" applyNumberFormat="1" applyFont="1" applyFill="1" applyBorder="1" applyAlignment="1">
      <alignment horizontal="center" wrapText="1"/>
    </xf>
    <xf numFmtId="0" fontId="19" fillId="15" borderId="3" xfId="0" applyFont="1" applyFill="1" applyBorder="1" applyAlignment="1">
      <alignment horizontal="center" wrapText="1"/>
    </xf>
    <xf numFmtId="0" fontId="18" fillId="15" borderId="2" xfId="0" applyFont="1" applyFill="1" applyBorder="1" applyAlignment="1">
      <alignment horizontal="center" wrapText="1"/>
    </xf>
    <xf numFmtId="49" fontId="36" fillId="15" borderId="2" xfId="0" applyNumberFormat="1" applyFont="1" applyFill="1" applyBorder="1" applyAlignment="1">
      <alignment horizontal="center" wrapText="1"/>
    </xf>
    <xf numFmtId="0" fontId="37" fillId="15" borderId="3" xfId="0" applyFont="1" applyFill="1" applyBorder="1" applyAlignment="1">
      <alignment horizontal="center" wrapText="1"/>
    </xf>
    <xf numFmtId="0" fontId="38" fillId="15" borderId="2" xfId="0" applyFont="1" applyFill="1" applyBorder="1" applyAlignment="1">
      <alignment wrapText="1"/>
    </xf>
    <xf numFmtId="49" fontId="37" fillId="15" borderId="2" xfId="0" applyNumberFormat="1" applyFont="1" applyFill="1" applyBorder="1" applyAlignment="1">
      <alignment horizontal="center" wrapText="1"/>
    </xf>
    <xf numFmtId="0" fontId="39" fillId="15" borderId="2" xfId="0" applyFont="1" applyFill="1" applyBorder="1" applyAlignment="1">
      <alignment wrapText="1"/>
    </xf>
    <xf numFmtId="49" fontId="19" fillId="15" borderId="2" xfId="0" applyNumberFormat="1" applyFont="1" applyFill="1" applyBorder="1" applyAlignment="1">
      <alignment horizontal="center" wrapText="1"/>
    </xf>
    <xf numFmtId="0" fontId="17" fillId="15" borderId="2" xfId="0" applyFont="1" applyFill="1" applyBorder="1" applyAlignment="1">
      <alignment wrapText="1"/>
    </xf>
    <xf numFmtId="0" fontId="19" fillId="15" borderId="2" xfId="0" applyFont="1" applyFill="1" applyBorder="1" applyAlignment="1">
      <alignment wrapText="1"/>
    </xf>
    <xf numFmtId="49" fontId="35" fillId="16" borderId="2" xfId="0" applyNumberFormat="1" applyFont="1" applyFill="1" applyBorder="1" applyAlignment="1">
      <alignment horizontal="center" wrapText="1"/>
    </xf>
    <xf numFmtId="0" fontId="19" fillId="16" borderId="3" xfId="0" applyFont="1" applyFill="1" applyBorder="1" applyAlignment="1">
      <alignment horizontal="center" wrapText="1"/>
    </xf>
    <xf numFmtId="0" fontId="18" fillId="16" borderId="2" xfId="0" applyFont="1" applyFill="1" applyBorder="1" applyAlignment="1">
      <alignment horizontal="center" wrapText="1"/>
    </xf>
    <xf numFmtId="49" fontId="36" fillId="16" borderId="2" xfId="0" applyNumberFormat="1" applyFont="1" applyFill="1" applyBorder="1" applyAlignment="1">
      <alignment horizontal="center" wrapText="1"/>
    </xf>
    <xf numFmtId="0" fontId="37" fillId="16" borderId="3" xfId="0" applyFont="1" applyFill="1" applyBorder="1" applyAlignment="1">
      <alignment horizontal="center" wrapText="1"/>
    </xf>
    <xf numFmtId="0" fontId="38" fillId="16" borderId="2" xfId="0" applyFont="1" applyFill="1" applyBorder="1" applyAlignment="1">
      <alignment wrapText="1"/>
    </xf>
    <xf numFmtId="49" fontId="37" fillId="16" borderId="2" xfId="0" applyNumberFormat="1" applyFont="1" applyFill="1" applyBorder="1" applyAlignment="1">
      <alignment horizontal="center" wrapText="1"/>
    </xf>
    <xf numFmtId="0" fontId="39" fillId="16" borderId="2" xfId="0" applyFont="1" applyFill="1" applyBorder="1" applyAlignment="1">
      <alignment wrapText="1"/>
    </xf>
    <xf numFmtId="49" fontId="19" fillId="16" borderId="2" xfId="0" applyNumberFormat="1" applyFont="1" applyFill="1" applyBorder="1" applyAlignment="1">
      <alignment horizontal="center" wrapText="1"/>
    </xf>
    <xf numFmtId="0" fontId="17" fillId="16" borderId="2" xfId="0" applyFont="1" applyFill="1" applyBorder="1" applyAlignment="1">
      <alignment wrapText="1"/>
    </xf>
    <xf numFmtId="0" fontId="19" fillId="16" borderId="2" xfId="0" applyFont="1" applyFill="1" applyBorder="1" applyAlignment="1">
      <alignment wrapText="1"/>
    </xf>
    <xf numFmtId="0" fontId="17" fillId="16" borderId="7" xfId="0" applyFont="1" applyFill="1" applyBorder="1" applyAlignment="1">
      <alignment wrapText="1"/>
    </xf>
    <xf numFmtId="49" fontId="35" fillId="17" borderId="2" xfId="0" applyNumberFormat="1" applyFont="1" applyFill="1" applyBorder="1" applyAlignment="1">
      <alignment horizontal="center" wrapText="1"/>
    </xf>
    <xf numFmtId="0" fontId="19" fillId="17" borderId="3" xfId="0" applyFont="1" applyFill="1" applyBorder="1" applyAlignment="1">
      <alignment horizontal="center" wrapText="1"/>
    </xf>
    <xf numFmtId="0" fontId="18" fillId="17" borderId="2" xfId="0" applyFont="1" applyFill="1" applyBorder="1" applyAlignment="1">
      <alignment horizontal="center" wrapText="1"/>
    </xf>
    <xf numFmtId="49" fontId="36" fillId="17" borderId="2" xfId="0" applyNumberFormat="1" applyFont="1" applyFill="1" applyBorder="1" applyAlignment="1">
      <alignment horizontal="center" wrapText="1"/>
    </xf>
    <xf numFmtId="0" fontId="37" fillId="17" borderId="3" xfId="0" applyFont="1" applyFill="1" applyBorder="1" applyAlignment="1">
      <alignment horizontal="center" wrapText="1"/>
    </xf>
    <xf numFmtId="0" fontId="38" fillId="17" borderId="2" xfId="0" applyFont="1" applyFill="1" applyBorder="1" applyAlignment="1">
      <alignment wrapText="1"/>
    </xf>
    <xf numFmtId="49" fontId="37" fillId="17" borderId="2" xfId="0" applyNumberFormat="1" applyFont="1" applyFill="1" applyBorder="1" applyAlignment="1">
      <alignment horizontal="center" wrapText="1"/>
    </xf>
    <xf numFmtId="0" fontId="39" fillId="17" borderId="2" xfId="0" applyFont="1" applyFill="1" applyBorder="1" applyAlignment="1">
      <alignment wrapText="1"/>
    </xf>
    <xf numFmtId="49" fontId="19" fillId="17" borderId="2" xfId="0" applyNumberFormat="1" applyFont="1" applyFill="1" applyBorder="1" applyAlignment="1">
      <alignment horizontal="center" wrapText="1"/>
    </xf>
    <xf numFmtId="0" fontId="17" fillId="17" borderId="2" xfId="0" applyFont="1" applyFill="1" applyBorder="1" applyAlignment="1">
      <alignment wrapText="1"/>
    </xf>
    <xf numFmtId="0" fontId="19" fillId="17" borderId="2" xfId="0" applyFont="1" applyFill="1" applyBorder="1" applyAlignment="1">
      <alignment wrapText="1"/>
    </xf>
    <xf numFmtId="49" fontId="35" fillId="18" borderId="2" xfId="0" applyNumberFormat="1" applyFont="1" applyFill="1" applyBorder="1" applyAlignment="1">
      <alignment horizontal="center" wrapText="1"/>
    </xf>
    <xf numFmtId="0" fontId="35" fillId="18" borderId="3" xfId="0" applyFont="1" applyFill="1" applyBorder="1" applyAlignment="1">
      <alignment horizontal="center" wrapText="1"/>
    </xf>
    <xf numFmtId="0" fontId="35" fillId="18" borderId="8" xfId="0" applyFont="1" applyFill="1" applyBorder="1" applyAlignment="1">
      <alignment horizontal="center" wrapText="1"/>
    </xf>
    <xf numFmtId="0" fontId="19" fillId="18" borderId="2" xfId="0" applyFont="1" applyFill="1" applyBorder="1" applyAlignment="1">
      <alignment horizontal="center" wrapText="1"/>
    </xf>
    <xf numFmtId="0" fontId="35" fillId="18" borderId="2" xfId="0" applyFont="1" applyFill="1" applyBorder="1" applyAlignment="1">
      <alignment wrapText="1"/>
    </xf>
    <xf numFmtId="49" fontId="19" fillId="18" borderId="2" xfId="0" applyNumberFormat="1" applyFont="1" applyFill="1" applyBorder="1" applyAlignment="1">
      <alignment horizontal="center" wrapText="1"/>
    </xf>
    <xf numFmtId="0" fontId="19" fillId="18" borderId="2" xfId="0" applyFont="1" applyFill="1" applyBorder="1" applyAlignment="1">
      <alignment wrapText="1"/>
    </xf>
    <xf numFmtId="49" fontId="35" fillId="19" borderId="2" xfId="0" applyNumberFormat="1" applyFont="1" applyFill="1" applyBorder="1" applyAlignment="1">
      <alignment horizontal="center" wrapText="1"/>
    </xf>
    <xf numFmtId="0" fontId="19" fillId="19" borderId="2" xfId="0" applyFont="1" applyFill="1" applyBorder="1" applyAlignment="1">
      <alignment horizontal="center" wrapText="1"/>
    </xf>
    <xf numFmtId="0" fontId="35" fillId="19" borderId="2" xfId="0" applyFont="1" applyFill="1" applyBorder="1" applyAlignment="1">
      <alignment wrapText="1"/>
    </xf>
    <xf numFmtId="49" fontId="19" fillId="19" borderId="2" xfId="0" applyNumberFormat="1" applyFont="1" applyFill="1" applyBorder="1" applyAlignment="1">
      <alignment horizontal="center" wrapText="1"/>
    </xf>
    <xf numFmtId="0" fontId="19" fillId="19" borderId="3" xfId="0" applyFont="1" applyFill="1" applyBorder="1" applyAlignment="1">
      <alignment horizontal="center" wrapText="1"/>
    </xf>
    <xf numFmtId="0" fontId="19" fillId="19" borderId="8" xfId="0" applyFont="1" applyFill="1" applyBorder="1" applyAlignment="1">
      <alignment wrapText="1"/>
    </xf>
    <xf numFmtId="0" fontId="19" fillId="19" borderId="2" xfId="0" applyFont="1" applyFill="1" applyBorder="1" applyAlignment="1">
      <alignment wrapText="1"/>
    </xf>
    <xf numFmtId="0" fontId="19" fillId="13" borderId="2" xfId="0" applyFont="1" applyFill="1" applyBorder="1" applyAlignment="1">
      <alignment horizontal="center" wrapText="1"/>
    </xf>
    <xf numFmtId="0" fontId="35" fillId="13" borderId="2" xfId="0" applyFont="1" applyFill="1" applyBorder="1" applyAlignment="1">
      <alignment wrapText="1"/>
    </xf>
    <xf numFmtId="4" fontId="35" fillId="0" borderId="2" xfId="0" applyNumberFormat="1" applyFont="1" applyBorder="1" applyAlignment="1">
      <alignment horizontal="right" wrapText="1"/>
    </xf>
    <xf numFmtId="4" fontId="35" fillId="15" borderId="5" xfId="0" applyNumberFormat="1" applyFont="1" applyFill="1" applyBorder="1" applyAlignment="1">
      <alignment horizontal="right" wrapText="1"/>
    </xf>
    <xf numFmtId="4" fontId="36" fillId="15" borderId="5" xfId="0" applyNumberFormat="1" applyFont="1" applyFill="1" applyBorder="1" applyAlignment="1">
      <alignment horizontal="right" wrapText="1"/>
    </xf>
    <xf numFmtId="4" fontId="37" fillId="15" borderId="5" xfId="0" applyNumberFormat="1" applyFont="1" applyFill="1" applyBorder="1" applyAlignment="1">
      <alignment horizontal="right" wrapText="1"/>
    </xf>
    <xf numFmtId="4" fontId="19" fillId="15" borderId="5" xfId="0" applyNumberFormat="1" applyFont="1" applyFill="1" applyBorder="1" applyAlignment="1">
      <alignment horizontal="right" wrapText="1"/>
    </xf>
    <xf numFmtId="4" fontId="35" fillId="16" borderId="5" xfId="0" applyNumberFormat="1" applyFont="1" applyFill="1" applyBorder="1" applyAlignment="1">
      <alignment horizontal="right" wrapText="1"/>
    </xf>
    <xf numFmtId="4" fontId="36" fillId="16" borderId="5" xfId="0" applyNumberFormat="1" applyFont="1" applyFill="1" applyBorder="1" applyAlignment="1">
      <alignment horizontal="right" wrapText="1"/>
    </xf>
    <xf numFmtId="4" fontId="37" fillId="16" borderId="5" xfId="0" applyNumberFormat="1" applyFont="1" applyFill="1" applyBorder="1" applyAlignment="1">
      <alignment horizontal="right" wrapText="1"/>
    </xf>
    <xf numFmtId="4" fontId="19" fillId="16" borderId="5" xfId="0" applyNumberFormat="1" applyFont="1" applyFill="1" applyBorder="1" applyAlignment="1">
      <alignment horizontal="right" wrapText="1"/>
    </xf>
    <xf numFmtId="4" fontId="35" fillId="17" borderId="5" xfId="0" applyNumberFormat="1" applyFont="1" applyFill="1" applyBorder="1" applyAlignment="1">
      <alignment horizontal="right" wrapText="1"/>
    </xf>
    <xf numFmtId="4" fontId="36" fillId="17" borderId="5" xfId="0" applyNumberFormat="1" applyFont="1" applyFill="1" applyBorder="1" applyAlignment="1">
      <alignment horizontal="right" wrapText="1"/>
    </xf>
    <xf numFmtId="4" fontId="37" fillId="17" borderId="5" xfId="0" applyNumberFormat="1" applyFont="1" applyFill="1" applyBorder="1" applyAlignment="1">
      <alignment horizontal="right" wrapText="1"/>
    </xf>
    <xf numFmtId="4" fontId="19" fillId="17" borderId="5" xfId="0" applyNumberFormat="1" applyFont="1" applyFill="1" applyBorder="1" applyAlignment="1">
      <alignment horizontal="right" wrapText="1"/>
    </xf>
    <xf numFmtId="4" fontId="35" fillId="18" borderId="5" xfId="0" applyNumberFormat="1" applyFont="1" applyFill="1" applyBorder="1" applyAlignment="1">
      <alignment horizontal="right" wrapText="1"/>
    </xf>
    <xf numFmtId="4" fontId="35" fillId="18" borderId="2" xfId="0" applyNumberFormat="1" applyFont="1" applyFill="1" applyBorder="1" applyAlignment="1">
      <alignment horizontal="right" wrapText="1"/>
    </xf>
    <xf numFmtId="4" fontId="19" fillId="18" borderId="2" xfId="0" applyNumberFormat="1" applyFont="1" applyFill="1" applyBorder="1" applyAlignment="1">
      <alignment horizontal="right" wrapText="1"/>
    </xf>
    <xf numFmtId="4" fontId="35" fillId="19" borderId="2" xfId="0" applyNumberFormat="1" applyFont="1" applyFill="1" applyBorder="1" applyAlignment="1">
      <alignment horizontal="right" wrapText="1"/>
    </xf>
    <xf numFmtId="4" fontId="19" fillId="19" borderId="5" xfId="0" applyNumberFormat="1" applyFont="1" applyFill="1" applyBorder="1" applyAlignment="1">
      <alignment horizontal="right" wrapText="1"/>
    </xf>
    <xf numFmtId="4" fontId="19" fillId="19" borderId="2" xfId="0" applyNumberFormat="1" applyFont="1" applyFill="1" applyBorder="1" applyAlignment="1">
      <alignment horizontal="right" wrapText="1"/>
    </xf>
    <xf numFmtId="4" fontId="35" fillId="13" borderId="2" xfId="0" applyNumberFormat="1" applyFont="1" applyFill="1" applyBorder="1" applyAlignment="1">
      <alignment horizontal="right" wrapText="1"/>
    </xf>
    <xf numFmtId="0" fontId="9" fillId="0" borderId="2" xfId="0" applyFont="1" applyBorder="1" applyAlignment="1">
      <alignment wrapText="1"/>
    </xf>
    <xf numFmtId="4" fontId="24" fillId="5" borderId="2" xfId="0" applyNumberFormat="1" applyFont="1" applyFill="1" applyBorder="1" applyAlignment="1">
      <alignment horizontal="right"/>
    </xf>
    <xf numFmtId="4" fontId="24" fillId="13" borderId="2" xfId="0" applyNumberFormat="1" applyFont="1" applyFill="1" applyBorder="1" applyAlignment="1">
      <alignment horizontal="right"/>
    </xf>
    <xf numFmtId="4" fontId="9" fillId="5" borderId="2" xfId="0" applyNumberFormat="1" applyFont="1" applyFill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0" fontId="6" fillId="0" borderId="7" xfId="3" applyFont="1" applyBorder="1" applyAlignment="1">
      <alignment horizontal="center"/>
    </xf>
    <xf numFmtId="0" fontId="6" fillId="0" borderId="7" xfId="1" applyFont="1" applyFill="1" applyBorder="1" applyAlignment="1">
      <alignment wrapText="1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/>
    <xf numFmtId="0" fontId="4" fillId="3" borderId="2" xfId="3" applyFont="1" applyFill="1" applyBorder="1" applyAlignment="1">
      <alignment wrapText="1"/>
    </xf>
    <xf numFmtId="0" fontId="4" fillId="3" borderId="2" xfId="3" applyFont="1" applyFill="1" applyBorder="1" applyAlignment="1">
      <alignment horizontal="left" wrapText="1"/>
    </xf>
    <xf numFmtId="4" fontId="18" fillId="5" borderId="2" xfId="0" applyNumberFormat="1" applyFont="1" applyFill="1" applyBorder="1"/>
    <xf numFmtId="4" fontId="18" fillId="13" borderId="2" xfId="0" applyNumberFormat="1" applyFont="1" applyFill="1" applyBorder="1"/>
    <xf numFmtId="4" fontId="17" fillId="0" borderId="2" xfId="0" applyNumberFormat="1" applyFont="1" applyBorder="1"/>
    <xf numFmtId="4" fontId="17" fillId="5" borderId="2" xfId="0" applyNumberFormat="1" applyFont="1" applyFill="1" applyBorder="1"/>
    <xf numFmtId="4" fontId="17" fillId="0" borderId="2" xfId="0" applyNumberFormat="1" applyFont="1" applyFill="1" applyBorder="1"/>
    <xf numFmtId="4" fontId="17" fillId="7" borderId="2" xfId="0" applyNumberFormat="1" applyFont="1" applyFill="1" applyBorder="1" applyAlignment="1">
      <alignment horizontal="right"/>
    </xf>
    <xf numFmtId="4" fontId="17" fillId="7" borderId="2" xfId="0" applyNumberFormat="1" applyFont="1" applyFill="1" applyBorder="1"/>
    <xf numFmtId="4" fontId="18" fillId="5" borderId="2" xfId="0" applyNumberFormat="1" applyFont="1" applyFill="1" applyBorder="1" applyAlignment="1">
      <alignment horizontal="right"/>
    </xf>
    <xf numFmtId="0" fontId="14" fillId="3" borderId="2" xfId="3" applyFont="1" applyFill="1" applyBorder="1" applyAlignment="1">
      <alignment horizontal="left" wrapText="1"/>
    </xf>
    <xf numFmtId="0" fontId="1" fillId="0" borderId="7" xfId="2" applyFont="1" applyFill="1" applyBorder="1" applyAlignment="1">
      <alignment horizontal="center"/>
    </xf>
    <xf numFmtId="0" fontId="14" fillId="3" borderId="2" xfId="3" applyFont="1" applyFill="1" applyBorder="1" applyAlignment="1">
      <alignment wrapText="1"/>
    </xf>
    <xf numFmtId="49" fontId="45" fillId="0" borderId="0" xfId="0" applyNumberFormat="1" applyFont="1" applyBorder="1" applyAlignment="1">
      <alignment horizontal="right" wrapText="1"/>
    </xf>
    <xf numFmtId="0" fontId="45" fillId="0" borderId="0" xfId="0" applyFont="1" applyBorder="1" applyAlignment="1">
      <alignment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5" fillId="0" borderId="2" xfId="0" applyFont="1" applyBorder="1" applyAlignment="1" applyProtection="1">
      <alignment wrapText="1"/>
      <protection locked="0"/>
    </xf>
    <xf numFmtId="4" fontId="23" fillId="0" borderId="2" xfId="0" applyNumberFormat="1" applyFont="1" applyBorder="1" applyAlignment="1">
      <alignment horizontal="right" wrapText="1"/>
    </xf>
    <xf numFmtId="4" fontId="23" fillId="13" borderId="2" xfId="0" applyNumberFormat="1" applyFont="1" applyFill="1" applyBorder="1" applyAlignment="1">
      <alignment wrapText="1"/>
    </xf>
    <xf numFmtId="4" fontId="33" fillId="13" borderId="2" xfId="0" applyNumberFormat="1" applyFont="1" applyFill="1" applyBorder="1" applyAlignment="1">
      <alignment wrapText="1"/>
    </xf>
    <xf numFmtId="4" fontId="22" fillId="13" borderId="2" xfId="0" applyNumberFormat="1" applyFont="1" applyFill="1" applyBorder="1" applyAlignment="1">
      <alignment wrapText="1"/>
    </xf>
    <xf numFmtId="4" fontId="26" fillId="13" borderId="2" xfId="0" applyNumberFormat="1" applyFont="1" applyFill="1" applyBorder="1"/>
    <xf numFmtId="4" fontId="23" fillId="14" borderId="2" xfId="0" applyNumberFormat="1" applyFont="1" applyFill="1" applyBorder="1" applyAlignment="1">
      <alignment wrapText="1"/>
    </xf>
    <xf numFmtId="4" fontId="33" fillId="14" borderId="2" xfId="0" applyNumberFormat="1" applyFont="1" applyFill="1" applyBorder="1" applyAlignment="1">
      <alignment wrapText="1"/>
    </xf>
    <xf numFmtId="4" fontId="22" fillId="14" borderId="2" xfId="0" applyNumberFormat="1" applyFont="1" applyFill="1" applyBorder="1" applyAlignment="1">
      <alignment wrapText="1"/>
    </xf>
    <xf numFmtId="4" fontId="26" fillId="14" borderId="2" xfId="0" applyNumberFormat="1" applyFont="1" applyFill="1" applyBorder="1"/>
    <xf numFmtId="4" fontId="23" fillId="9" borderId="2" xfId="0" applyNumberFormat="1" applyFont="1" applyFill="1" applyBorder="1" applyAlignment="1">
      <alignment wrapText="1"/>
    </xf>
    <xf numFmtId="4" fontId="33" fillId="9" borderId="2" xfId="0" applyNumberFormat="1" applyFont="1" applyFill="1" applyBorder="1" applyAlignment="1">
      <alignment wrapText="1"/>
    </xf>
    <xf numFmtId="4" fontId="22" fillId="9" borderId="2" xfId="0" applyNumberFormat="1" applyFont="1" applyFill="1" applyBorder="1" applyAlignment="1">
      <alignment wrapText="1"/>
    </xf>
    <xf numFmtId="4" fontId="23" fillId="10" borderId="5" xfId="0" applyNumberFormat="1" applyFont="1" applyFill="1" applyBorder="1" applyAlignment="1">
      <alignment horizontal="right" wrapText="1"/>
    </xf>
    <xf numFmtId="4" fontId="25" fillId="10" borderId="2" xfId="0" applyNumberFormat="1" applyFont="1" applyFill="1" applyBorder="1"/>
    <xf numFmtId="4" fontId="23" fillId="10" borderId="2" xfId="0" applyNumberFormat="1" applyFont="1" applyFill="1" applyBorder="1" applyAlignment="1">
      <alignment horizontal="right" wrapText="1"/>
    </xf>
    <xf numFmtId="4" fontId="22" fillId="10" borderId="2" xfId="0" applyNumberFormat="1" applyFont="1" applyFill="1" applyBorder="1" applyAlignment="1">
      <alignment horizontal="right" wrapText="1"/>
    </xf>
    <xf numFmtId="4" fontId="22" fillId="10" borderId="5" xfId="0" applyNumberFormat="1" applyFont="1" applyFill="1" applyBorder="1" applyAlignment="1">
      <alignment horizontal="right" wrapText="1"/>
    </xf>
    <xf numFmtId="4" fontId="22" fillId="10" borderId="2" xfId="0" applyNumberFormat="1" applyFont="1" applyFill="1" applyBorder="1" applyAlignment="1">
      <alignment wrapText="1"/>
    </xf>
    <xf numFmtId="4" fontId="23" fillId="12" borderId="2" xfId="0" applyNumberFormat="1" applyFont="1" applyFill="1" applyBorder="1" applyAlignment="1">
      <alignment horizontal="right" wrapText="1"/>
    </xf>
    <xf numFmtId="4" fontId="22" fillId="12" borderId="5" xfId="0" applyNumberFormat="1" applyFont="1" applyFill="1" applyBorder="1" applyAlignment="1">
      <alignment horizontal="right" wrapText="1"/>
    </xf>
    <xf numFmtId="4" fontId="22" fillId="12" borderId="2" xfId="0" applyNumberFormat="1" applyFont="1" applyFill="1" applyBorder="1" applyAlignment="1">
      <alignment horizontal="right" wrapText="1"/>
    </xf>
    <xf numFmtId="4" fontId="23" fillId="11" borderId="2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47" fillId="0" borderId="0" xfId="0" applyFont="1" applyAlignment="1">
      <alignment horizontal="center" vertical="center"/>
    </xf>
    <xf numFmtId="0" fontId="47" fillId="0" borderId="7" xfId="0" applyFont="1" applyBorder="1" applyAlignment="1">
      <alignment horizontal="center" wrapText="1"/>
    </xf>
    <xf numFmtId="0" fontId="24" fillId="13" borderId="2" xfId="0" applyFont="1" applyFill="1" applyBorder="1" applyAlignment="1">
      <alignment horizontal="center" wrapText="1"/>
    </xf>
    <xf numFmtId="0" fontId="24" fillId="13" borderId="2" xfId="0" applyFont="1" applyFill="1" applyBorder="1" applyAlignment="1">
      <alignment horizontal="left" wrapText="1"/>
    </xf>
    <xf numFmtId="0" fontId="48" fillId="13" borderId="2" xfId="0" applyFont="1" applyFill="1" applyBorder="1" applyAlignment="1">
      <alignment horizontal="left" wrapText="1"/>
    </xf>
    <xf numFmtId="0" fontId="9" fillId="13" borderId="2" xfId="0" applyFont="1" applyFill="1" applyBorder="1" applyAlignment="1">
      <alignment wrapText="1"/>
    </xf>
    <xf numFmtId="0" fontId="10" fillId="13" borderId="2" xfId="0" applyFont="1" applyFill="1" applyBorder="1" applyAlignment="1">
      <alignment wrapText="1"/>
    </xf>
    <xf numFmtId="0" fontId="24" fillId="14" borderId="2" xfId="0" applyFont="1" applyFill="1" applyBorder="1" applyAlignment="1">
      <alignment horizontal="center" wrapText="1"/>
    </xf>
    <xf numFmtId="0" fontId="24" fillId="14" borderId="2" xfId="0" applyFont="1" applyFill="1" applyBorder="1" applyAlignment="1">
      <alignment horizontal="left" wrapText="1"/>
    </xf>
    <xf numFmtId="0" fontId="48" fillId="14" borderId="2" xfId="0" applyFont="1" applyFill="1" applyBorder="1" applyAlignment="1">
      <alignment horizontal="left" wrapText="1"/>
    </xf>
    <xf numFmtId="0" fontId="9" fillId="14" borderId="2" xfId="0" applyFont="1" applyFill="1" applyBorder="1" applyAlignment="1">
      <alignment wrapText="1"/>
    </xf>
    <xf numFmtId="0" fontId="10" fillId="14" borderId="2" xfId="0" applyFont="1" applyFill="1" applyBorder="1" applyAlignment="1">
      <alignment wrapText="1"/>
    </xf>
    <xf numFmtId="0" fontId="9" fillId="14" borderId="7" xfId="0" applyFont="1" applyFill="1" applyBorder="1" applyAlignment="1">
      <alignment wrapText="1"/>
    </xf>
    <xf numFmtId="0" fontId="24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left" wrapText="1"/>
    </xf>
    <xf numFmtId="0" fontId="48" fillId="9" borderId="2" xfId="0" applyFont="1" applyFill="1" applyBorder="1" applyAlignment="1">
      <alignment horizontal="left" wrapText="1"/>
    </xf>
    <xf numFmtId="0" fontId="9" fillId="9" borderId="2" xfId="0" applyFont="1" applyFill="1" applyBorder="1" applyAlignment="1">
      <alignment wrapText="1"/>
    </xf>
    <xf numFmtId="0" fontId="10" fillId="9" borderId="2" xfId="0" applyFont="1" applyFill="1" applyBorder="1" applyAlignment="1">
      <alignment wrapText="1"/>
    </xf>
    <xf numFmtId="0" fontId="47" fillId="10" borderId="8" xfId="0" applyFont="1" applyFill="1" applyBorder="1" applyAlignment="1">
      <alignment horizontal="center" wrapText="1"/>
    </xf>
    <xf numFmtId="0" fontId="47" fillId="10" borderId="2" xfId="0" applyFont="1" applyFill="1" applyBorder="1" applyAlignment="1">
      <alignment wrapText="1"/>
    </xf>
    <xf numFmtId="0" fontId="10" fillId="10" borderId="2" xfId="0" applyFont="1" applyFill="1" applyBorder="1" applyAlignment="1">
      <alignment wrapText="1"/>
    </xf>
    <xf numFmtId="0" fontId="9" fillId="10" borderId="2" xfId="0" applyFont="1" applyFill="1" applyBorder="1" applyAlignment="1">
      <alignment vertical="center" wrapText="1"/>
    </xf>
    <xf numFmtId="0" fontId="10" fillId="10" borderId="8" xfId="0" applyFont="1" applyFill="1" applyBorder="1" applyAlignment="1">
      <alignment wrapText="1"/>
    </xf>
    <xf numFmtId="0" fontId="9" fillId="10" borderId="2" xfId="0" applyFont="1" applyFill="1" applyBorder="1" applyAlignment="1">
      <alignment wrapText="1"/>
    </xf>
    <xf numFmtId="0" fontId="47" fillId="12" borderId="2" xfId="0" applyFont="1" applyFill="1" applyBorder="1" applyAlignment="1">
      <alignment wrapText="1"/>
    </xf>
    <xf numFmtId="0" fontId="10" fillId="12" borderId="8" xfId="0" applyFont="1" applyFill="1" applyBorder="1" applyAlignment="1">
      <alignment wrapText="1"/>
    </xf>
    <xf numFmtId="0" fontId="10" fillId="12" borderId="2" xfId="0" applyFont="1" applyFill="1" applyBorder="1" applyAlignment="1">
      <alignment wrapText="1"/>
    </xf>
    <xf numFmtId="0" fontId="47" fillId="11" borderId="2" xfId="0" applyFont="1" applyFill="1" applyBorder="1" applyAlignment="1">
      <alignment wrapText="1"/>
    </xf>
    <xf numFmtId="0" fontId="0" fillId="0" borderId="0" xfId="0" applyFont="1"/>
    <xf numFmtId="4" fontId="35" fillId="0" borderId="2" xfId="0" applyNumberFormat="1" applyFont="1" applyBorder="1" applyAlignment="1">
      <alignment horizontal="center" wrapText="1"/>
    </xf>
    <xf numFmtId="4" fontId="35" fillId="0" borderId="15" xfId="0" applyNumberFormat="1" applyFont="1" applyBorder="1" applyAlignment="1">
      <alignment horizontal="center"/>
    </xf>
    <xf numFmtId="4" fontId="19" fillId="0" borderId="2" xfId="0" applyNumberFormat="1" applyFont="1" applyBorder="1" applyAlignment="1">
      <alignment horizontal="center" wrapText="1"/>
    </xf>
    <xf numFmtId="4" fontId="19" fillId="0" borderId="16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0" borderId="3" xfId="0" applyNumberFormat="1" applyFont="1" applyBorder="1" applyAlignment="1">
      <alignment horizontal="center"/>
    </xf>
    <xf numFmtId="4" fontId="35" fillId="0" borderId="16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9" fillId="0" borderId="2" xfId="0" applyNumberFormat="1" applyFont="1" applyBorder="1" applyAlignment="1" applyProtection="1">
      <alignment horizontal="center"/>
      <protection locked="0"/>
    </xf>
    <xf numFmtId="49" fontId="19" fillId="0" borderId="8" xfId="0" applyNumberFormat="1" applyFont="1" applyBorder="1" applyAlignment="1" applyProtection="1">
      <protection locked="0"/>
    </xf>
    <xf numFmtId="49" fontId="19" fillId="0" borderId="8" xfId="0" applyNumberFormat="1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right"/>
      <protection locked="0"/>
    </xf>
    <xf numFmtId="0" fontId="49" fillId="0" borderId="2" xfId="7" applyFont="1" applyBorder="1" applyAlignment="1" applyProtection="1">
      <alignment wrapText="1"/>
      <protection locked="0"/>
    </xf>
    <xf numFmtId="0" fontId="49" fillId="0" borderId="2" xfId="7" applyFont="1" applyBorder="1" applyAlignment="1" applyProtection="1">
      <alignment horizontal="center" wrapText="1"/>
      <protection locked="0"/>
    </xf>
    <xf numFmtId="4" fontId="49" fillId="0" borderId="2" xfId="7" applyNumberFormat="1" applyFont="1" applyBorder="1" applyAlignment="1" applyProtection="1">
      <alignment wrapText="1"/>
      <protection locked="0"/>
    </xf>
    <xf numFmtId="0" fontId="49" fillId="0" borderId="2" xfId="7" applyFont="1" applyBorder="1" applyAlignment="1" applyProtection="1">
      <alignment horizontal="left" wrapText="1"/>
      <protection locked="0"/>
    </xf>
    <xf numFmtId="49" fontId="49" fillId="0" borderId="2" xfId="7" applyNumberFormat="1" applyFont="1" applyBorder="1" applyAlignment="1" applyProtection="1">
      <alignment horizontal="left"/>
      <protection locked="0"/>
    </xf>
    <xf numFmtId="0" fontId="49" fillId="0" borderId="2" xfId="7" applyFont="1" applyBorder="1" applyAlignment="1" applyProtection="1">
      <alignment horizontal="center"/>
      <protection locked="0"/>
    </xf>
    <xf numFmtId="0" fontId="49" fillId="0" borderId="2" xfId="7" applyFont="1" applyBorder="1" applyAlignment="1" applyProtection="1">
      <alignment horizontal="right"/>
      <protection locked="0"/>
    </xf>
    <xf numFmtId="4" fontId="49" fillId="0" borderId="2" xfId="7" applyNumberFormat="1" applyFont="1" applyBorder="1" applyAlignment="1" applyProtection="1">
      <alignment horizontal="right"/>
      <protection locked="0"/>
    </xf>
    <xf numFmtId="0" fontId="50" fillId="0" borderId="2" xfId="7" applyFont="1" applyBorder="1" applyAlignment="1" applyProtection="1">
      <alignment wrapText="1"/>
      <protection locked="0"/>
    </xf>
    <xf numFmtId="49" fontId="50" fillId="0" borderId="2" xfId="7" applyNumberFormat="1" applyFont="1" applyBorder="1" applyAlignment="1" applyProtection="1">
      <alignment horizontal="left"/>
      <protection locked="0"/>
    </xf>
    <xf numFmtId="0" fontId="50" fillId="0" borderId="2" xfId="7" applyFont="1" applyBorder="1" applyAlignment="1" applyProtection="1">
      <alignment horizontal="center"/>
      <protection locked="0"/>
    </xf>
    <xf numFmtId="0" fontId="50" fillId="0" borderId="2" xfId="7" applyFont="1" applyBorder="1" applyAlignment="1" applyProtection="1">
      <alignment horizontal="right"/>
      <protection locked="0"/>
    </xf>
    <xf numFmtId="0" fontId="51" fillId="0" borderId="2" xfId="7" applyFont="1" applyFill="1" applyBorder="1" applyAlignment="1" applyProtection="1">
      <alignment wrapText="1"/>
      <protection locked="0"/>
    </xf>
    <xf numFmtId="4" fontId="50" fillId="0" borderId="2" xfId="7" applyNumberFormat="1" applyFont="1" applyBorder="1" applyAlignment="1" applyProtection="1">
      <alignment wrapText="1"/>
      <protection locked="0"/>
    </xf>
    <xf numFmtId="49" fontId="50" fillId="0" borderId="2" xfId="7" applyNumberFormat="1" applyFont="1" applyBorder="1" applyAlignment="1" applyProtection="1">
      <alignment wrapText="1"/>
      <protection locked="0"/>
    </xf>
    <xf numFmtId="0" fontId="50" fillId="0" borderId="2" xfId="7" applyFont="1" applyBorder="1" applyAlignment="1" applyProtection="1">
      <alignment horizontal="center" wrapText="1"/>
      <protection locked="0"/>
    </xf>
    <xf numFmtId="49" fontId="50" fillId="0" borderId="2" xfId="7" applyNumberFormat="1" applyFont="1" applyBorder="1" applyAlignment="1" applyProtection="1">
      <alignment horizontal="center" wrapText="1"/>
      <protection locked="0"/>
    </xf>
    <xf numFmtId="0" fontId="52" fillId="0" borderId="0" xfId="7" applyFont="1" applyAlignment="1">
      <alignment horizontal="justify" vertical="center"/>
    </xf>
    <xf numFmtId="4" fontId="50" fillId="0" borderId="2" xfId="7" applyNumberFormat="1" applyFont="1" applyBorder="1" applyAlignment="1" applyProtection="1">
      <alignment horizontal="right"/>
      <protection locked="0"/>
    </xf>
    <xf numFmtId="4" fontId="52" fillId="0" borderId="2" xfId="7" applyNumberFormat="1" applyFont="1" applyBorder="1" applyProtection="1">
      <protection locked="0"/>
    </xf>
    <xf numFmtId="0" fontId="50" fillId="0" borderId="2" xfId="7" applyFont="1" applyBorder="1" applyAlignment="1">
      <alignment wrapText="1"/>
    </xf>
    <xf numFmtId="49" fontId="49" fillId="0" borderId="2" xfId="7" applyNumberFormat="1" applyFont="1" applyBorder="1" applyAlignment="1" applyProtection="1">
      <alignment wrapText="1"/>
      <protection locked="0"/>
    </xf>
    <xf numFmtId="49" fontId="49" fillId="0" borderId="2" xfId="7" applyNumberFormat="1" applyFont="1" applyBorder="1" applyAlignment="1" applyProtection="1">
      <alignment horizontal="center" wrapText="1"/>
      <protection locked="0"/>
    </xf>
    <xf numFmtId="0" fontId="50" fillId="0" borderId="2" xfId="7" applyFont="1" applyBorder="1" applyProtection="1">
      <protection locked="0"/>
    </xf>
    <xf numFmtId="0" fontId="50" fillId="0" borderId="2" xfId="7" applyFont="1" applyFill="1" applyBorder="1" applyAlignment="1">
      <alignment wrapText="1"/>
    </xf>
    <xf numFmtId="0" fontId="50" fillId="0" borderId="2" xfId="7" applyFont="1" applyBorder="1" applyAlignment="1" applyProtection="1">
      <alignment horizontal="left" wrapText="1"/>
      <protection locked="0"/>
    </xf>
    <xf numFmtId="4" fontId="50" fillId="0" borderId="2" xfId="7" applyNumberFormat="1" applyFont="1" applyBorder="1" applyProtection="1">
      <protection locked="0"/>
    </xf>
    <xf numFmtId="0" fontId="50" fillId="0" borderId="7" xfId="7" applyFont="1" applyBorder="1" applyAlignment="1" applyProtection="1">
      <alignment wrapText="1"/>
      <protection locked="0"/>
    </xf>
    <xf numFmtId="0" fontId="50" fillId="0" borderId="3" xfId="7" applyFont="1" applyBorder="1" applyAlignment="1" applyProtection="1">
      <alignment horizontal="right"/>
      <protection locked="0"/>
    </xf>
    <xf numFmtId="0" fontId="52" fillId="0" borderId="2" xfId="7" applyFont="1" applyBorder="1" applyAlignment="1">
      <alignment wrapText="1"/>
    </xf>
    <xf numFmtId="4" fontId="50" fillId="0" borderId="5" xfId="7" applyNumberFormat="1" applyFont="1" applyBorder="1" applyAlignment="1" applyProtection="1">
      <alignment horizontal="right"/>
      <protection locked="0"/>
    </xf>
    <xf numFmtId="0" fontId="52" fillId="0" borderId="8" xfId="7" applyFont="1" applyBorder="1" applyAlignment="1">
      <alignment wrapText="1"/>
    </xf>
    <xf numFmtId="0" fontId="50" fillId="0" borderId="8" xfId="7" applyFont="1" applyBorder="1" applyAlignment="1" applyProtection="1">
      <alignment wrapText="1"/>
      <protection locked="0"/>
    </xf>
    <xf numFmtId="49" fontId="50" fillId="0" borderId="2" xfId="7" applyNumberFormat="1" applyFont="1" applyBorder="1" applyAlignment="1">
      <alignment horizontal="center" wrapText="1"/>
    </xf>
    <xf numFmtId="0" fontId="50" fillId="0" borderId="3" xfId="7" applyFont="1" applyBorder="1" applyAlignment="1">
      <alignment wrapText="1"/>
    </xf>
    <xf numFmtId="0" fontId="50" fillId="0" borderId="8" xfId="7" applyFont="1" applyBorder="1" applyAlignment="1">
      <alignment wrapText="1"/>
    </xf>
    <xf numFmtId="49" fontId="50" fillId="0" borderId="2" xfId="7" applyNumberFormat="1" applyFont="1" applyBorder="1" applyAlignment="1" applyProtection="1">
      <alignment horizontal="right" wrapText="1"/>
      <protection locked="0"/>
    </xf>
    <xf numFmtId="49" fontId="49" fillId="0" borderId="2" xfId="7" applyNumberFormat="1" applyFont="1" applyBorder="1" applyAlignment="1" applyProtection="1">
      <protection locked="0"/>
    </xf>
    <xf numFmtId="49" fontId="50" fillId="0" borderId="2" xfId="7" applyNumberFormat="1" applyFont="1" applyBorder="1" applyAlignment="1" applyProtection="1">
      <alignment horizontal="center"/>
      <protection locked="0"/>
    </xf>
    <xf numFmtId="49" fontId="50" fillId="0" borderId="2" xfId="7" applyNumberFormat="1" applyFont="1" applyBorder="1" applyAlignment="1" applyProtection="1">
      <protection locked="0"/>
    </xf>
    <xf numFmtId="0" fontId="49" fillId="0" borderId="2" xfId="7" applyFont="1" applyBorder="1" applyAlignment="1" applyProtection="1">
      <protection locked="0"/>
    </xf>
    <xf numFmtId="4" fontId="49" fillId="0" borderId="2" xfId="7" applyNumberFormat="1" applyFont="1" applyBorder="1" applyAlignment="1" applyProtection="1">
      <protection locked="0"/>
    </xf>
    <xf numFmtId="4" fontId="50" fillId="0" borderId="2" xfId="7" applyNumberFormat="1" applyFont="1" applyBorder="1" applyAlignment="1" applyProtection="1">
      <protection locked="0"/>
    </xf>
    <xf numFmtId="0" fontId="53" fillId="0" borderId="0" xfId="7" applyFont="1" applyBorder="1" applyAlignment="1" applyProtection="1">
      <alignment wrapText="1"/>
      <protection locked="0"/>
    </xf>
    <xf numFmtId="49" fontId="49" fillId="0" borderId="8" xfId="7" applyNumberFormat="1" applyFont="1" applyBorder="1" applyAlignment="1" applyProtection="1">
      <alignment horizontal="left"/>
      <protection locked="0"/>
    </xf>
    <xf numFmtId="49" fontId="49" fillId="0" borderId="8" xfId="7" applyNumberFormat="1" applyFont="1" applyBorder="1" applyAlignment="1" applyProtection="1">
      <alignment horizontal="center"/>
      <protection locked="0"/>
    </xf>
    <xf numFmtId="49" fontId="49" fillId="0" borderId="8" xfId="7" applyNumberFormat="1" applyFont="1" applyBorder="1" applyAlignment="1" applyProtection="1">
      <alignment horizontal="right"/>
      <protection locked="0"/>
    </xf>
    <xf numFmtId="49" fontId="19" fillId="0" borderId="2" xfId="7" applyNumberFormat="1" applyFont="1" applyBorder="1" applyAlignment="1" applyProtection="1">
      <alignment wrapText="1"/>
      <protection locked="0"/>
    </xf>
    <xf numFmtId="49" fontId="19" fillId="0" borderId="2" xfId="7" applyNumberFormat="1" applyFont="1" applyBorder="1" applyAlignment="1" applyProtection="1">
      <alignment horizontal="center" wrapText="1"/>
      <protection locked="0"/>
    </xf>
    <xf numFmtId="0" fontId="19" fillId="0" borderId="2" xfId="7" applyFont="1" applyBorder="1" applyAlignment="1" applyProtection="1">
      <alignment wrapText="1"/>
      <protection locked="0"/>
    </xf>
    <xf numFmtId="0" fontId="19" fillId="0" borderId="2" xfId="7" applyFont="1" applyBorder="1" applyProtection="1">
      <protection locked="0"/>
    </xf>
    <xf numFmtId="0" fontId="19" fillId="0" borderId="2" xfId="7" applyFont="1" applyFill="1" applyBorder="1" applyAlignment="1">
      <alignment wrapText="1"/>
    </xf>
    <xf numFmtId="0" fontId="19" fillId="0" borderId="2" xfId="7" applyFont="1" applyBorder="1" applyAlignment="1" applyProtection="1">
      <alignment horizontal="left" wrapText="1"/>
      <protection locked="0"/>
    </xf>
    <xf numFmtId="4" fontId="19" fillId="0" borderId="2" xfId="7" applyNumberFormat="1" applyFont="1" applyBorder="1" applyAlignment="1" applyProtection="1">
      <alignment horizontal="center" wrapText="1"/>
      <protection locked="0"/>
    </xf>
    <xf numFmtId="4" fontId="19" fillId="0" borderId="2" xfId="7" applyNumberFormat="1" applyFont="1" applyBorder="1" applyAlignment="1" applyProtection="1">
      <alignment horizontal="center"/>
      <protection locked="0"/>
    </xf>
    <xf numFmtId="0" fontId="19" fillId="0" borderId="2" xfId="7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43" fillId="0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5" fillId="0" borderId="0" xfId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wrapText="1"/>
    </xf>
    <xf numFmtId="49" fontId="23" fillId="0" borderId="8" xfId="0" applyNumberFormat="1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47" fillId="0" borderId="7" xfId="0" applyFont="1" applyBorder="1" applyAlignment="1">
      <alignment horizontal="center" wrapText="1"/>
    </xf>
    <xf numFmtId="0" fontId="47" fillId="0" borderId="8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10" fillId="0" borderId="0" xfId="7" applyFont="1" applyBorder="1" applyAlignment="1" applyProtection="1">
      <alignment horizontal="right" vertical="center"/>
      <protection locked="0"/>
    </xf>
    <xf numFmtId="0" fontId="10" fillId="0" borderId="11" xfId="7" applyFont="1" applyBorder="1" applyAlignment="1" applyProtection="1">
      <alignment horizontal="right" vertical="center"/>
      <protection locked="0"/>
    </xf>
    <xf numFmtId="0" fontId="15" fillId="0" borderId="1" xfId="7" applyFont="1" applyBorder="1" applyAlignment="1">
      <alignment horizontal="center" vertical="center" wrapText="1"/>
    </xf>
    <xf numFmtId="0" fontId="49" fillId="0" borderId="7" xfId="7" applyFont="1" applyBorder="1" applyAlignment="1" applyProtection="1">
      <alignment wrapText="1"/>
      <protection locked="0"/>
    </xf>
    <xf numFmtId="0" fontId="49" fillId="0" borderId="8" xfId="7" applyFont="1" applyBorder="1" applyAlignment="1" applyProtection="1">
      <alignment wrapText="1"/>
      <protection locked="0"/>
    </xf>
    <xf numFmtId="49" fontId="49" fillId="0" borderId="7" xfId="7" applyNumberFormat="1" applyFont="1" applyBorder="1" applyAlignment="1" applyProtection="1">
      <alignment horizontal="left" wrapText="1"/>
      <protection locked="0"/>
    </xf>
    <xf numFmtId="49" fontId="49" fillId="0" borderId="8" xfId="7" applyNumberFormat="1" applyFont="1" applyBorder="1" applyAlignment="1" applyProtection="1">
      <alignment horizontal="left" wrapText="1"/>
      <protection locked="0"/>
    </xf>
    <xf numFmtId="0" fontId="49" fillId="0" borderId="7" xfId="7" applyFont="1" applyBorder="1" applyAlignment="1" applyProtection="1">
      <alignment horizontal="center" wrapText="1"/>
      <protection locked="0"/>
    </xf>
    <xf numFmtId="0" fontId="49" fillId="0" borderId="8" xfId="7" applyFont="1" applyBorder="1" applyAlignment="1" applyProtection="1">
      <alignment horizontal="center" wrapText="1"/>
      <protection locked="0"/>
    </xf>
    <xf numFmtId="2" fontId="49" fillId="0" borderId="7" xfId="7" applyNumberFormat="1" applyFont="1" applyBorder="1" applyAlignment="1" applyProtection="1">
      <alignment horizontal="right" wrapText="1"/>
      <protection locked="0"/>
    </xf>
    <xf numFmtId="2" fontId="49" fillId="0" borderId="8" xfId="7" applyNumberFormat="1" applyFont="1" applyBorder="1" applyAlignment="1" applyProtection="1">
      <alignment horizontal="right" wrapText="1"/>
      <protection locked="0"/>
    </xf>
    <xf numFmtId="0" fontId="1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5" fillId="0" borderId="2" xfId="0" applyFont="1" applyBorder="1" applyAlignment="1" applyProtection="1">
      <alignment wrapText="1"/>
      <protection locked="0"/>
    </xf>
    <xf numFmtId="49" fontId="35" fillId="0" borderId="7" xfId="0" applyNumberFormat="1" applyFont="1" applyBorder="1" applyAlignment="1" applyProtection="1">
      <alignment horizontal="left" wrapText="1"/>
      <protection locked="0"/>
    </xf>
    <xf numFmtId="49" fontId="35" fillId="0" borderId="8" xfId="0" applyNumberFormat="1" applyFont="1" applyBorder="1" applyAlignment="1" applyProtection="1">
      <alignment horizontal="left" wrapText="1"/>
      <protection locked="0"/>
    </xf>
    <xf numFmtId="0" fontId="35" fillId="0" borderId="2" xfId="0" applyFont="1" applyBorder="1" applyAlignment="1" applyProtection="1">
      <alignment horizontal="center" wrapText="1"/>
      <protection locked="0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30" fillId="0" borderId="17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SAPBEXHLevel0" xfId="4"/>
    <cellStyle name="SAPBEXHLevel1" xfId="5"/>
    <cellStyle name="SAPBEXHLevel2" xfId="2"/>
    <cellStyle name="Гиперссылка" xfId="6" builtinId="8"/>
    <cellStyle name="Обычный" xfId="0" builtinId="0"/>
    <cellStyle name="Обычный 2" xfId="7"/>
    <cellStyle name="Обычный_Лист1" xfId="1"/>
    <cellStyle name="Обычный_Прил" xfId="3"/>
  </cellStyles>
  <dxfs count="0"/>
  <tableStyles count="0" defaultTableStyle="TableStyleMedium2" defaultPivotStyle="PivotStyleMedium9"/>
  <colors>
    <mruColors>
      <color rgb="FFF2EFF5"/>
      <color rgb="FFCCECFF"/>
      <color rgb="FFFFFFCC"/>
      <color rgb="FFF1D2C1"/>
      <color rgb="FFE3FA9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kodifikant.ru/codes/kbk2014/2020100310000015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workbookViewId="0">
      <selection activeCell="C12" sqref="C12"/>
    </sheetView>
  </sheetViews>
  <sheetFormatPr defaultRowHeight="15" x14ac:dyDescent="0.25"/>
  <cols>
    <col min="1" max="1" width="6.140625" customWidth="1"/>
    <col min="2" max="2" width="22" customWidth="1"/>
    <col min="3" max="3" width="63.7109375" customWidth="1"/>
    <col min="4" max="4" width="11" bestFit="1" customWidth="1"/>
    <col min="5" max="5" width="23.140625" customWidth="1"/>
    <col min="6" max="6" width="59.28515625" customWidth="1"/>
    <col min="257" max="257" width="6.140625" customWidth="1"/>
    <col min="258" max="258" width="22" customWidth="1"/>
    <col min="259" max="259" width="63.7109375" customWidth="1"/>
    <col min="261" max="261" width="23.140625" customWidth="1"/>
    <col min="262" max="262" width="59.28515625" customWidth="1"/>
    <col min="513" max="513" width="6.140625" customWidth="1"/>
    <col min="514" max="514" width="22" customWidth="1"/>
    <col min="515" max="515" width="63.7109375" customWidth="1"/>
    <col min="517" max="517" width="23.140625" customWidth="1"/>
    <col min="518" max="518" width="59.28515625" customWidth="1"/>
    <col min="769" max="769" width="6.140625" customWidth="1"/>
    <col min="770" max="770" width="22" customWidth="1"/>
    <col min="771" max="771" width="63.7109375" customWidth="1"/>
    <col min="773" max="773" width="23.140625" customWidth="1"/>
    <col min="774" max="774" width="59.28515625" customWidth="1"/>
    <col min="1025" max="1025" width="6.140625" customWidth="1"/>
    <col min="1026" max="1026" width="22" customWidth="1"/>
    <col min="1027" max="1027" width="63.7109375" customWidth="1"/>
    <col min="1029" max="1029" width="23.140625" customWidth="1"/>
    <col min="1030" max="1030" width="59.28515625" customWidth="1"/>
    <col min="1281" max="1281" width="6.140625" customWidth="1"/>
    <col min="1282" max="1282" width="22" customWidth="1"/>
    <col min="1283" max="1283" width="63.7109375" customWidth="1"/>
    <col min="1285" max="1285" width="23.140625" customWidth="1"/>
    <col min="1286" max="1286" width="59.28515625" customWidth="1"/>
    <col min="1537" max="1537" width="6.140625" customWidth="1"/>
    <col min="1538" max="1538" width="22" customWidth="1"/>
    <col min="1539" max="1539" width="63.7109375" customWidth="1"/>
    <col min="1541" max="1541" width="23.140625" customWidth="1"/>
    <col min="1542" max="1542" width="59.28515625" customWidth="1"/>
    <col min="1793" max="1793" width="6.140625" customWidth="1"/>
    <col min="1794" max="1794" width="22" customWidth="1"/>
    <col min="1795" max="1795" width="63.7109375" customWidth="1"/>
    <col min="1797" max="1797" width="23.140625" customWidth="1"/>
    <col min="1798" max="1798" width="59.28515625" customWidth="1"/>
    <col min="2049" max="2049" width="6.140625" customWidth="1"/>
    <col min="2050" max="2050" width="22" customWidth="1"/>
    <col min="2051" max="2051" width="63.7109375" customWidth="1"/>
    <col min="2053" max="2053" width="23.140625" customWidth="1"/>
    <col min="2054" max="2054" width="59.28515625" customWidth="1"/>
    <col min="2305" max="2305" width="6.140625" customWidth="1"/>
    <col min="2306" max="2306" width="22" customWidth="1"/>
    <col min="2307" max="2307" width="63.7109375" customWidth="1"/>
    <col min="2309" max="2309" width="23.140625" customWidth="1"/>
    <col min="2310" max="2310" width="59.28515625" customWidth="1"/>
    <col min="2561" max="2561" width="6.140625" customWidth="1"/>
    <col min="2562" max="2562" width="22" customWidth="1"/>
    <col min="2563" max="2563" width="63.7109375" customWidth="1"/>
    <col min="2565" max="2565" width="23.140625" customWidth="1"/>
    <col min="2566" max="2566" width="59.28515625" customWidth="1"/>
    <col min="2817" max="2817" width="6.140625" customWidth="1"/>
    <col min="2818" max="2818" width="22" customWidth="1"/>
    <col min="2819" max="2819" width="63.7109375" customWidth="1"/>
    <col min="2821" max="2821" width="23.140625" customWidth="1"/>
    <col min="2822" max="2822" width="59.28515625" customWidth="1"/>
    <col min="3073" max="3073" width="6.140625" customWidth="1"/>
    <col min="3074" max="3074" width="22" customWidth="1"/>
    <col min="3075" max="3075" width="63.7109375" customWidth="1"/>
    <col min="3077" max="3077" width="23.140625" customWidth="1"/>
    <col min="3078" max="3078" width="59.28515625" customWidth="1"/>
    <col min="3329" max="3329" width="6.140625" customWidth="1"/>
    <col min="3330" max="3330" width="22" customWidth="1"/>
    <col min="3331" max="3331" width="63.7109375" customWidth="1"/>
    <col min="3333" max="3333" width="23.140625" customWidth="1"/>
    <col min="3334" max="3334" width="59.28515625" customWidth="1"/>
    <col min="3585" max="3585" width="6.140625" customWidth="1"/>
    <col min="3586" max="3586" width="22" customWidth="1"/>
    <col min="3587" max="3587" width="63.7109375" customWidth="1"/>
    <col min="3589" max="3589" width="23.140625" customWidth="1"/>
    <col min="3590" max="3590" width="59.28515625" customWidth="1"/>
    <col min="3841" max="3841" width="6.140625" customWidth="1"/>
    <col min="3842" max="3842" width="22" customWidth="1"/>
    <col min="3843" max="3843" width="63.7109375" customWidth="1"/>
    <col min="3845" max="3845" width="23.140625" customWidth="1"/>
    <col min="3846" max="3846" width="59.28515625" customWidth="1"/>
    <col min="4097" max="4097" width="6.140625" customWidth="1"/>
    <col min="4098" max="4098" width="22" customWidth="1"/>
    <col min="4099" max="4099" width="63.7109375" customWidth="1"/>
    <col min="4101" max="4101" width="23.140625" customWidth="1"/>
    <col min="4102" max="4102" width="59.28515625" customWidth="1"/>
    <col min="4353" max="4353" width="6.140625" customWidth="1"/>
    <col min="4354" max="4354" width="22" customWidth="1"/>
    <col min="4355" max="4355" width="63.7109375" customWidth="1"/>
    <col min="4357" max="4357" width="23.140625" customWidth="1"/>
    <col min="4358" max="4358" width="59.28515625" customWidth="1"/>
    <col min="4609" max="4609" width="6.140625" customWidth="1"/>
    <col min="4610" max="4610" width="22" customWidth="1"/>
    <col min="4611" max="4611" width="63.7109375" customWidth="1"/>
    <col min="4613" max="4613" width="23.140625" customWidth="1"/>
    <col min="4614" max="4614" width="59.28515625" customWidth="1"/>
    <col min="4865" max="4865" width="6.140625" customWidth="1"/>
    <col min="4866" max="4866" width="22" customWidth="1"/>
    <col min="4867" max="4867" width="63.7109375" customWidth="1"/>
    <col min="4869" max="4869" width="23.140625" customWidth="1"/>
    <col min="4870" max="4870" width="59.28515625" customWidth="1"/>
    <col min="5121" max="5121" width="6.140625" customWidth="1"/>
    <col min="5122" max="5122" width="22" customWidth="1"/>
    <col min="5123" max="5123" width="63.7109375" customWidth="1"/>
    <col min="5125" max="5125" width="23.140625" customWidth="1"/>
    <col min="5126" max="5126" width="59.28515625" customWidth="1"/>
    <col min="5377" max="5377" width="6.140625" customWidth="1"/>
    <col min="5378" max="5378" width="22" customWidth="1"/>
    <col min="5379" max="5379" width="63.7109375" customWidth="1"/>
    <col min="5381" max="5381" width="23.140625" customWidth="1"/>
    <col min="5382" max="5382" width="59.28515625" customWidth="1"/>
    <col min="5633" max="5633" width="6.140625" customWidth="1"/>
    <col min="5634" max="5634" width="22" customWidth="1"/>
    <col min="5635" max="5635" width="63.7109375" customWidth="1"/>
    <col min="5637" max="5637" width="23.140625" customWidth="1"/>
    <col min="5638" max="5638" width="59.28515625" customWidth="1"/>
    <col min="5889" max="5889" width="6.140625" customWidth="1"/>
    <col min="5890" max="5890" width="22" customWidth="1"/>
    <col min="5891" max="5891" width="63.7109375" customWidth="1"/>
    <col min="5893" max="5893" width="23.140625" customWidth="1"/>
    <col min="5894" max="5894" width="59.28515625" customWidth="1"/>
    <col min="6145" max="6145" width="6.140625" customWidth="1"/>
    <col min="6146" max="6146" width="22" customWidth="1"/>
    <col min="6147" max="6147" width="63.7109375" customWidth="1"/>
    <col min="6149" max="6149" width="23.140625" customWidth="1"/>
    <col min="6150" max="6150" width="59.28515625" customWidth="1"/>
    <col min="6401" max="6401" width="6.140625" customWidth="1"/>
    <col min="6402" max="6402" width="22" customWidth="1"/>
    <col min="6403" max="6403" width="63.7109375" customWidth="1"/>
    <col min="6405" max="6405" width="23.140625" customWidth="1"/>
    <col min="6406" max="6406" width="59.28515625" customWidth="1"/>
    <col min="6657" max="6657" width="6.140625" customWidth="1"/>
    <col min="6658" max="6658" width="22" customWidth="1"/>
    <col min="6659" max="6659" width="63.7109375" customWidth="1"/>
    <col min="6661" max="6661" width="23.140625" customWidth="1"/>
    <col min="6662" max="6662" width="59.28515625" customWidth="1"/>
    <col min="6913" max="6913" width="6.140625" customWidth="1"/>
    <col min="6914" max="6914" width="22" customWidth="1"/>
    <col min="6915" max="6915" width="63.7109375" customWidth="1"/>
    <col min="6917" max="6917" width="23.140625" customWidth="1"/>
    <col min="6918" max="6918" width="59.28515625" customWidth="1"/>
    <col min="7169" max="7169" width="6.140625" customWidth="1"/>
    <col min="7170" max="7170" width="22" customWidth="1"/>
    <col min="7171" max="7171" width="63.7109375" customWidth="1"/>
    <col min="7173" max="7173" width="23.140625" customWidth="1"/>
    <col min="7174" max="7174" width="59.28515625" customWidth="1"/>
    <col min="7425" max="7425" width="6.140625" customWidth="1"/>
    <col min="7426" max="7426" width="22" customWidth="1"/>
    <col min="7427" max="7427" width="63.7109375" customWidth="1"/>
    <col min="7429" max="7429" width="23.140625" customWidth="1"/>
    <col min="7430" max="7430" width="59.28515625" customWidth="1"/>
    <col min="7681" max="7681" width="6.140625" customWidth="1"/>
    <col min="7682" max="7682" width="22" customWidth="1"/>
    <col min="7683" max="7683" width="63.7109375" customWidth="1"/>
    <col min="7685" max="7685" width="23.140625" customWidth="1"/>
    <col min="7686" max="7686" width="59.28515625" customWidth="1"/>
    <col min="7937" max="7937" width="6.140625" customWidth="1"/>
    <col min="7938" max="7938" width="22" customWidth="1"/>
    <col min="7939" max="7939" width="63.7109375" customWidth="1"/>
    <col min="7941" max="7941" width="23.140625" customWidth="1"/>
    <col min="7942" max="7942" width="59.28515625" customWidth="1"/>
    <col min="8193" max="8193" width="6.140625" customWidth="1"/>
    <col min="8194" max="8194" width="22" customWidth="1"/>
    <col min="8195" max="8195" width="63.7109375" customWidth="1"/>
    <col min="8197" max="8197" width="23.140625" customWidth="1"/>
    <col min="8198" max="8198" width="59.28515625" customWidth="1"/>
    <col min="8449" max="8449" width="6.140625" customWidth="1"/>
    <col min="8450" max="8450" width="22" customWidth="1"/>
    <col min="8451" max="8451" width="63.7109375" customWidth="1"/>
    <col min="8453" max="8453" width="23.140625" customWidth="1"/>
    <col min="8454" max="8454" width="59.28515625" customWidth="1"/>
    <col min="8705" max="8705" width="6.140625" customWidth="1"/>
    <col min="8706" max="8706" width="22" customWidth="1"/>
    <col min="8707" max="8707" width="63.7109375" customWidth="1"/>
    <col min="8709" max="8709" width="23.140625" customWidth="1"/>
    <col min="8710" max="8710" width="59.28515625" customWidth="1"/>
    <col min="8961" max="8961" width="6.140625" customWidth="1"/>
    <col min="8962" max="8962" width="22" customWidth="1"/>
    <col min="8963" max="8963" width="63.7109375" customWidth="1"/>
    <col min="8965" max="8965" width="23.140625" customWidth="1"/>
    <col min="8966" max="8966" width="59.28515625" customWidth="1"/>
    <col min="9217" max="9217" width="6.140625" customWidth="1"/>
    <col min="9218" max="9218" width="22" customWidth="1"/>
    <col min="9219" max="9219" width="63.7109375" customWidth="1"/>
    <col min="9221" max="9221" width="23.140625" customWidth="1"/>
    <col min="9222" max="9222" width="59.28515625" customWidth="1"/>
    <col min="9473" max="9473" width="6.140625" customWidth="1"/>
    <col min="9474" max="9474" width="22" customWidth="1"/>
    <col min="9475" max="9475" width="63.7109375" customWidth="1"/>
    <col min="9477" max="9477" width="23.140625" customWidth="1"/>
    <col min="9478" max="9478" width="59.28515625" customWidth="1"/>
    <col min="9729" max="9729" width="6.140625" customWidth="1"/>
    <col min="9730" max="9730" width="22" customWidth="1"/>
    <col min="9731" max="9731" width="63.7109375" customWidth="1"/>
    <col min="9733" max="9733" width="23.140625" customWidth="1"/>
    <col min="9734" max="9734" width="59.28515625" customWidth="1"/>
    <col min="9985" max="9985" width="6.140625" customWidth="1"/>
    <col min="9986" max="9986" width="22" customWidth="1"/>
    <col min="9987" max="9987" width="63.7109375" customWidth="1"/>
    <col min="9989" max="9989" width="23.140625" customWidth="1"/>
    <col min="9990" max="9990" width="59.28515625" customWidth="1"/>
    <col min="10241" max="10241" width="6.140625" customWidth="1"/>
    <col min="10242" max="10242" width="22" customWidth="1"/>
    <col min="10243" max="10243" width="63.7109375" customWidth="1"/>
    <col min="10245" max="10245" width="23.140625" customWidth="1"/>
    <col min="10246" max="10246" width="59.28515625" customWidth="1"/>
    <col min="10497" max="10497" width="6.140625" customWidth="1"/>
    <col min="10498" max="10498" width="22" customWidth="1"/>
    <col min="10499" max="10499" width="63.7109375" customWidth="1"/>
    <col min="10501" max="10501" width="23.140625" customWidth="1"/>
    <col min="10502" max="10502" width="59.28515625" customWidth="1"/>
    <col min="10753" max="10753" width="6.140625" customWidth="1"/>
    <col min="10754" max="10754" width="22" customWidth="1"/>
    <col min="10755" max="10755" width="63.7109375" customWidth="1"/>
    <col min="10757" max="10757" width="23.140625" customWidth="1"/>
    <col min="10758" max="10758" width="59.28515625" customWidth="1"/>
    <col min="11009" max="11009" width="6.140625" customWidth="1"/>
    <col min="11010" max="11010" width="22" customWidth="1"/>
    <col min="11011" max="11011" width="63.7109375" customWidth="1"/>
    <col min="11013" max="11013" width="23.140625" customWidth="1"/>
    <col min="11014" max="11014" width="59.28515625" customWidth="1"/>
    <col min="11265" max="11265" width="6.140625" customWidth="1"/>
    <col min="11266" max="11266" width="22" customWidth="1"/>
    <col min="11267" max="11267" width="63.7109375" customWidth="1"/>
    <col min="11269" max="11269" width="23.140625" customWidth="1"/>
    <col min="11270" max="11270" width="59.28515625" customWidth="1"/>
    <col min="11521" max="11521" width="6.140625" customWidth="1"/>
    <col min="11522" max="11522" width="22" customWidth="1"/>
    <col min="11523" max="11523" width="63.7109375" customWidth="1"/>
    <col min="11525" max="11525" width="23.140625" customWidth="1"/>
    <col min="11526" max="11526" width="59.28515625" customWidth="1"/>
    <col min="11777" max="11777" width="6.140625" customWidth="1"/>
    <col min="11778" max="11778" width="22" customWidth="1"/>
    <col min="11779" max="11779" width="63.7109375" customWidth="1"/>
    <col min="11781" max="11781" width="23.140625" customWidth="1"/>
    <col min="11782" max="11782" width="59.28515625" customWidth="1"/>
    <col min="12033" max="12033" width="6.140625" customWidth="1"/>
    <col min="12034" max="12034" width="22" customWidth="1"/>
    <col min="12035" max="12035" width="63.7109375" customWidth="1"/>
    <col min="12037" max="12037" width="23.140625" customWidth="1"/>
    <col min="12038" max="12038" width="59.28515625" customWidth="1"/>
    <col min="12289" max="12289" width="6.140625" customWidth="1"/>
    <col min="12290" max="12290" width="22" customWidth="1"/>
    <col min="12291" max="12291" width="63.7109375" customWidth="1"/>
    <col min="12293" max="12293" width="23.140625" customWidth="1"/>
    <col min="12294" max="12294" width="59.28515625" customWidth="1"/>
    <col min="12545" max="12545" width="6.140625" customWidth="1"/>
    <col min="12546" max="12546" width="22" customWidth="1"/>
    <col min="12547" max="12547" width="63.7109375" customWidth="1"/>
    <col min="12549" max="12549" width="23.140625" customWidth="1"/>
    <col min="12550" max="12550" width="59.28515625" customWidth="1"/>
    <col min="12801" max="12801" width="6.140625" customWidth="1"/>
    <col min="12802" max="12802" width="22" customWidth="1"/>
    <col min="12803" max="12803" width="63.7109375" customWidth="1"/>
    <col min="12805" max="12805" width="23.140625" customWidth="1"/>
    <col min="12806" max="12806" width="59.28515625" customWidth="1"/>
    <col min="13057" max="13057" width="6.140625" customWidth="1"/>
    <col min="13058" max="13058" width="22" customWidth="1"/>
    <col min="13059" max="13059" width="63.7109375" customWidth="1"/>
    <col min="13061" max="13061" width="23.140625" customWidth="1"/>
    <col min="13062" max="13062" width="59.28515625" customWidth="1"/>
    <col min="13313" max="13313" width="6.140625" customWidth="1"/>
    <col min="13314" max="13314" width="22" customWidth="1"/>
    <col min="13315" max="13315" width="63.7109375" customWidth="1"/>
    <col min="13317" max="13317" width="23.140625" customWidth="1"/>
    <col min="13318" max="13318" width="59.28515625" customWidth="1"/>
    <col min="13569" max="13569" width="6.140625" customWidth="1"/>
    <col min="13570" max="13570" width="22" customWidth="1"/>
    <col min="13571" max="13571" width="63.7109375" customWidth="1"/>
    <col min="13573" max="13573" width="23.140625" customWidth="1"/>
    <col min="13574" max="13574" width="59.28515625" customWidth="1"/>
    <col min="13825" max="13825" width="6.140625" customWidth="1"/>
    <col min="13826" max="13826" width="22" customWidth="1"/>
    <col min="13827" max="13827" width="63.7109375" customWidth="1"/>
    <col min="13829" max="13829" width="23.140625" customWidth="1"/>
    <col min="13830" max="13830" width="59.28515625" customWidth="1"/>
    <col min="14081" max="14081" width="6.140625" customWidth="1"/>
    <col min="14082" max="14082" width="22" customWidth="1"/>
    <col min="14083" max="14083" width="63.7109375" customWidth="1"/>
    <col min="14085" max="14085" width="23.140625" customWidth="1"/>
    <col min="14086" max="14086" width="59.28515625" customWidth="1"/>
    <col min="14337" max="14337" width="6.140625" customWidth="1"/>
    <col min="14338" max="14338" width="22" customWidth="1"/>
    <col min="14339" max="14339" width="63.7109375" customWidth="1"/>
    <col min="14341" max="14341" width="23.140625" customWidth="1"/>
    <col min="14342" max="14342" width="59.28515625" customWidth="1"/>
    <col min="14593" max="14593" width="6.140625" customWidth="1"/>
    <col min="14594" max="14594" width="22" customWidth="1"/>
    <col min="14595" max="14595" width="63.7109375" customWidth="1"/>
    <col min="14597" max="14597" width="23.140625" customWidth="1"/>
    <col min="14598" max="14598" width="59.28515625" customWidth="1"/>
    <col min="14849" max="14849" width="6.140625" customWidth="1"/>
    <col min="14850" max="14850" width="22" customWidth="1"/>
    <col min="14851" max="14851" width="63.7109375" customWidth="1"/>
    <col min="14853" max="14853" width="23.140625" customWidth="1"/>
    <col min="14854" max="14854" width="59.28515625" customWidth="1"/>
    <col min="15105" max="15105" width="6.140625" customWidth="1"/>
    <col min="15106" max="15106" width="22" customWidth="1"/>
    <col min="15107" max="15107" width="63.7109375" customWidth="1"/>
    <col min="15109" max="15109" width="23.140625" customWidth="1"/>
    <col min="15110" max="15110" width="59.28515625" customWidth="1"/>
    <col min="15361" max="15361" width="6.140625" customWidth="1"/>
    <col min="15362" max="15362" width="22" customWidth="1"/>
    <col min="15363" max="15363" width="63.7109375" customWidth="1"/>
    <col min="15365" max="15365" width="23.140625" customWidth="1"/>
    <col min="15366" max="15366" width="59.28515625" customWidth="1"/>
    <col min="15617" max="15617" width="6.140625" customWidth="1"/>
    <col min="15618" max="15618" width="22" customWidth="1"/>
    <col min="15619" max="15619" width="63.7109375" customWidth="1"/>
    <col min="15621" max="15621" width="23.140625" customWidth="1"/>
    <col min="15622" max="15622" width="59.28515625" customWidth="1"/>
    <col min="15873" max="15873" width="6.140625" customWidth="1"/>
    <col min="15874" max="15874" width="22" customWidth="1"/>
    <col min="15875" max="15875" width="63.7109375" customWidth="1"/>
    <col min="15877" max="15877" width="23.140625" customWidth="1"/>
    <col min="15878" max="15878" width="59.28515625" customWidth="1"/>
    <col min="16129" max="16129" width="6.140625" customWidth="1"/>
    <col min="16130" max="16130" width="22" customWidth="1"/>
    <col min="16131" max="16131" width="63.7109375" customWidth="1"/>
    <col min="16133" max="16133" width="23.140625" customWidth="1"/>
    <col min="16134" max="16134" width="59.28515625" customWidth="1"/>
  </cols>
  <sheetData>
    <row r="1" spans="1:3" x14ac:dyDescent="0.25">
      <c r="A1" s="1"/>
      <c r="B1" s="467" t="s">
        <v>0</v>
      </c>
      <c r="C1" s="467"/>
    </row>
    <row r="2" spans="1:3" x14ac:dyDescent="0.25">
      <c r="A2" s="1"/>
      <c r="B2" s="467" t="s">
        <v>50</v>
      </c>
      <c r="C2" s="467"/>
    </row>
    <row r="3" spans="1:3" x14ac:dyDescent="0.25">
      <c r="A3" s="1"/>
      <c r="B3" s="467" t="s">
        <v>392</v>
      </c>
      <c r="C3" s="467"/>
    </row>
    <row r="4" spans="1:3" x14ac:dyDescent="0.25">
      <c r="A4" s="1"/>
      <c r="B4" s="1"/>
      <c r="C4" s="1"/>
    </row>
    <row r="5" spans="1:3" ht="15.75" x14ac:dyDescent="0.25">
      <c r="A5" s="468" t="s">
        <v>1</v>
      </c>
      <c r="B5" s="468"/>
      <c r="C5" s="468"/>
    </row>
    <row r="6" spans="1:3" ht="15.75" x14ac:dyDescent="0.25">
      <c r="A6" s="469" t="s">
        <v>357</v>
      </c>
      <c r="B6" s="469"/>
      <c r="C6" s="469"/>
    </row>
    <row r="7" spans="1:3" x14ac:dyDescent="0.25">
      <c r="A7" s="466"/>
      <c r="B7" s="466"/>
      <c r="C7" s="466"/>
    </row>
    <row r="8" spans="1:3" ht="72" x14ac:dyDescent="0.25">
      <c r="A8" s="2" t="s">
        <v>2</v>
      </c>
      <c r="B8" s="2" t="s">
        <v>3</v>
      </c>
      <c r="C8" s="2" t="s">
        <v>4</v>
      </c>
    </row>
    <row r="9" spans="1:3" x14ac:dyDescent="0.25">
      <c r="A9" s="470" t="s">
        <v>5</v>
      </c>
      <c r="B9" s="471"/>
      <c r="C9" s="472"/>
    </row>
    <row r="10" spans="1:3" ht="60" x14ac:dyDescent="0.25">
      <c r="A10" s="3" t="s">
        <v>6</v>
      </c>
      <c r="B10" s="4" t="s">
        <v>7</v>
      </c>
      <c r="C10" s="5" t="s">
        <v>8</v>
      </c>
    </row>
    <row r="11" spans="1:3" ht="60" x14ac:dyDescent="0.25">
      <c r="A11" s="3" t="s">
        <v>6</v>
      </c>
      <c r="B11" s="4" t="s">
        <v>9</v>
      </c>
      <c r="C11" s="5" t="s">
        <v>8</v>
      </c>
    </row>
    <row r="12" spans="1:3" ht="50.25" customHeight="1" x14ac:dyDescent="0.25">
      <c r="A12" s="3" t="s">
        <v>6</v>
      </c>
      <c r="B12" s="4" t="s">
        <v>10</v>
      </c>
      <c r="C12" s="5" t="s">
        <v>11</v>
      </c>
    </row>
    <row r="13" spans="1:3" x14ac:dyDescent="0.25">
      <c r="A13" s="3" t="s">
        <v>6</v>
      </c>
      <c r="B13" s="4" t="s">
        <v>12</v>
      </c>
      <c r="C13" s="5" t="s">
        <v>13</v>
      </c>
    </row>
    <row r="14" spans="1:3" ht="90" x14ac:dyDescent="0.25">
      <c r="A14" s="6">
        <v>907</v>
      </c>
      <c r="B14" s="7" t="s">
        <v>14</v>
      </c>
      <c r="C14" s="8" t="s">
        <v>15</v>
      </c>
    </row>
    <row r="15" spans="1:3" ht="90" x14ac:dyDescent="0.25">
      <c r="A15" s="6">
        <v>907</v>
      </c>
      <c r="B15" s="7" t="s">
        <v>16</v>
      </c>
      <c r="C15" s="8" t="s">
        <v>17</v>
      </c>
    </row>
    <row r="16" spans="1:3" ht="45" x14ac:dyDescent="0.25">
      <c r="A16" s="6">
        <v>907</v>
      </c>
      <c r="B16" s="7" t="s">
        <v>18</v>
      </c>
      <c r="C16" s="8" t="s">
        <v>19</v>
      </c>
    </row>
    <row r="17" spans="1:3" ht="75" x14ac:dyDescent="0.25">
      <c r="A17" s="6">
        <v>907</v>
      </c>
      <c r="B17" s="7" t="s">
        <v>20</v>
      </c>
      <c r="C17" s="9" t="s">
        <v>21</v>
      </c>
    </row>
    <row r="18" spans="1:3" ht="105" x14ac:dyDescent="0.25">
      <c r="A18" s="6">
        <v>907</v>
      </c>
      <c r="B18" s="7" t="s">
        <v>22</v>
      </c>
      <c r="C18" s="9" t="s">
        <v>23</v>
      </c>
    </row>
    <row r="19" spans="1:3" ht="75" x14ac:dyDescent="0.25">
      <c r="A19" s="6" t="s">
        <v>6</v>
      </c>
      <c r="B19" s="7" t="s">
        <v>92</v>
      </c>
      <c r="C19" s="9" t="s">
        <v>93</v>
      </c>
    </row>
    <row r="20" spans="1:3" ht="75" x14ac:dyDescent="0.25">
      <c r="A20" s="6">
        <v>907</v>
      </c>
      <c r="B20" s="7" t="s">
        <v>24</v>
      </c>
      <c r="C20" s="8" t="s">
        <v>25</v>
      </c>
    </row>
    <row r="21" spans="1:3" ht="30" x14ac:dyDescent="0.25">
      <c r="A21" s="6">
        <v>907</v>
      </c>
      <c r="B21" s="6" t="s">
        <v>26</v>
      </c>
      <c r="C21" s="10" t="s">
        <v>27</v>
      </c>
    </row>
    <row r="22" spans="1:3" x14ac:dyDescent="0.25">
      <c r="A22" s="6">
        <v>907</v>
      </c>
      <c r="B22" s="6" t="s">
        <v>28</v>
      </c>
      <c r="C22" s="10" t="s">
        <v>29</v>
      </c>
    </row>
    <row r="23" spans="1:3" x14ac:dyDescent="0.25">
      <c r="A23" s="6">
        <v>907</v>
      </c>
      <c r="B23" s="6" t="s">
        <v>30</v>
      </c>
      <c r="C23" s="10" t="s">
        <v>31</v>
      </c>
    </row>
    <row r="24" spans="1:3" ht="30" x14ac:dyDescent="0.25">
      <c r="A24" s="11">
        <v>907</v>
      </c>
      <c r="B24" s="12" t="s">
        <v>314</v>
      </c>
      <c r="C24" s="13" t="s">
        <v>32</v>
      </c>
    </row>
    <row r="25" spans="1:3" ht="30" x14ac:dyDescent="0.25">
      <c r="A25" s="11">
        <v>907</v>
      </c>
      <c r="B25" s="14" t="s">
        <v>322</v>
      </c>
      <c r="C25" s="13" t="s">
        <v>33</v>
      </c>
    </row>
    <row r="26" spans="1:3" x14ac:dyDescent="0.25">
      <c r="A26" s="11">
        <v>907</v>
      </c>
      <c r="B26" s="15" t="s">
        <v>323</v>
      </c>
      <c r="C26" s="13" t="s">
        <v>34</v>
      </c>
    </row>
    <row r="27" spans="1:3" ht="75" x14ac:dyDescent="0.25">
      <c r="A27" s="11">
        <v>907</v>
      </c>
      <c r="B27" s="239" t="s">
        <v>349</v>
      </c>
      <c r="C27" s="241" t="s">
        <v>354</v>
      </c>
    </row>
    <row r="28" spans="1:3" ht="60" x14ac:dyDescent="0.25">
      <c r="A28" s="11">
        <v>907</v>
      </c>
      <c r="B28" s="239" t="s">
        <v>351</v>
      </c>
      <c r="C28" s="239" t="s">
        <v>350</v>
      </c>
    </row>
    <row r="29" spans="1:3" ht="30" x14ac:dyDescent="0.25">
      <c r="A29" s="11">
        <v>907</v>
      </c>
      <c r="B29" s="239" t="s">
        <v>316</v>
      </c>
      <c r="C29" s="239" t="s">
        <v>35</v>
      </c>
    </row>
    <row r="30" spans="1:3" x14ac:dyDescent="0.25">
      <c r="A30" s="473">
        <v>907</v>
      </c>
      <c r="B30" s="475" t="s">
        <v>324</v>
      </c>
      <c r="C30" s="475" t="s">
        <v>36</v>
      </c>
    </row>
    <row r="31" spans="1:3" x14ac:dyDescent="0.25">
      <c r="A31" s="474"/>
      <c r="B31" s="475"/>
      <c r="C31" s="475"/>
    </row>
    <row r="32" spans="1:3" x14ac:dyDescent="0.25">
      <c r="A32" s="6">
        <v>907</v>
      </c>
      <c r="B32" s="16" t="s">
        <v>325</v>
      </c>
      <c r="C32" s="239" t="s">
        <v>37</v>
      </c>
    </row>
    <row r="33" spans="1:3" x14ac:dyDescent="0.25">
      <c r="A33" s="6">
        <v>907</v>
      </c>
      <c r="B33" s="239" t="s">
        <v>326</v>
      </c>
      <c r="C33" s="239" t="s">
        <v>38</v>
      </c>
    </row>
    <row r="34" spans="1:3" ht="30" x14ac:dyDescent="0.25">
      <c r="A34" s="6">
        <v>907</v>
      </c>
      <c r="B34" s="239" t="s">
        <v>327</v>
      </c>
      <c r="C34" s="239" t="s">
        <v>39</v>
      </c>
    </row>
    <row r="35" spans="1:3" ht="75" x14ac:dyDescent="0.25">
      <c r="A35" s="6">
        <v>907</v>
      </c>
      <c r="B35" s="242" t="s">
        <v>352</v>
      </c>
      <c r="C35" s="240" t="s">
        <v>353</v>
      </c>
    </row>
    <row r="36" spans="1:3" ht="45" x14ac:dyDescent="0.25">
      <c r="A36" s="17">
        <v>907</v>
      </c>
      <c r="B36" s="239" t="s">
        <v>328</v>
      </c>
      <c r="C36" s="239" t="s">
        <v>40</v>
      </c>
    </row>
    <row r="37" spans="1:3" ht="45" x14ac:dyDescent="0.25">
      <c r="A37" s="6">
        <v>907</v>
      </c>
      <c r="B37" s="239" t="s">
        <v>329</v>
      </c>
      <c r="C37" s="239" t="s">
        <v>41</v>
      </c>
    </row>
    <row r="38" spans="1:3" x14ac:dyDescent="0.25">
      <c r="A38" s="18"/>
      <c r="B38" s="18"/>
      <c r="C38" s="18"/>
    </row>
    <row r="39" spans="1:3" ht="15.75" x14ac:dyDescent="0.25">
      <c r="A39" s="465"/>
      <c r="B39" s="465"/>
      <c r="C39" s="465"/>
    </row>
    <row r="40" spans="1:3" x14ac:dyDescent="0.25">
      <c r="A40" s="19"/>
    </row>
    <row r="41" spans="1:3" x14ac:dyDescent="0.25">
      <c r="B41" s="20"/>
      <c r="C41" s="20"/>
    </row>
  </sheetData>
  <mergeCells count="11">
    <mergeCell ref="A39:C39"/>
    <mergeCell ref="A7:C7"/>
    <mergeCell ref="B1:C1"/>
    <mergeCell ref="B2:C2"/>
    <mergeCell ref="B3:C3"/>
    <mergeCell ref="A5:C5"/>
    <mergeCell ref="A6:C6"/>
    <mergeCell ref="A9:C9"/>
    <mergeCell ref="A30:A31"/>
    <mergeCell ref="B30:B31"/>
    <mergeCell ref="C30:C31"/>
  </mergeCells>
  <pageMargins left="0.7" right="0.7" top="0.75" bottom="0.75" header="0.3" footer="0.3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A2" sqref="A2:C2"/>
    </sheetView>
  </sheetViews>
  <sheetFormatPr defaultRowHeight="15" x14ac:dyDescent="0.25"/>
  <cols>
    <col min="2" max="2" width="66.85546875" customWidth="1"/>
    <col min="3" max="3" width="26" customWidth="1"/>
  </cols>
  <sheetData>
    <row r="1" spans="1:3" ht="94.5" x14ac:dyDescent="0.25">
      <c r="C1" s="74" t="s">
        <v>398</v>
      </c>
    </row>
    <row r="2" spans="1:3" ht="53.25" customHeight="1" thickBot="1" x14ac:dyDescent="0.35">
      <c r="A2" s="512" t="s">
        <v>377</v>
      </c>
      <c r="B2" s="512"/>
      <c r="C2" s="512"/>
    </row>
    <row r="3" spans="1:3" ht="15.75" thickBot="1" x14ac:dyDescent="0.3">
      <c r="A3" s="75" t="s">
        <v>259</v>
      </c>
      <c r="B3" s="76" t="s">
        <v>260</v>
      </c>
      <c r="C3" s="76" t="s">
        <v>115</v>
      </c>
    </row>
    <row r="4" spans="1:3" ht="32.25" thickBot="1" x14ac:dyDescent="0.3">
      <c r="A4" s="77">
        <v>1</v>
      </c>
      <c r="B4" s="81" t="s">
        <v>282</v>
      </c>
      <c r="C4" s="79">
        <v>0</v>
      </c>
    </row>
    <row r="5" spans="1:3" ht="16.5" thickBot="1" x14ac:dyDescent="0.3">
      <c r="A5" s="77" t="s">
        <v>262</v>
      </c>
      <c r="B5" s="78" t="s">
        <v>279</v>
      </c>
      <c r="C5" s="79">
        <v>0</v>
      </c>
    </row>
    <row r="6" spans="1:3" ht="16.5" thickBot="1" x14ac:dyDescent="0.3">
      <c r="A6" s="77" t="s">
        <v>263</v>
      </c>
      <c r="B6" s="78" t="s">
        <v>285</v>
      </c>
      <c r="C6" s="79">
        <v>0</v>
      </c>
    </row>
    <row r="7" spans="1:3" ht="16.5" thickBot="1" x14ac:dyDescent="0.3">
      <c r="A7" s="77" t="s">
        <v>264</v>
      </c>
      <c r="B7" s="78" t="s">
        <v>378</v>
      </c>
      <c r="C7" s="79">
        <v>0</v>
      </c>
    </row>
    <row r="8" spans="1:3" ht="16.5" thickBot="1" x14ac:dyDescent="0.3">
      <c r="A8" s="77" t="s">
        <v>265</v>
      </c>
      <c r="B8" s="78" t="s">
        <v>289</v>
      </c>
      <c r="C8" s="79">
        <v>0</v>
      </c>
    </row>
    <row r="9" spans="1:3" ht="16.5" thickBot="1" x14ac:dyDescent="0.3">
      <c r="A9" s="77"/>
      <c r="B9" s="80" t="s">
        <v>267</v>
      </c>
      <c r="C9" s="79"/>
    </row>
    <row r="10" spans="1:3" ht="48" thickBot="1" x14ac:dyDescent="0.3">
      <c r="A10" s="77">
        <v>2</v>
      </c>
      <c r="B10" s="81" t="s">
        <v>379</v>
      </c>
      <c r="C10" s="79"/>
    </row>
    <row r="11" spans="1:3" ht="16.5" thickBot="1" x14ac:dyDescent="0.3">
      <c r="A11" s="77" t="s">
        <v>268</v>
      </c>
      <c r="B11" s="78" t="s">
        <v>279</v>
      </c>
      <c r="C11" s="79">
        <v>0</v>
      </c>
    </row>
    <row r="12" spans="1:3" ht="16.5" thickBot="1" x14ac:dyDescent="0.3">
      <c r="A12" s="77" t="s">
        <v>270</v>
      </c>
      <c r="B12" s="78" t="s">
        <v>285</v>
      </c>
      <c r="C12" s="79">
        <v>0</v>
      </c>
    </row>
    <row r="13" spans="1:3" ht="16.5" thickBot="1" x14ac:dyDescent="0.3">
      <c r="A13" s="77" t="s">
        <v>271</v>
      </c>
      <c r="B13" s="78" t="s">
        <v>287</v>
      </c>
      <c r="C13" s="79">
        <v>0</v>
      </c>
    </row>
    <row r="14" spans="1:3" ht="16.5" thickBot="1" x14ac:dyDescent="0.3">
      <c r="A14" s="77" t="s">
        <v>272</v>
      </c>
      <c r="B14" s="78" t="s">
        <v>289</v>
      </c>
      <c r="C14" s="79">
        <v>0</v>
      </c>
    </row>
    <row r="15" spans="1:3" ht="48" thickBot="1" x14ac:dyDescent="0.3">
      <c r="A15" s="77">
        <v>3</v>
      </c>
      <c r="B15" s="81" t="s">
        <v>380</v>
      </c>
      <c r="C15" s="79">
        <v>0</v>
      </c>
    </row>
    <row r="16" spans="1:3" ht="16.5" thickBot="1" x14ac:dyDescent="0.3">
      <c r="A16" s="77" t="s">
        <v>274</v>
      </c>
      <c r="B16" s="78" t="s">
        <v>279</v>
      </c>
      <c r="C16" s="79">
        <v>0</v>
      </c>
    </row>
    <row r="17" spans="1:3" ht="16.5" thickBot="1" x14ac:dyDescent="0.3">
      <c r="A17" s="77" t="s">
        <v>275</v>
      </c>
      <c r="B17" s="78" t="s">
        <v>285</v>
      </c>
      <c r="C17" s="79">
        <v>0</v>
      </c>
    </row>
    <row r="18" spans="1:3" ht="16.5" thickBot="1" x14ac:dyDescent="0.3">
      <c r="A18" s="77" t="s">
        <v>276</v>
      </c>
      <c r="B18" s="78" t="s">
        <v>287</v>
      </c>
      <c r="C18" s="79">
        <v>0</v>
      </c>
    </row>
    <row r="19" spans="1:3" ht="16.5" thickBot="1" x14ac:dyDescent="0.3">
      <c r="A19" s="77" t="s">
        <v>277</v>
      </c>
      <c r="B19" s="78" t="s">
        <v>381</v>
      </c>
      <c r="C19" s="79">
        <v>0</v>
      </c>
    </row>
    <row r="20" spans="1:3" ht="32.25" thickBot="1" x14ac:dyDescent="0.3">
      <c r="A20" s="77">
        <v>4</v>
      </c>
      <c r="B20" s="81" t="s">
        <v>382</v>
      </c>
      <c r="C20" s="79">
        <v>0</v>
      </c>
    </row>
    <row r="21" spans="1:3" ht="16.5" thickBot="1" x14ac:dyDescent="0.3">
      <c r="A21" s="77" t="s">
        <v>283</v>
      </c>
      <c r="B21" s="78" t="s">
        <v>289</v>
      </c>
      <c r="C21" s="79">
        <v>0</v>
      </c>
    </row>
    <row r="22" spans="1:3" ht="16.5" thickBot="1" x14ac:dyDescent="0.3">
      <c r="A22" s="77" t="s">
        <v>284</v>
      </c>
      <c r="B22" s="78" t="s">
        <v>383</v>
      </c>
      <c r="C22" s="79">
        <v>0</v>
      </c>
    </row>
    <row r="23" spans="1:3" ht="16.5" thickBot="1" x14ac:dyDescent="0.3">
      <c r="A23" s="77" t="s">
        <v>286</v>
      </c>
      <c r="B23" s="78" t="s">
        <v>384</v>
      </c>
      <c r="C23" s="79">
        <v>0</v>
      </c>
    </row>
    <row r="24" spans="1:3" ht="16.5" thickBot="1" x14ac:dyDescent="0.3">
      <c r="A24" s="77" t="s">
        <v>288</v>
      </c>
      <c r="B24" s="78" t="s">
        <v>385</v>
      </c>
      <c r="C24" s="79">
        <v>0</v>
      </c>
    </row>
    <row r="25" spans="1:3" ht="16.5" thickBot="1" x14ac:dyDescent="0.3">
      <c r="A25" s="77"/>
      <c r="B25" s="80" t="s">
        <v>267</v>
      </c>
      <c r="C25" s="79"/>
    </row>
    <row r="26" spans="1:3" ht="48" thickBot="1" x14ac:dyDescent="0.3">
      <c r="A26" s="77">
        <v>5</v>
      </c>
      <c r="B26" s="81" t="s">
        <v>386</v>
      </c>
      <c r="C26" s="79">
        <v>0</v>
      </c>
    </row>
    <row r="27" spans="1:3" ht="16.5" thickBot="1" x14ac:dyDescent="0.3">
      <c r="A27" s="77" t="s">
        <v>290</v>
      </c>
      <c r="B27" s="78" t="s">
        <v>289</v>
      </c>
      <c r="C27" s="79">
        <v>0</v>
      </c>
    </row>
    <row r="28" spans="1:3" ht="16.5" thickBot="1" x14ac:dyDescent="0.3">
      <c r="A28" s="77" t="s">
        <v>291</v>
      </c>
      <c r="B28" s="78" t="s">
        <v>383</v>
      </c>
      <c r="C28" s="79">
        <v>0</v>
      </c>
    </row>
    <row r="29" spans="1:3" ht="16.5" thickBot="1" x14ac:dyDescent="0.3">
      <c r="A29" s="82">
        <v>42434</v>
      </c>
      <c r="B29" s="78" t="s">
        <v>384</v>
      </c>
      <c r="C29" s="79">
        <v>0</v>
      </c>
    </row>
    <row r="30" spans="1:3" ht="16.5" thickBot="1" x14ac:dyDescent="0.3">
      <c r="A30" s="82">
        <v>42465</v>
      </c>
      <c r="B30" s="78" t="s">
        <v>385</v>
      </c>
      <c r="C30" s="79">
        <v>0</v>
      </c>
    </row>
    <row r="31" spans="1:3" ht="48" thickBot="1" x14ac:dyDescent="0.3">
      <c r="A31" s="77">
        <v>6</v>
      </c>
      <c r="B31" s="81" t="s">
        <v>387</v>
      </c>
      <c r="C31" s="79">
        <v>0</v>
      </c>
    </row>
    <row r="32" spans="1:3" ht="16.5" thickBot="1" x14ac:dyDescent="0.3">
      <c r="A32" s="77" t="s">
        <v>292</v>
      </c>
      <c r="B32" s="78" t="s">
        <v>289</v>
      </c>
      <c r="C32" s="79">
        <v>0</v>
      </c>
    </row>
    <row r="33" spans="1:3" ht="16.5" thickBot="1" x14ac:dyDescent="0.3">
      <c r="A33" s="77" t="s">
        <v>293</v>
      </c>
      <c r="B33" s="78" t="s">
        <v>383</v>
      </c>
      <c r="C33" s="79">
        <v>0</v>
      </c>
    </row>
    <row r="34" spans="1:3" ht="16.5" thickBot="1" x14ac:dyDescent="0.3">
      <c r="A34" s="77" t="s">
        <v>294</v>
      </c>
      <c r="B34" s="78" t="s">
        <v>384</v>
      </c>
      <c r="C34" s="79">
        <v>0</v>
      </c>
    </row>
    <row r="35" spans="1:3" ht="16.5" thickBot="1" x14ac:dyDescent="0.3">
      <c r="A35" s="77" t="s">
        <v>295</v>
      </c>
      <c r="B35" s="78" t="s">
        <v>385</v>
      </c>
      <c r="C35" s="79">
        <v>0</v>
      </c>
    </row>
  </sheetData>
  <mergeCells count="1">
    <mergeCell ref="A2:C2"/>
  </mergeCells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0" sqref="D10"/>
    </sheetView>
  </sheetViews>
  <sheetFormatPr defaultRowHeight="15" x14ac:dyDescent="0.25"/>
  <cols>
    <col min="2" max="2" width="45.85546875" customWidth="1"/>
    <col min="3" max="3" width="25.7109375" customWidth="1"/>
  </cols>
  <sheetData>
    <row r="1" spans="1:3" ht="94.5" x14ac:dyDescent="0.25">
      <c r="C1" s="74" t="s">
        <v>399</v>
      </c>
    </row>
    <row r="2" spans="1:3" ht="54" customHeight="1" thickBot="1" x14ac:dyDescent="0.35">
      <c r="A2" s="512" t="s">
        <v>388</v>
      </c>
      <c r="B2" s="512"/>
      <c r="C2" s="512"/>
    </row>
    <row r="3" spans="1:3" ht="16.5" thickBot="1" x14ac:dyDescent="0.3">
      <c r="A3" s="83" t="s">
        <v>259</v>
      </c>
      <c r="B3" s="84" t="s">
        <v>296</v>
      </c>
      <c r="C3" s="84" t="s">
        <v>297</v>
      </c>
    </row>
    <row r="4" spans="1:3" ht="48" thickBot="1" x14ac:dyDescent="0.3">
      <c r="A4" s="85">
        <v>1</v>
      </c>
      <c r="B4" s="78" t="s">
        <v>298</v>
      </c>
      <c r="C4" s="79">
        <v>0</v>
      </c>
    </row>
    <row r="5" spans="1:3" ht="48" thickBot="1" x14ac:dyDescent="0.3">
      <c r="A5" s="85" t="s">
        <v>262</v>
      </c>
      <c r="B5" s="78" t="s">
        <v>299</v>
      </c>
      <c r="C5" s="79">
        <v>0</v>
      </c>
    </row>
    <row r="6" spans="1:3" ht="32.25" thickBot="1" x14ac:dyDescent="0.3">
      <c r="A6" s="85" t="s">
        <v>263</v>
      </c>
      <c r="B6" s="78" t="s">
        <v>300</v>
      </c>
      <c r="C6" s="79">
        <v>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4" sqref="B24"/>
    </sheetView>
  </sheetViews>
  <sheetFormatPr defaultRowHeight="15" x14ac:dyDescent="0.25"/>
  <cols>
    <col min="2" max="2" width="42" customWidth="1"/>
    <col min="3" max="3" width="16.5703125" customWidth="1"/>
    <col min="4" max="4" width="17.28515625" customWidth="1"/>
  </cols>
  <sheetData>
    <row r="1" spans="1:4" ht="51.75" customHeight="1" x14ac:dyDescent="0.25">
      <c r="C1" s="514" t="s">
        <v>400</v>
      </c>
      <c r="D1" s="514"/>
    </row>
    <row r="2" spans="1:4" ht="46.5" customHeight="1" thickBot="1" x14ac:dyDescent="0.3">
      <c r="A2" s="515" t="s">
        <v>389</v>
      </c>
      <c r="B2" s="515"/>
      <c r="C2" s="515"/>
      <c r="D2" s="515"/>
    </row>
    <row r="3" spans="1:4" ht="16.5" thickBot="1" x14ac:dyDescent="0.3">
      <c r="A3" s="516" t="s">
        <v>301</v>
      </c>
      <c r="B3" s="516" t="s">
        <v>296</v>
      </c>
      <c r="C3" s="518" t="s">
        <v>297</v>
      </c>
      <c r="D3" s="519"/>
    </row>
    <row r="4" spans="1:4" ht="32.25" thickBot="1" x14ac:dyDescent="0.3">
      <c r="A4" s="517"/>
      <c r="B4" s="517"/>
      <c r="C4" s="79" t="s">
        <v>302</v>
      </c>
      <c r="D4" s="79" t="s">
        <v>390</v>
      </c>
    </row>
    <row r="5" spans="1:4" ht="63.75" thickBot="1" x14ac:dyDescent="0.3">
      <c r="A5" s="85">
        <v>1</v>
      </c>
      <c r="B5" s="78" t="s">
        <v>298</v>
      </c>
      <c r="C5" s="79">
        <v>0</v>
      </c>
      <c r="D5" s="79">
        <v>0</v>
      </c>
    </row>
    <row r="6" spans="1:4" ht="48" thickBot="1" x14ac:dyDescent="0.3">
      <c r="A6" s="85" t="s">
        <v>262</v>
      </c>
      <c r="B6" s="78" t="s">
        <v>299</v>
      </c>
      <c r="C6" s="79">
        <v>0</v>
      </c>
      <c r="D6" s="79">
        <v>0</v>
      </c>
    </row>
    <row r="7" spans="1:4" ht="32.25" thickBot="1" x14ac:dyDescent="0.3">
      <c r="A7" s="85" t="s">
        <v>263</v>
      </c>
      <c r="B7" s="78" t="s">
        <v>300</v>
      </c>
      <c r="C7" s="79">
        <v>0</v>
      </c>
      <c r="D7" s="79">
        <v>0</v>
      </c>
    </row>
  </sheetData>
  <mergeCells count="5">
    <mergeCell ref="C1:D1"/>
    <mergeCell ref="A2:D2"/>
    <mergeCell ref="A3:A4"/>
    <mergeCell ref="B3:B4"/>
    <mergeCell ref="C3:D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19" sqref="C19"/>
    </sheetView>
  </sheetViews>
  <sheetFormatPr defaultRowHeight="15" x14ac:dyDescent="0.25"/>
  <cols>
    <col min="1" max="1" width="28.7109375" customWidth="1"/>
    <col min="2" max="2" width="42.7109375" customWidth="1"/>
    <col min="3" max="3" width="15.42578125" customWidth="1"/>
    <col min="4" max="4" width="7.140625" hidden="1" customWidth="1"/>
  </cols>
  <sheetData>
    <row r="1" spans="1:8" ht="38.25" customHeight="1" x14ac:dyDescent="0.25">
      <c r="A1" s="86"/>
      <c r="B1" s="514" t="s">
        <v>401</v>
      </c>
      <c r="C1" s="514"/>
      <c r="D1" s="514"/>
      <c r="E1" s="86"/>
      <c r="F1" s="86"/>
      <c r="G1" s="86"/>
      <c r="H1" s="86"/>
    </row>
    <row r="2" spans="1:8" ht="36" customHeight="1" x14ac:dyDescent="0.3">
      <c r="A2" s="520" t="s">
        <v>391</v>
      </c>
      <c r="B2" s="521"/>
      <c r="C2" s="521"/>
      <c r="D2" s="521"/>
      <c r="E2" s="86"/>
      <c r="F2" s="86"/>
      <c r="G2" s="86"/>
      <c r="H2" s="86"/>
    </row>
    <row r="3" spans="1:8" ht="47.25" x14ac:dyDescent="0.25">
      <c r="A3" s="87" t="s">
        <v>303</v>
      </c>
      <c r="B3" s="87" t="s">
        <v>304</v>
      </c>
      <c r="C3" s="88" t="s">
        <v>115</v>
      </c>
      <c r="D3" s="86"/>
      <c r="E3" s="86"/>
      <c r="F3" s="86"/>
      <c r="G3" s="86"/>
      <c r="H3" s="86"/>
    </row>
    <row r="4" spans="1:8" ht="31.5" x14ac:dyDescent="0.25">
      <c r="A4" s="70" t="s">
        <v>305</v>
      </c>
      <c r="B4" s="69" t="s">
        <v>306</v>
      </c>
      <c r="C4" s="88">
        <v>0</v>
      </c>
      <c r="D4" s="86"/>
      <c r="E4" s="86"/>
      <c r="F4" s="86"/>
      <c r="G4" s="86"/>
      <c r="H4" s="86"/>
    </row>
    <row r="5" spans="1:8" ht="31.5" x14ac:dyDescent="0.25">
      <c r="A5" s="70" t="s">
        <v>307</v>
      </c>
      <c r="B5" s="69" t="s">
        <v>308</v>
      </c>
      <c r="C5" s="88">
        <v>0</v>
      </c>
      <c r="D5" s="86"/>
      <c r="E5" s="86"/>
      <c r="F5" s="86"/>
      <c r="G5" s="86"/>
      <c r="H5" s="86"/>
    </row>
    <row r="6" spans="1:8" ht="31.5" x14ac:dyDescent="0.25">
      <c r="A6" s="70" t="s">
        <v>309</v>
      </c>
      <c r="B6" s="69" t="s">
        <v>310</v>
      </c>
      <c r="C6" s="88">
        <v>0</v>
      </c>
      <c r="D6" s="86"/>
      <c r="E6" s="86"/>
      <c r="F6" s="86"/>
      <c r="G6" s="86"/>
      <c r="H6" s="86"/>
    </row>
    <row r="7" spans="1:8" ht="15.75" x14ac:dyDescent="0.25">
      <c r="A7" s="86"/>
      <c r="B7" s="89"/>
      <c r="C7" s="86"/>
      <c r="D7" s="86"/>
      <c r="E7" s="86"/>
      <c r="F7" s="86"/>
      <c r="G7" s="86"/>
      <c r="H7" s="86"/>
    </row>
    <row r="8" spans="1:8" ht="15.75" x14ac:dyDescent="0.25">
      <c r="A8" s="86"/>
      <c r="B8" s="86"/>
      <c r="C8" s="86"/>
      <c r="D8" s="86"/>
      <c r="E8" s="86"/>
      <c r="F8" s="86"/>
      <c r="G8" s="86"/>
      <c r="H8" s="86"/>
    </row>
    <row r="9" spans="1:8" ht="15.75" x14ac:dyDescent="0.25">
      <c r="A9" s="86"/>
      <c r="B9" s="86"/>
      <c r="C9" s="86"/>
      <c r="D9" s="86"/>
      <c r="E9" s="86"/>
      <c r="F9" s="86"/>
      <c r="G9" s="86"/>
      <c r="H9" s="86"/>
    </row>
    <row r="10" spans="1:8" ht="15.75" x14ac:dyDescent="0.25">
      <c r="A10" s="86"/>
      <c r="B10" s="86"/>
      <c r="C10" s="86"/>
      <c r="D10" s="86"/>
      <c r="E10" s="86"/>
      <c r="F10" s="86"/>
      <c r="G10" s="86"/>
      <c r="H10" s="86"/>
    </row>
    <row r="11" spans="1:8" ht="15.75" x14ac:dyDescent="0.25">
      <c r="A11" s="86"/>
      <c r="B11" s="86"/>
      <c r="C11" s="86"/>
      <c r="D11" s="86"/>
      <c r="E11" s="86"/>
      <c r="F11" s="86"/>
      <c r="G11" s="86"/>
      <c r="H11" s="86"/>
    </row>
    <row r="12" spans="1:8" ht="15.75" x14ac:dyDescent="0.25">
      <c r="A12" s="86"/>
      <c r="B12" s="86"/>
      <c r="C12" s="86"/>
      <c r="D12" s="86"/>
      <c r="E12" s="86"/>
      <c r="F12" s="86"/>
      <c r="G12" s="86"/>
      <c r="H12" s="86"/>
    </row>
    <row r="13" spans="1:8" ht="15.75" x14ac:dyDescent="0.25">
      <c r="A13" s="86"/>
      <c r="B13" s="86"/>
      <c r="C13" s="86"/>
      <c r="D13" s="86"/>
      <c r="E13" s="86"/>
      <c r="F13" s="86"/>
      <c r="G13" s="86"/>
      <c r="H13" s="86"/>
    </row>
    <row r="14" spans="1:8" ht="15.75" x14ac:dyDescent="0.25">
      <c r="A14" s="86"/>
      <c r="B14" s="86"/>
      <c r="C14" s="86"/>
      <c r="D14" s="86"/>
      <c r="E14" s="86"/>
      <c r="F14" s="86"/>
      <c r="G14" s="86"/>
      <c r="H14" s="86"/>
    </row>
    <row r="15" spans="1:8" ht="15.75" x14ac:dyDescent="0.25">
      <c r="A15" s="86"/>
      <c r="B15" s="86"/>
      <c r="C15" s="86"/>
      <c r="D15" s="86"/>
      <c r="E15" s="86"/>
      <c r="F15" s="86"/>
      <c r="G15" s="86"/>
      <c r="H15" s="86"/>
    </row>
    <row r="16" spans="1:8" ht="15.75" x14ac:dyDescent="0.25">
      <c r="A16" s="86"/>
      <c r="B16" s="86"/>
      <c r="C16" s="86"/>
      <c r="D16" s="86"/>
      <c r="E16" s="86"/>
      <c r="F16" s="86"/>
      <c r="G16" s="86"/>
      <c r="H16" s="86"/>
    </row>
    <row r="17" spans="1:8" ht="15.75" x14ac:dyDescent="0.25">
      <c r="A17" s="86"/>
      <c r="B17" s="86"/>
      <c r="C17" s="86"/>
      <c r="D17" s="86"/>
      <c r="E17" s="86"/>
      <c r="F17" s="86"/>
      <c r="G17" s="86"/>
      <c r="H17" s="86"/>
    </row>
    <row r="18" spans="1:8" ht="15.75" x14ac:dyDescent="0.25">
      <c r="A18" s="86"/>
      <c r="B18" s="86"/>
      <c r="C18" s="86"/>
      <c r="D18" s="86"/>
      <c r="E18" s="86"/>
      <c r="F18" s="86"/>
      <c r="G18" s="86"/>
      <c r="H18" s="86"/>
    </row>
    <row r="19" spans="1:8" ht="15.75" x14ac:dyDescent="0.25">
      <c r="A19" s="86"/>
      <c r="B19" s="86"/>
      <c r="C19" s="86"/>
      <c r="D19" s="86"/>
      <c r="E19" s="86"/>
      <c r="F19" s="86"/>
      <c r="G19" s="86"/>
      <c r="H19" s="86"/>
    </row>
    <row r="20" spans="1:8" ht="15.75" x14ac:dyDescent="0.25">
      <c r="A20" s="86"/>
      <c r="B20" s="86"/>
      <c r="C20" s="86"/>
      <c r="D20" s="86"/>
      <c r="E20" s="86"/>
      <c r="F20" s="86"/>
      <c r="G20" s="86"/>
      <c r="H20" s="86"/>
    </row>
    <row r="21" spans="1:8" ht="15.75" x14ac:dyDescent="0.25">
      <c r="A21" s="86"/>
      <c r="B21" s="86"/>
      <c r="C21" s="86"/>
      <c r="D21" s="86"/>
      <c r="E21" s="86"/>
      <c r="F21" s="86"/>
      <c r="G21" s="86"/>
      <c r="H21" s="86"/>
    </row>
    <row r="22" spans="1:8" ht="15.75" x14ac:dyDescent="0.25">
      <c r="A22" s="86"/>
      <c r="B22" s="86"/>
      <c r="C22" s="86"/>
      <c r="D22" s="86"/>
      <c r="E22" s="86"/>
      <c r="F22" s="86"/>
      <c r="G22" s="86"/>
      <c r="H22" s="86"/>
    </row>
    <row r="23" spans="1:8" ht="15.75" x14ac:dyDescent="0.25">
      <c r="A23" s="86"/>
      <c r="B23" s="86"/>
      <c r="C23" s="86"/>
      <c r="D23" s="86"/>
      <c r="E23" s="86"/>
      <c r="F23" s="86"/>
      <c r="G23" s="86"/>
      <c r="H23" s="86"/>
    </row>
    <row r="24" spans="1:8" ht="15.75" x14ac:dyDescent="0.25">
      <c r="A24" s="86"/>
      <c r="B24" s="86"/>
      <c r="C24" s="86"/>
      <c r="D24" s="86"/>
      <c r="E24" s="86"/>
      <c r="F24" s="86"/>
      <c r="G24" s="86"/>
      <c r="H24" s="86"/>
    </row>
    <row r="25" spans="1:8" ht="15.75" x14ac:dyDescent="0.25">
      <c r="A25" s="86"/>
      <c r="B25" s="86"/>
      <c r="C25" s="86"/>
      <c r="D25" s="86"/>
      <c r="E25" s="86"/>
      <c r="F25" s="86"/>
      <c r="G25" s="86"/>
      <c r="H25" s="86"/>
    </row>
    <row r="26" spans="1:8" ht="15.75" x14ac:dyDescent="0.25">
      <c r="A26" s="86"/>
      <c r="B26" s="86"/>
      <c r="C26" s="86"/>
      <c r="D26" s="86"/>
      <c r="E26" s="86"/>
      <c r="F26" s="86"/>
      <c r="G26" s="86"/>
      <c r="H26" s="86"/>
    </row>
    <row r="27" spans="1:8" ht="15.75" x14ac:dyDescent="0.25">
      <c r="A27" s="86"/>
      <c r="B27" s="86"/>
      <c r="C27" s="86"/>
      <c r="D27" s="86"/>
      <c r="E27" s="86"/>
      <c r="F27" s="86"/>
      <c r="G27" s="86"/>
      <c r="H27" s="86"/>
    </row>
    <row r="28" spans="1:8" ht="15.75" x14ac:dyDescent="0.25">
      <c r="A28" s="86"/>
      <c r="B28" s="86"/>
      <c r="C28" s="86"/>
      <c r="D28" s="86"/>
      <c r="E28" s="86"/>
      <c r="F28" s="86"/>
      <c r="G28" s="86"/>
      <c r="H28" s="86"/>
    </row>
    <row r="29" spans="1:8" ht="15.75" x14ac:dyDescent="0.25">
      <c r="A29" s="86"/>
      <c r="B29" s="86"/>
      <c r="C29" s="86"/>
      <c r="D29" s="86"/>
      <c r="E29" s="86"/>
      <c r="F29" s="86"/>
      <c r="G29" s="86"/>
      <c r="H29" s="86"/>
    </row>
  </sheetData>
  <mergeCells count="2">
    <mergeCell ref="B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4" sqref="B4"/>
    </sheetView>
  </sheetViews>
  <sheetFormatPr defaultRowHeight="15" x14ac:dyDescent="0.25"/>
  <cols>
    <col min="2" max="2" width="18.85546875" customWidth="1"/>
    <col min="3" max="3" width="58.5703125" customWidth="1"/>
    <col min="258" max="258" width="18.85546875" customWidth="1"/>
    <col min="259" max="259" width="58.5703125" customWidth="1"/>
    <col min="514" max="514" width="18.85546875" customWidth="1"/>
    <col min="515" max="515" width="58.5703125" customWidth="1"/>
    <col min="770" max="770" width="18.85546875" customWidth="1"/>
    <col min="771" max="771" width="58.5703125" customWidth="1"/>
    <col min="1026" max="1026" width="18.85546875" customWidth="1"/>
    <col min="1027" max="1027" width="58.5703125" customWidth="1"/>
    <col min="1282" max="1282" width="18.85546875" customWidth="1"/>
    <col min="1283" max="1283" width="58.5703125" customWidth="1"/>
    <col min="1538" max="1538" width="18.85546875" customWidth="1"/>
    <col min="1539" max="1539" width="58.5703125" customWidth="1"/>
    <col min="1794" max="1794" width="18.85546875" customWidth="1"/>
    <col min="1795" max="1795" width="58.5703125" customWidth="1"/>
    <col min="2050" max="2050" width="18.85546875" customWidth="1"/>
    <col min="2051" max="2051" width="58.5703125" customWidth="1"/>
    <col min="2306" max="2306" width="18.85546875" customWidth="1"/>
    <col min="2307" max="2307" width="58.5703125" customWidth="1"/>
    <col min="2562" max="2562" width="18.85546875" customWidth="1"/>
    <col min="2563" max="2563" width="58.5703125" customWidth="1"/>
    <col min="2818" max="2818" width="18.85546875" customWidth="1"/>
    <col min="2819" max="2819" width="58.5703125" customWidth="1"/>
    <col min="3074" max="3074" width="18.85546875" customWidth="1"/>
    <col min="3075" max="3075" width="58.5703125" customWidth="1"/>
    <col min="3330" max="3330" width="18.85546875" customWidth="1"/>
    <col min="3331" max="3331" width="58.5703125" customWidth="1"/>
    <col min="3586" max="3586" width="18.85546875" customWidth="1"/>
    <col min="3587" max="3587" width="58.5703125" customWidth="1"/>
    <col min="3842" max="3842" width="18.85546875" customWidth="1"/>
    <col min="3843" max="3843" width="58.5703125" customWidth="1"/>
    <col min="4098" max="4098" width="18.85546875" customWidth="1"/>
    <col min="4099" max="4099" width="58.5703125" customWidth="1"/>
    <col min="4354" max="4354" width="18.85546875" customWidth="1"/>
    <col min="4355" max="4355" width="58.5703125" customWidth="1"/>
    <col min="4610" max="4610" width="18.85546875" customWidth="1"/>
    <col min="4611" max="4611" width="58.5703125" customWidth="1"/>
    <col min="4866" max="4866" width="18.85546875" customWidth="1"/>
    <col min="4867" max="4867" width="58.5703125" customWidth="1"/>
    <col min="5122" max="5122" width="18.85546875" customWidth="1"/>
    <col min="5123" max="5123" width="58.5703125" customWidth="1"/>
    <col min="5378" max="5378" width="18.85546875" customWidth="1"/>
    <col min="5379" max="5379" width="58.5703125" customWidth="1"/>
    <col min="5634" max="5634" width="18.85546875" customWidth="1"/>
    <col min="5635" max="5635" width="58.5703125" customWidth="1"/>
    <col min="5890" max="5890" width="18.85546875" customWidth="1"/>
    <col min="5891" max="5891" width="58.5703125" customWidth="1"/>
    <col min="6146" max="6146" width="18.85546875" customWidth="1"/>
    <col min="6147" max="6147" width="58.5703125" customWidth="1"/>
    <col min="6402" max="6402" width="18.85546875" customWidth="1"/>
    <col min="6403" max="6403" width="58.5703125" customWidth="1"/>
    <col min="6658" max="6658" width="18.85546875" customWidth="1"/>
    <col min="6659" max="6659" width="58.5703125" customWidth="1"/>
    <col min="6914" max="6914" width="18.85546875" customWidth="1"/>
    <col min="6915" max="6915" width="58.5703125" customWidth="1"/>
    <col min="7170" max="7170" width="18.85546875" customWidth="1"/>
    <col min="7171" max="7171" width="58.5703125" customWidth="1"/>
    <col min="7426" max="7426" width="18.85546875" customWidth="1"/>
    <col min="7427" max="7427" width="58.5703125" customWidth="1"/>
    <col min="7682" max="7682" width="18.85546875" customWidth="1"/>
    <col min="7683" max="7683" width="58.5703125" customWidth="1"/>
    <col min="7938" max="7938" width="18.85546875" customWidth="1"/>
    <col min="7939" max="7939" width="58.5703125" customWidth="1"/>
    <col min="8194" max="8194" width="18.85546875" customWidth="1"/>
    <col min="8195" max="8195" width="58.5703125" customWidth="1"/>
    <col min="8450" max="8450" width="18.85546875" customWidth="1"/>
    <col min="8451" max="8451" width="58.5703125" customWidth="1"/>
    <col min="8706" max="8706" width="18.85546875" customWidth="1"/>
    <col min="8707" max="8707" width="58.5703125" customWidth="1"/>
    <col min="8962" max="8962" width="18.85546875" customWidth="1"/>
    <col min="8963" max="8963" width="58.5703125" customWidth="1"/>
    <col min="9218" max="9218" width="18.85546875" customWidth="1"/>
    <col min="9219" max="9219" width="58.5703125" customWidth="1"/>
    <col min="9474" max="9474" width="18.85546875" customWidth="1"/>
    <col min="9475" max="9475" width="58.5703125" customWidth="1"/>
    <col min="9730" max="9730" width="18.85546875" customWidth="1"/>
    <col min="9731" max="9731" width="58.5703125" customWidth="1"/>
    <col min="9986" max="9986" width="18.85546875" customWidth="1"/>
    <col min="9987" max="9987" width="58.5703125" customWidth="1"/>
    <col min="10242" max="10242" width="18.85546875" customWidth="1"/>
    <col min="10243" max="10243" width="58.5703125" customWidth="1"/>
    <col min="10498" max="10498" width="18.85546875" customWidth="1"/>
    <col min="10499" max="10499" width="58.5703125" customWidth="1"/>
    <col min="10754" max="10754" width="18.85546875" customWidth="1"/>
    <col min="10755" max="10755" width="58.5703125" customWidth="1"/>
    <col min="11010" max="11010" width="18.85546875" customWidth="1"/>
    <col min="11011" max="11011" width="58.5703125" customWidth="1"/>
    <col min="11266" max="11266" width="18.85546875" customWidth="1"/>
    <col min="11267" max="11267" width="58.5703125" customWidth="1"/>
    <col min="11522" max="11522" width="18.85546875" customWidth="1"/>
    <col min="11523" max="11523" width="58.5703125" customWidth="1"/>
    <col min="11778" max="11778" width="18.85546875" customWidth="1"/>
    <col min="11779" max="11779" width="58.5703125" customWidth="1"/>
    <col min="12034" max="12034" width="18.85546875" customWidth="1"/>
    <col min="12035" max="12035" width="58.5703125" customWidth="1"/>
    <col min="12290" max="12290" width="18.85546875" customWidth="1"/>
    <col min="12291" max="12291" width="58.5703125" customWidth="1"/>
    <col min="12546" max="12546" width="18.85546875" customWidth="1"/>
    <col min="12547" max="12547" width="58.5703125" customWidth="1"/>
    <col min="12802" max="12802" width="18.85546875" customWidth="1"/>
    <col min="12803" max="12803" width="58.5703125" customWidth="1"/>
    <col min="13058" max="13058" width="18.85546875" customWidth="1"/>
    <col min="13059" max="13059" width="58.5703125" customWidth="1"/>
    <col min="13314" max="13314" width="18.85546875" customWidth="1"/>
    <col min="13315" max="13315" width="58.5703125" customWidth="1"/>
    <col min="13570" max="13570" width="18.85546875" customWidth="1"/>
    <col min="13571" max="13571" width="58.5703125" customWidth="1"/>
    <col min="13826" max="13826" width="18.85546875" customWidth="1"/>
    <col min="13827" max="13827" width="58.5703125" customWidth="1"/>
    <col min="14082" max="14082" width="18.85546875" customWidth="1"/>
    <col min="14083" max="14083" width="58.5703125" customWidth="1"/>
    <col min="14338" max="14338" width="18.85546875" customWidth="1"/>
    <col min="14339" max="14339" width="58.5703125" customWidth="1"/>
    <col min="14594" max="14594" width="18.85546875" customWidth="1"/>
    <col min="14595" max="14595" width="58.5703125" customWidth="1"/>
    <col min="14850" max="14850" width="18.85546875" customWidth="1"/>
    <col min="14851" max="14851" width="58.5703125" customWidth="1"/>
    <col min="15106" max="15106" width="18.85546875" customWidth="1"/>
    <col min="15107" max="15107" width="58.5703125" customWidth="1"/>
    <col min="15362" max="15362" width="18.85546875" customWidth="1"/>
    <col min="15363" max="15363" width="58.5703125" customWidth="1"/>
    <col min="15618" max="15618" width="18.85546875" customWidth="1"/>
    <col min="15619" max="15619" width="58.5703125" customWidth="1"/>
    <col min="15874" max="15874" width="18.85546875" customWidth="1"/>
    <col min="15875" max="15875" width="58.5703125" customWidth="1"/>
    <col min="16130" max="16130" width="18.85546875" customWidth="1"/>
    <col min="16131" max="16131" width="58.5703125" customWidth="1"/>
  </cols>
  <sheetData>
    <row r="1" spans="1:3" x14ac:dyDescent="0.25">
      <c r="A1" s="1"/>
      <c r="B1" s="476" t="s">
        <v>42</v>
      </c>
      <c r="C1" s="476"/>
    </row>
    <row r="2" spans="1:3" x14ac:dyDescent="0.25">
      <c r="A2" s="1"/>
      <c r="B2" s="476" t="s">
        <v>50</v>
      </c>
      <c r="C2" s="476"/>
    </row>
    <row r="3" spans="1:3" x14ac:dyDescent="0.25">
      <c r="A3" s="1"/>
      <c r="B3" s="476" t="s">
        <v>393</v>
      </c>
      <c r="C3" s="476"/>
    </row>
    <row r="4" spans="1:3" x14ac:dyDescent="0.25">
      <c r="A4" s="1"/>
      <c r="B4" s="1"/>
      <c r="C4" s="1"/>
    </row>
    <row r="5" spans="1:3" ht="18.75" x14ac:dyDescent="0.3">
      <c r="A5" s="477" t="s">
        <v>43</v>
      </c>
      <c r="B5" s="477"/>
      <c r="C5" s="477"/>
    </row>
    <row r="6" spans="1:3" ht="26.25" customHeight="1" x14ac:dyDescent="0.3">
      <c r="A6" s="478" t="s">
        <v>357</v>
      </c>
      <c r="B6" s="478"/>
      <c r="C6" s="478"/>
    </row>
    <row r="7" spans="1:3" x14ac:dyDescent="0.25">
      <c r="A7" s="1"/>
      <c r="B7" s="1"/>
      <c r="C7" s="1"/>
    </row>
    <row r="8" spans="1:3" ht="75" x14ac:dyDescent="0.25">
      <c r="A8" s="21" t="s">
        <v>2</v>
      </c>
      <c r="B8" s="21" t="s">
        <v>44</v>
      </c>
      <c r="C8" s="21" t="s">
        <v>45</v>
      </c>
    </row>
    <row r="9" spans="1:3" ht="15.75" x14ac:dyDescent="0.25">
      <c r="A9" s="22">
        <v>907</v>
      </c>
      <c r="B9" s="22"/>
      <c r="C9" s="91" t="s">
        <v>5</v>
      </c>
    </row>
    <row r="10" spans="1:3" ht="31.5" x14ac:dyDescent="0.25">
      <c r="A10" s="22"/>
      <c r="B10" s="23" t="s">
        <v>46</v>
      </c>
      <c r="C10" s="92" t="s">
        <v>47</v>
      </c>
    </row>
    <row r="11" spans="1:3" ht="31.5" x14ac:dyDescent="0.25">
      <c r="A11" s="23"/>
      <c r="B11" s="23" t="s">
        <v>48</v>
      </c>
      <c r="C11" s="92" t="s">
        <v>49</v>
      </c>
    </row>
    <row r="12" spans="1:3" x14ac:dyDescent="0.25">
      <c r="A12" s="24"/>
      <c r="B12" s="24"/>
      <c r="C12" s="25"/>
    </row>
    <row r="13" spans="1:3" x14ac:dyDescent="0.25">
      <c r="A13" s="24"/>
      <c r="B13" s="24"/>
      <c r="C13" s="25"/>
    </row>
    <row r="14" spans="1:3" x14ac:dyDescent="0.25">
      <c r="A14" s="24"/>
      <c r="B14" s="24"/>
      <c r="C14" s="25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</sheetData>
  <mergeCells count="5">
    <mergeCell ref="B1:C1"/>
    <mergeCell ref="B2:C2"/>
    <mergeCell ref="B3:C3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31" workbookViewId="0">
      <selection activeCell="H37" sqref="H37"/>
    </sheetView>
  </sheetViews>
  <sheetFormatPr defaultRowHeight="15" x14ac:dyDescent="0.25"/>
  <cols>
    <col min="1" max="1" width="5.5703125" style="133" customWidth="1"/>
    <col min="2" max="2" width="22.140625" style="133" customWidth="1"/>
    <col min="3" max="3" width="52.42578125" style="133" customWidth="1"/>
    <col min="4" max="4" width="15.42578125" style="133" customWidth="1"/>
    <col min="5" max="5" width="9.140625" style="133"/>
    <col min="6" max="6" width="10.42578125" style="133" bestFit="1" customWidth="1"/>
    <col min="7" max="253" width="9.140625" style="133"/>
    <col min="254" max="254" width="5" style="133" customWidth="1"/>
    <col min="255" max="255" width="19.5703125" style="133" customWidth="1"/>
    <col min="256" max="256" width="46.85546875" style="133" customWidth="1"/>
    <col min="257" max="257" width="16.5703125" style="133" customWidth="1"/>
    <col min="258" max="509" width="9.140625" style="133"/>
    <col min="510" max="510" width="5" style="133" customWidth="1"/>
    <col min="511" max="511" width="19.5703125" style="133" customWidth="1"/>
    <col min="512" max="512" width="46.85546875" style="133" customWidth="1"/>
    <col min="513" max="513" width="16.5703125" style="133" customWidth="1"/>
    <col min="514" max="765" width="9.140625" style="133"/>
    <col min="766" max="766" width="5" style="133" customWidth="1"/>
    <col min="767" max="767" width="19.5703125" style="133" customWidth="1"/>
    <col min="768" max="768" width="46.85546875" style="133" customWidth="1"/>
    <col min="769" max="769" width="16.5703125" style="133" customWidth="1"/>
    <col min="770" max="1021" width="9.140625" style="133"/>
    <col min="1022" max="1022" width="5" style="133" customWidth="1"/>
    <col min="1023" max="1023" width="19.5703125" style="133" customWidth="1"/>
    <col min="1024" max="1024" width="46.85546875" style="133" customWidth="1"/>
    <col min="1025" max="1025" width="16.5703125" style="133" customWidth="1"/>
    <col min="1026" max="1277" width="9.140625" style="133"/>
    <col min="1278" max="1278" width="5" style="133" customWidth="1"/>
    <col min="1279" max="1279" width="19.5703125" style="133" customWidth="1"/>
    <col min="1280" max="1280" width="46.85546875" style="133" customWidth="1"/>
    <col min="1281" max="1281" width="16.5703125" style="133" customWidth="1"/>
    <col min="1282" max="1533" width="9.140625" style="133"/>
    <col min="1534" max="1534" width="5" style="133" customWidth="1"/>
    <col min="1535" max="1535" width="19.5703125" style="133" customWidth="1"/>
    <col min="1536" max="1536" width="46.85546875" style="133" customWidth="1"/>
    <col min="1537" max="1537" width="16.5703125" style="133" customWidth="1"/>
    <col min="1538" max="1789" width="9.140625" style="133"/>
    <col min="1790" max="1790" width="5" style="133" customWidth="1"/>
    <col min="1791" max="1791" width="19.5703125" style="133" customWidth="1"/>
    <col min="1792" max="1792" width="46.85546875" style="133" customWidth="1"/>
    <col min="1793" max="1793" width="16.5703125" style="133" customWidth="1"/>
    <col min="1794" max="2045" width="9.140625" style="133"/>
    <col min="2046" max="2046" width="5" style="133" customWidth="1"/>
    <col min="2047" max="2047" width="19.5703125" style="133" customWidth="1"/>
    <col min="2048" max="2048" width="46.85546875" style="133" customWidth="1"/>
    <col min="2049" max="2049" width="16.5703125" style="133" customWidth="1"/>
    <col min="2050" max="2301" width="9.140625" style="133"/>
    <col min="2302" max="2302" width="5" style="133" customWidth="1"/>
    <col min="2303" max="2303" width="19.5703125" style="133" customWidth="1"/>
    <col min="2304" max="2304" width="46.85546875" style="133" customWidth="1"/>
    <col min="2305" max="2305" width="16.5703125" style="133" customWidth="1"/>
    <col min="2306" max="2557" width="9.140625" style="133"/>
    <col min="2558" max="2558" width="5" style="133" customWidth="1"/>
    <col min="2559" max="2559" width="19.5703125" style="133" customWidth="1"/>
    <col min="2560" max="2560" width="46.85546875" style="133" customWidth="1"/>
    <col min="2561" max="2561" width="16.5703125" style="133" customWidth="1"/>
    <col min="2562" max="2813" width="9.140625" style="133"/>
    <col min="2814" max="2814" width="5" style="133" customWidth="1"/>
    <col min="2815" max="2815" width="19.5703125" style="133" customWidth="1"/>
    <col min="2816" max="2816" width="46.85546875" style="133" customWidth="1"/>
    <col min="2817" max="2817" width="16.5703125" style="133" customWidth="1"/>
    <col min="2818" max="3069" width="9.140625" style="133"/>
    <col min="3070" max="3070" width="5" style="133" customWidth="1"/>
    <col min="3071" max="3071" width="19.5703125" style="133" customWidth="1"/>
    <col min="3072" max="3072" width="46.85546875" style="133" customWidth="1"/>
    <col min="3073" max="3073" width="16.5703125" style="133" customWidth="1"/>
    <col min="3074" max="3325" width="9.140625" style="133"/>
    <col min="3326" max="3326" width="5" style="133" customWidth="1"/>
    <col min="3327" max="3327" width="19.5703125" style="133" customWidth="1"/>
    <col min="3328" max="3328" width="46.85546875" style="133" customWidth="1"/>
    <col min="3329" max="3329" width="16.5703125" style="133" customWidth="1"/>
    <col min="3330" max="3581" width="9.140625" style="133"/>
    <col min="3582" max="3582" width="5" style="133" customWidth="1"/>
    <col min="3583" max="3583" width="19.5703125" style="133" customWidth="1"/>
    <col min="3584" max="3584" width="46.85546875" style="133" customWidth="1"/>
    <col min="3585" max="3585" width="16.5703125" style="133" customWidth="1"/>
    <col min="3586" max="3837" width="9.140625" style="133"/>
    <col min="3838" max="3838" width="5" style="133" customWidth="1"/>
    <col min="3839" max="3839" width="19.5703125" style="133" customWidth="1"/>
    <col min="3840" max="3840" width="46.85546875" style="133" customWidth="1"/>
    <col min="3841" max="3841" width="16.5703125" style="133" customWidth="1"/>
    <col min="3842" max="4093" width="9.140625" style="133"/>
    <col min="4094" max="4094" width="5" style="133" customWidth="1"/>
    <col min="4095" max="4095" width="19.5703125" style="133" customWidth="1"/>
    <col min="4096" max="4096" width="46.85546875" style="133" customWidth="1"/>
    <col min="4097" max="4097" width="16.5703125" style="133" customWidth="1"/>
    <col min="4098" max="4349" width="9.140625" style="133"/>
    <col min="4350" max="4350" width="5" style="133" customWidth="1"/>
    <col min="4351" max="4351" width="19.5703125" style="133" customWidth="1"/>
    <col min="4352" max="4352" width="46.85546875" style="133" customWidth="1"/>
    <col min="4353" max="4353" width="16.5703125" style="133" customWidth="1"/>
    <col min="4354" max="4605" width="9.140625" style="133"/>
    <col min="4606" max="4606" width="5" style="133" customWidth="1"/>
    <col min="4607" max="4607" width="19.5703125" style="133" customWidth="1"/>
    <col min="4608" max="4608" width="46.85546875" style="133" customWidth="1"/>
    <col min="4609" max="4609" width="16.5703125" style="133" customWidth="1"/>
    <col min="4610" max="4861" width="9.140625" style="133"/>
    <col min="4862" max="4862" width="5" style="133" customWidth="1"/>
    <col min="4863" max="4863" width="19.5703125" style="133" customWidth="1"/>
    <col min="4864" max="4864" width="46.85546875" style="133" customWidth="1"/>
    <col min="4865" max="4865" width="16.5703125" style="133" customWidth="1"/>
    <col min="4866" max="5117" width="9.140625" style="133"/>
    <col min="5118" max="5118" width="5" style="133" customWidth="1"/>
    <col min="5119" max="5119" width="19.5703125" style="133" customWidth="1"/>
    <col min="5120" max="5120" width="46.85546875" style="133" customWidth="1"/>
    <col min="5121" max="5121" width="16.5703125" style="133" customWidth="1"/>
    <col min="5122" max="5373" width="9.140625" style="133"/>
    <col min="5374" max="5374" width="5" style="133" customWidth="1"/>
    <col min="5375" max="5375" width="19.5703125" style="133" customWidth="1"/>
    <col min="5376" max="5376" width="46.85546875" style="133" customWidth="1"/>
    <col min="5377" max="5377" width="16.5703125" style="133" customWidth="1"/>
    <col min="5378" max="5629" width="9.140625" style="133"/>
    <col min="5630" max="5630" width="5" style="133" customWidth="1"/>
    <col min="5631" max="5631" width="19.5703125" style="133" customWidth="1"/>
    <col min="5632" max="5632" width="46.85546875" style="133" customWidth="1"/>
    <col min="5633" max="5633" width="16.5703125" style="133" customWidth="1"/>
    <col min="5634" max="5885" width="9.140625" style="133"/>
    <col min="5886" max="5886" width="5" style="133" customWidth="1"/>
    <col min="5887" max="5887" width="19.5703125" style="133" customWidth="1"/>
    <col min="5888" max="5888" width="46.85546875" style="133" customWidth="1"/>
    <col min="5889" max="5889" width="16.5703125" style="133" customWidth="1"/>
    <col min="5890" max="6141" width="9.140625" style="133"/>
    <col min="6142" max="6142" width="5" style="133" customWidth="1"/>
    <col min="6143" max="6143" width="19.5703125" style="133" customWidth="1"/>
    <col min="6144" max="6144" width="46.85546875" style="133" customWidth="1"/>
    <col min="6145" max="6145" width="16.5703125" style="133" customWidth="1"/>
    <col min="6146" max="6397" width="9.140625" style="133"/>
    <col min="6398" max="6398" width="5" style="133" customWidth="1"/>
    <col min="6399" max="6399" width="19.5703125" style="133" customWidth="1"/>
    <col min="6400" max="6400" width="46.85546875" style="133" customWidth="1"/>
    <col min="6401" max="6401" width="16.5703125" style="133" customWidth="1"/>
    <col min="6402" max="6653" width="9.140625" style="133"/>
    <col min="6654" max="6654" width="5" style="133" customWidth="1"/>
    <col min="6655" max="6655" width="19.5703125" style="133" customWidth="1"/>
    <col min="6656" max="6656" width="46.85546875" style="133" customWidth="1"/>
    <col min="6657" max="6657" width="16.5703125" style="133" customWidth="1"/>
    <col min="6658" max="6909" width="9.140625" style="133"/>
    <col min="6910" max="6910" width="5" style="133" customWidth="1"/>
    <col min="6911" max="6911" width="19.5703125" style="133" customWidth="1"/>
    <col min="6912" max="6912" width="46.85546875" style="133" customWidth="1"/>
    <col min="6913" max="6913" width="16.5703125" style="133" customWidth="1"/>
    <col min="6914" max="7165" width="9.140625" style="133"/>
    <col min="7166" max="7166" width="5" style="133" customWidth="1"/>
    <col min="7167" max="7167" width="19.5703125" style="133" customWidth="1"/>
    <col min="7168" max="7168" width="46.85546875" style="133" customWidth="1"/>
    <col min="7169" max="7169" width="16.5703125" style="133" customWidth="1"/>
    <col min="7170" max="7421" width="9.140625" style="133"/>
    <col min="7422" max="7422" width="5" style="133" customWidth="1"/>
    <col min="7423" max="7423" width="19.5703125" style="133" customWidth="1"/>
    <col min="7424" max="7424" width="46.85546875" style="133" customWidth="1"/>
    <col min="7425" max="7425" width="16.5703125" style="133" customWidth="1"/>
    <col min="7426" max="7677" width="9.140625" style="133"/>
    <col min="7678" max="7678" width="5" style="133" customWidth="1"/>
    <col min="7679" max="7679" width="19.5703125" style="133" customWidth="1"/>
    <col min="7680" max="7680" width="46.85546875" style="133" customWidth="1"/>
    <col min="7681" max="7681" width="16.5703125" style="133" customWidth="1"/>
    <col min="7682" max="7933" width="9.140625" style="133"/>
    <col min="7934" max="7934" width="5" style="133" customWidth="1"/>
    <col min="7935" max="7935" width="19.5703125" style="133" customWidth="1"/>
    <col min="7936" max="7936" width="46.85546875" style="133" customWidth="1"/>
    <col min="7937" max="7937" width="16.5703125" style="133" customWidth="1"/>
    <col min="7938" max="8189" width="9.140625" style="133"/>
    <col min="8190" max="8190" width="5" style="133" customWidth="1"/>
    <col min="8191" max="8191" width="19.5703125" style="133" customWidth="1"/>
    <col min="8192" max="8192" width="46.85546875" style="133" customWidth="1"/>
    <col min="8193" max="8193" width="16.5703125" style="133" customWidth="1"/>
    <col min="8194" max="8445" width="9.140625" style="133"/>
    <col min="8446" max="8446" width="5" style="133" customWidth="1"/>
    <col min="8447" max="8447" width="19.5703125" style="133" customWidth="1"/>
    <col min="8448" max="8448" width="46.85546875" style="133" customWidth="1"/>
    <col min="8449" max="8449" width="16.5703125" style="133" customWidth="1"/>
    <col min="8450" max="8701" width="9.140625" style="133"/>
    <col min="8702" max="8702" width="5" style="133" customWidth="1"/>
    <col min="8703" max="8703" width="19.5703125" style="133" customWidth="1"/>
    <col min="8704" max="8704" width="46.85546875" style="133" customWidth="1"/>
    <col min="8705" max="8705" width="16.5703125" style="133" customWidth="1"/>
    <col min="8706" max="8957" width="9.140625" style="133"/>
    <col min="8958" max="8958" width="5" style="133" customWidth="1"/>
    <col min="8959" max="8959" width="19.5703125" style="133" customWidth="1"/>
    <col min="8960" max="8960" width="46.85546875" style="133" customWidth="1"/>
    <col min="8961" max="8961" width="16.5703125" style="133" customWidth="1"/>
    <col min="8962" max="9213" width="9.140625" style="133"/>
    <col min="9214" max="9214" width="5" style="133" customWidth="1"/>
    <col min="9215" max="9215" width="19.5703125" style="133" customWidth="1"/>
    <col min="9216" max="9216" width="46.85546875" style="133" customWidth="1"/>
    <col min="9217" max="9217" width="16.5703125" style="133" customWidth="1"/>
    <col min="9218" max="9469" width="9.140625" style="133"/>
    <col min="9470" max="9470" width="5" style="133" customWidth="1"/>
    <col min="9471" max="9471" width="19.5703125" style="133" customWidth="1"/>
    <col min="9472" max="9472" width="46.85546875" style="133" customWidth="1"/>
    <col min="9473" max="9473" width="16.5703125" style="133" customWidth="1"/>
    <col min="9474" max="9725" width="9.140625" style="133"/>
    <col min="9726" max="9726" width="5" style="133" customWidth="1"/>
    <col min="9727" max="9727" width="19.5703125" style="133" customWidth="1"/>
    <col min="9728" max="9728" width="46.85546875" style="133" customWidth="1"/>
    <col min="9729" max="9729" width="16.5703125" style="133" customWidth="1"/>
    <col min="9730" max="9981" width="9.140625" style="133"/>
    <col min="9982" max="9982" width="5" style="133" customWidth="1"/>
    <col min="9983" max="9983" width="19.5703125" style="133" customWidth="1"/>
    <col min="9984" max="9984" width="46.85546875" style="133" customWidth="1"/>
    <col min="9985" max="9985" width="16.5703125" style="133" customWidth="1"/>
    <col min="9986" max="10237" width="9.140625" style="133"/>
    <col min="10238" max="10238" width="5" style="133" customWidth="1"/>
    <col min="10239" max="10239" width="19.5703125" style="133" customWidth="1"/>
    <col min="10240" max="10240" width="46.85546875" style="133" customWidth="1"/>
    <col min="10241" max="10241" width="16.5703125" style="133" customWidth="1"/>
    <col min="10242" max="10493" width="9.140625" style="133"/>
    <col min="10494" max="10494" width="5" style="133" customWidth="1"/>
    <col min="10495" max="10495" width="19.5703125" style="133" customWidth="1"/>
    <col min="10496" max="10496" width="46.85546875" style="133" customWidth="1"/>
    <col min="10497" max="10497" width="16.5703125" style="133" customWidth="1"/>
    <col min="10498" max="10749" width="9.140625" style="133"/>
    <col min="10750" max="10750" width="5" style="133" customWidth="1"/>
    <col min="10751" max="10751" width="19.5703125" style="133" customWidth="1"/>
    <col min="10752" max="10752" width="46.85546875" style="133" customWidth="1"/>
    <col min="10753" max="10753" width="16.5703125" style="133" customWidth="1"/>
    <col min="10754" max="11005" width="9.140625" style="133"/>
    <col min="11006" max="11006" width="5" style="133" customWidth="1"/>
    <col min="11007" max="11007" width="19.5703125" style="133" customWidth="1"/>
    <col min="11008" max="11008" width="46.85546875" style="133" customWidth="1"/>
    <col min="11009" max="11009" width="16.5703125" style="133" customWidth="1"/>
    <col min="11010" max="11261" width="9.140625" style="133"/>
    <col min="11262" max="11262" width="5" style="133" customWidth="1"/>
    <col min="11263" max="11263" width="19.5703125" style="133" customWidth="1"/>
    <col min="11264" max="11264" width="46.85546875" style="133" customWidth="1"/>
    <col min="11265" max="11265" width="16.5703125" style="133" customWidth="1"/>
    <col min="11266" max="11517" width="9.140625" style="133"/>
    <col min="11518" max="11518" width="5" style="133" customWidth="1"/>
    <col min="11519" max="11519" width="19.5703125" style="133" customWidth="1"/>
    <col min="11520" max="11520" width="46.85546875" style="133" customWidth="1"/>
    <col min="11521" max="11521" width="16.5703125" style="133" customWidth="1"/>
    <col min="11522" max="11773" width="9.140625" style="133"/>
    <col min="11774" max="11774" width="5" style="133" customWidth="1"/>
    <col min="11775" max="11775" width="19.5703125" style="133" customWidth="1"/>
    <col min="11776" max="11776" width="46.85546875" style="133" customWidth="1"/>
    <col min="11777" max="11777" width="16.5703125" style="133" customWidth="1"/>
    <col min="11778" max="12029" width="9.140625" style="133"/>
    <col min="12030" max="12030" width="5" style="133" customWidth="1"/>
    <col min="12031" max="12031" width="19.5703125" style="133" customWidth="1"/>
    <col min="12032" max="12032" width="46.85546875" style="133" customWidth="1"/>
    <col min="12033" max="12033" width="16.5703125" style="133" customWidth="1"/>
    <col min="12034" max="12285" width="9.140625" style="133"/>
    <col min="12286" max="12286" width="5" style="133" customWidth="1"/>
    <col min="12287" max="12287" width="19.5703125" style="133" customWidth="1"/>
    <col min="12288" max="12288" width="46.85546875" style="133" customWidth="1"/>
    <col min="12289" max="12289" width="16.5703125" style="133" customWidth="1"/>
    <col min="12290" max="12541" width="9.140625" style="133"/>
    <col min="12542" max="12542" width="5" style="133" customWidth="1"/>
    <col min="12543" max="12543" width="19.5703125" style="133" customWidth="1"/>
    <col min="12544" max="12544" width="46.85546875" style="133" customWidth="1"/>
    <col min="12545" max="12545" width="16.5703125" style="133" customWidth="1"/>
    <col min="12546" max="12797" width="9.140625" style="133"/>
    <col min="12798" max="12798" width="5" style="133" customWidth="1"/>
    <col min="12799" max="12799" width="19.5703125" style="133" customWidth="1"/>
    <col min="12800" max="12800" width="46.85546875" style="133" customWidth="1"/>
    <col min="12801" max="12801" width="16.5703125" style="133" customWidth="1"/>
    <col min="12802" max="13053" width="9.140625" style="133"/>
    <col min="13054" max="13054" width="5" style="133" customWidth="1"/>
    <col min="13055" max="13055" width="19.5703125" style="133" customWidth="1"/>
    <col min="13056" max="13056" width="46.85546875" style="133" customWidth="1"/>
    <col min="13057" max="13057" width="16.5703125" style="133" customWidth="1"/>
    <col min="13058" max="13309" width="9.140625" style="133"/>
    <col min="13310" max="13310" width="5" style="133" customWidth="1"/>
    <col min="13311" max="13311" width="19.5703125" style="133" customWidth="1"/>
    <col min="13312" max="13312" width="46.85546875" style="133" customWidth="1"/>
    <col min="13313" max="13313" width="16.5703125" style="133" customWidth="1"/>
    <col min="13314" max="13565" width="9.140625" style="133"/>
    <col min="13566" max="13566" width="5" style="133" customWidth="1"/>
    <col min="13567" max="13567" width="19.5703125" style="133" customWidth="1"/>
    <col min="13568" max="13568" width="46.85546875" style="133" customWidth="1"/>
    <col min="13569" max="13569" width="16.5703125" style="133" customWidth="1"/>
    <col min="13570" max="13821" width="9.140625" style="133"/>
    <col min="13822" max="13822" width="5" style="133" customWidth="1"/>
    <col min="13823" max="13823" width="19.5703125" style="133" customWidth="1"/>
    <col min="13824" max="13824" width="46.85546875" style="133" customWidth="1"/>
    <col min="13825" max="13825" width="16.5703125" style="133" customWidth="1"/>
    <col min="13826" max="14077" width="9.140625" style="133"/>
    <col min="14078" max="14078" width="5" style="133" customWidth="1"/>
    <col min="14079" max="14079" width="19.5703125" style="133" customWidth="1"/>
    <col min="14080" max="14080" width="46.85546875" style="133" customWidth="1"/>
    <col min="14081" max="14081" width="16.5703125" style="133" customWidth="1"/>
    <col min="14082" max="14333" width="9.140625" style="133"/>
    <col min="14334" max="14334" width="5" style="133" customWidth="1"/>
    <col min="14335" max="14335" width="19.5703125" style="133" customWidth="1"/>
    <col min="14336" max="14336" width="46.85546875" style="133" customWidth="1"/>
    <col min="14337" max="14337" width="16.5703125" style="133" customWidth="1"/>
    <col min="14338" max="14589" width="9.140625" style="133"/>
    <col min="14590" max="14590" width="5" style="133" customWidth="1"/>
    <col min="14591" max="14591" width="19.5703125" style="133" customWidth="1"/>
    <col min="14592" max="14592" width="46.85546875" style="133" customWidth="1"/>
    <col min="14593" max="14593" width="16.5703125" style="133" customWidth="1"/>
    <col min="14594" max="14845" width="9.140625" style="133"/>
    <col min="14846" max="14846" width="5" style="133" customWidth="1"/>
    <col min="14847" max="14847" width="19.5703125" style="133" customWidth="1"/>
    <col min="14848" max="14848" width="46.85546875" style="133" customWidth="1"/>
    <col min="14849" max="14849" width="16.5703125" style="133" customWidth="1"/>
    <col min="14850" max="15101" width="9.140625" style="133"/>
    <col min="15102" max="15102" width="5" style="133" customWidth="1"/>
    <col min="15103" max="15103" width="19.5703125" style="133" customWidth="1"/>
    <col min="15104" max="15104" width="46.85546875" style="133" customWidth="1"/>
    <col min="15105" max="15105" width="16.5703125" style="133" customWidth="1"/>
    <col min="15106" max="15357" width="9.140625" style="133"/>
    <col min="15358" max="15358" width="5" style="133" customWidth="1"/>
    <col min="15359" max="15359" width="19.5703125" style="133" customWidth="1"/>
    <col min="15360" max="15360" width="46.85546875" style="133" customWidth="1"/>
    <col min="15361" max="15361" width="16.5703125" style="133" customWidth="1"/>
    <col min="15362" max="15613" width="9.140625" style="133"/>
    <col min="15614" max="15614" width="5" style="133" customWidth="1"/>
    <col min="15615" max="15615" width="19.5703125" style="133" customWidth="1"/>
    <col min="15616" max="15616" width="46.85546875" style="133" customWidth="1"/>
    <col min="15617" max="15617" width="16.5703125" style="133" customWidth="1"/>
    <col min="15618" max="15869" width="9.140625" style="133"/>
    <col min="15870" max="15870" width="5" style="133" customWidth="1"/>
    <col min="15871" max="15871" width="19.5703125" style="133" customWidth="1"/>
    <col min="15872" max="15872" width="46.85546875" style="133" customWidth="1"/>
    <col min="15873" max="15873" width="16.5703125" style="133" customWidth="1"/>
    <col min="15874" max="16125" width="9.140625" style="133"/>
    <col min="16126" max="16126" width="5" style="133" customWidth="1"/>
    <col min="16127" max="16127" width="19.5703125" style="133" customWidth="1"/>
    <col min="16128" max="16128" width="46.85546875" style="133" customWidth="1"/>
    <col min="16129" max="16129" width="16.5703125" style="133" customWidth="1"/>
    <col min="16130" max="16384" width="9.140625" style="133"/>
  </cols>
  <sheetData>
    <row r="1" spans="1:15" ht="19.5" customHeight="1" x14ac:dyDescent="0.25">
      <c r="D1" s="94" t="s">
        <v>108</v>
      </c>
    </row>
    <row r="2" spans="1:15" x14ac:dyDescent="0.25">
      <c r="D2" s="94" t="s">
        <v>52</v>
      </c>
    </row>
    <row r="3" spans="1:15" x14ac:dyDescent="0.25">
      <c r="D3" s="94" t="s">
        <v>393</v>
      </c>
    </row>
    <row r="4" spans="1:15" ht="3" customHeight="1" x14ac:dyDescent="0.25">
      <c r="A4" s="479"/>
      <c r="B4" s="479"/>
      <c r="C4" s="479"/>
    </row>
    <row r="5" spans="1:15" ht="43.5" customHeight="1" x14ac:dyDescent="0.25">
      <c r="A5" s="480" t="s">
        <v>360</v>
      </c>
      <c r="B5" s="480"/>
      <c r="C5" s="480"/>
      <c r="D5" s="480"/>
    </row>
    <row r="6" spans="1:15" ht="11.25" customHeight="1" x14ac:dyDescent="0.25">
      <c r="A6" s="95" t="s">
        <v>53</v>
      </c>
      <c r="B6" s="96"/>
      <c r="C6" s="97"/>
    </row>
    <row r="7" spans="1:15" ht="75" x14ac:dyDescent="0.25">
      <c r="A7" s="98" t="s">
        <v>54</v>
      </c>
      <c r="B7" s="99" t="s">
        <v>55</v>
      </c>
      <c r="C7" s="100" t="s">
        <v>56</v>
      </c>
      <c r="D7" s="101" t="s">
        <v>107</v>
      </c>
    </row>
    <row r="8" spans="1:15" ht="20.25" customHeight="1" x14ac:dyDescent="0.25">
      <c r="A8" s="102" t="s">
        <v>330</v>
      </c>
      <c r="B8" s="103" t="s">
        <v>58</v>
      </c>
      <c r="C8" s="104" t="s">
        <v>59</v>
      </c>
      <c r="D8" s="314">
        <f>D9+D11+D16+D18+D20+D23+D25</f>
        <v>2853024</v>
      </c>
    </row>
    <row r="9" spans="1:15" ht="23.25" customHeight="1" x14ac:dyDescent="0.25">
      <c r="A9" s="3" t="s">
        <v>330</v>
      </c>
      <c r="B9" s="4" t="s">
        <v>60</v>
      </c>
      <c r="C9" s="105" t="s">
        <v>61</v>
      </c>
      <c r="D9" s="315">
        <f>D10</f>
        <v>200000</v>
      </c>
    </row>
    <row r="10" spans="1:15" ht="74.25" customHeight="1" x14ac:dyDescent="0.25">
      <c r="A10" s="3" t="s">
        <v>330</v>
      </c>
      <c r="B10" s="4" t="s">
        <v>62</v>
      </c>
      <c r="C10" s="105" t="s">
        <v>63</v>
      </c>
      <c r="D10" s="117">
        <v>200000</v>
      </c>
      <c r="F10" s="232"/>
    </row>
    <row r="11" spans="1:15" ht="30.75" customHeight="1" x14ac:dyDescent="0.25">
      <c r="A11" s="3" t="s">
        <v>330</v>
      </c>
      <c r="B11" s="4" t="s">
        <v>64</v>
      </c>
      <c r="C11" s="106" t="s">
        <v>65</v>
      </c>
      <c r="D11" s="315">
        <f>D12+D13+D14</f>
        <v>1350024</v>
      </c>
    </row>
    <row r="12" spans="1:15" ht="75" x14ac:dyDescent="0.25">
      <c r="A12" s="3" t="s">
        <v>330</v>
      </c>
      <c r="B12" s="4" t="s">
        <v>66</v>
      </c>
      <c r="C12" s="106" t="s">
        <v>67</v>
      </c>
      <c r="D12" s="117">
        <v>590000</v>
      </c>
      <c r="O12" s="133" t="s">
        <v>53</v>
      </c>
    </row>
    <row r="13" spans="1:15" ht="90" x14ac:dyDescent="0.25">
      <c r="A13" s="3" t="s">
        <v>330</v>
      </c>
      <c r="B13" s="4" t="s">
        <v>68</v>
      </c>
      <c r="C13" s="106" t="s">
        <v>69</v>
      </c>
      <c r="D13" s="117">
        <v>5024</v>
      </c>
    </row>
    <row r="14" spans="1:15" ht="70.5" customHeight="1" x14ac:dyDescent="0.25">
      <c r="A14" s="3" t="s">
        <v>330</v>
      </c>
      <c r="B14" s="4" t="s">
        <v>70</v>
      </c>
      <c r="C14" s="106" t="s">
        <v>71</v>
      </c>
      <c r="D14" s="117">
        <v>755000</v>
      </c>
    </row>
    <row r="15" spans="1:15" ht="75.75" customHeight="1" x14ac:dyDescent="0.25">
      <c r="A15" s="3" t="s">
        <v>330</v>
      </c>
      <c r="B15" s="4" t="s">
        <v>72</v>
      </c>
      <c r="C15" s="106" t="s">
        <v>73</v>
      </c>
      <c r="D15" s="117">
        <v>0</v>
      </c>
    </row>
    <row r="16" spans="1:15" x14ac:dyDescent="0.25">
      <c r="A16" s="3" t="s">
        <v>330</v>
      </c>
      <c r="B16" s="4" t="s">
        <v>74</v>
      </c>
      <c r="C16" s="105" t="s">
        <v>75</v>
      </c>
      <c r="D16" s="315">
        <f>D17</f>
        <v>30000</v>
      </c>
    </row>
    <row r="17" spans="1:7" x14ac:dyDescent="0.25">
      <c r="A17" s="3" t="s">
        <v>330</v>
      </c>
      <c r="B17" s="4" t="s">
        <v>76</v>
      </c>
      <c r="C17" s="105" t="s">
        <v>77</v>
      </c>
      <c r="D17" s="117">
        <v>30000</v>
      </c>
    </row>
    <row r="18" spans="1:7" x14ac:dyDescent="0.25">
      <c r="A18" s="3" t="s">
        <v>330</v>
      </c>
      <c r="B18" s="107" t="s">
        <v>78</v>
      </c>
      <c r="C18" s="108" t="s">
        <v>79</v>
      </c>
      <c r="D18" s="315">
        <f>D19</f>
        <v>200000</v>
      </c>
    </row>
    <row r="19" spans="1:7" ht="46.5" customHeight="1" x14ac:dyDescent="0.25">
      <c r="A19" s="3" t="s">
        <v>330</v>
      </c>
      <c r="B19" s="4" t="s">
        <v>80</v>
      </c>
      <c r="C19" s="109" t="s">
        <v>311</v>
      </c>
      <c r="D19" s="117">
        <v>200000</v>
      </c>
    </row>
    <row r="20" spans="1:7" x14ac:dyDescent="0.25">
      <c r="A20" s="3" t="s">
        <v>330</v>
      </c>
      <c r="B20" s="107" t="s">
        <v>82</v>
      </c>
      <c r="C20" s="110" t="s">
        <v>83</v>
      </c>
      <c r="D20" s="315">
        <f>D21+D22</f>
        <v>1050000</v>
      </c>
    </row>
    <row r="21" spans="1:7" ht="45" x14ac:dyDescent="0.25">
      <c r="A21" s="3" t="s">
        <v>330</v>
      </c>
      <c r="B21" s="4" t="s">
        <v>84</v>
      </c>
      <c r="C21" s="105" t="s">
        <v>85</v>
      </c>
      <c r="D21" s="117">
        <v>750000</v>
      </c>
    </row>
    <row r="22" spans="1:7" ht="45" x14ac:dyDescent="0.25">
      <c r="A22" s="3" t="s">
        <v>330</v>
      </c>
      <c r="B22" s="4" t="s">
        <v>86</v>
      </c>
      <c r="C22" s="105" t="s">
        <v>87</v>
      </c>
      <c r="D22" s="117">
        <v>300000</v>
      </c>
    </row>
    <row r="23" spans="1:7" x14ac:dyDescent="0.25">
      <c r="A23" s="3" t="s">
        <v>6</v>
      </c>
      <c r="B23" s="107" t="s">
        <v>88</v>
      </c>
      <c r="C23" s="108" t="s">
        <v>89</v>
      </c>
      <c r="D23" s="315">
        <f>D24</f>
        <v>5000</v>
      </c>
    </row>
    <row r="24" spans="1:7" ht="72.75" customHeight="1" x14ac:dyDescent="0.25">
      <c r="A24" s="3" t="s">
        <v>6</v>
      </c>
      <c r="B24" s="4" t="s">
        <v>7</v>
      </c>
      <c r="C24" s="105" t="s">
        <v>8</v>
      </c>
      <c r="D24" s="117">
        <v>5000</v>
      </c>
      <c r="G24" s="135"/>
    </row>
    <row r="25" spans="1:7" ht="45" x14ac:dyDescent="0.25">
      <c r="A25" s="3" t="s">
        <v>6</v>
      </c>
      <c r="B25" s="107" t="s">
        <v>90</v>
      </c>
      <c r="C25" s="108" t="s">
        <v>91</v>
      </c>
      <c r="D25" s="315">
        <f>D26+D27</f>
        <v>18000</v>
      </c>
    </row>
    <row r="26" spans="1:7" ht="75" customHeight="1" x14ac:dyDescent="0.25">
      <c r="A26" s="3" t="s">
        <v>6</v>
      </c>
      <c r="B26" s="107" t="s">
        <v>92</v>
      </c>
      <c r="C26" s="111" t="s">
        <v>93</v>
      </c>
      <c r="D26" s="117">
        <v>1000</v>
      </c>
    </row>
    <row r="27" spans="1:7" ht="74.25" customHeight="1" x14ac:dyDescent="0.25">
      <c r="A27" s="3" t="s">
        <v>6</v>
      </c>
      <c r="B27" s="4" t="s">
        <v>10</v>
      </c>
      <c r="C27" s="112" t="s">
        <v>94</v>
      </c>
      <c r="D27" s="117">
        <v>17000</v>
      </c>
    </row>
    <row r="28" spans="1:7" ht="29.25" customHeight="1" x14ac:dyDescent="0.25">
      <c r="A28" s="102" t="s">
        <v>6</v>
      </c>
      <c r="B28" s="113" t="s">
        <v>95</v>
      </c>
      <c r="C28" s="322" t="s">
        <v>96</v>
      </c>
      <c r="D28" s="314">
        <f>D29</f>
        <v>7019748.2000000002</v>
      </c>
    </row>
    <row r="29" spans="1:7" ht="45" x14ac:dyDescent="0.25">
      <c r="A29" s="3" t="s">
        <v>6</v>
      </c>
      <c r="B29" s="12" t="s">
        <v>97</v>
      </c>
      <c r="C29" s="114" t="s">
        <v>98</v>
      </c>
      <c r="D29" s="117">
        <f>+D30+D33+D37</f>
        <v>7019748.2000000002</v>
      </c>
      <c r="E29" s="135"/>
    </row>
    <row r="30" spans="1:7" ht="30" x14ac:dyDescent="0.25">
      <c r="A30" s="3" t="s">
        <v>6</v>
      </c>
      <c r="B30" s="12" t="s">
        <v>313</v>
      </c>
      <c r="C30" s="114" t="s">
        <v>99</v>
      </c>
      <c r="D30" s="314">
        <f>D31+D32</f>
        <v>5845072.2000000002</v>
      </c>
      <c r="E30" s="135"/>
      <c r="F30" s="135"/>
    </row>
    <row r="31" spans="1:7" ht="27" customHeight="1" x14ac:dyDescent="0.25">
      <c r="A31" s="3" t="s">
        <v>6</v>
      </c>
      <c r="B31" s="12" t="s">
        <v>314</v>
      </c>
      <c r="C31" s="115" t="s">
        <v>100</v>
      </c>
      <c r="D31" s="117">
        <v>5149740.04</v>
      </c>
    </row>
    <row r="32" spans="1:7" ht="27" customHeight="1" x14ac:dyDescent="0.25">
      <c r="A32" s="3" t="s">
        <v>6</v>
      </c>
      <c r="B32" s="12" t="s">
        <v>314</v>
      </c>
      <c r="C32" s="115" t="s">
        <v>33</v>
      </c>
      <c r="D32" s="117">
        <v>695332.16</v>
      </c>
    </row>
    <row r="33" spans="1:4" ht="30.75" customHeight="1" x14ac:dyDescent="0.25">
      <c r="A33" s="3" t="s">
        <v>6</v>
      </c>
      <c r="B33" s="12" t="s">
        <v>101</v>
      </c>
      <c r="C33" s="13" t="s">
        <v>102</v>
      </c>
      <c r="D33" s="316">
        <f>D34</f>
        <v>920776</v>
      </c>
    </row>
    <row r="34" spans="1:4" ht="19.5" customHeight="1" x14ac:dyDescent="0.25">
      <c r="A34" s="3" t="s">
        <v>6</v>
      </c>
      <c r="B34" s="12" t="s">
        <v>317</v>
      </c>
      <c r="C34" s="13" t="s">
        <v>333</v>
      </c>
      <c r="D34" s="117">
        <f>D35+D36</f>
        <v>920776</v>
      </c>
    </row>
    <row r="35" spans="1:4" ht="50.25" customHeight="1" x14ac:dyDescent="0.25">
      <c r="A35" s="226" t="s">
        <v>6</v>
      </c>
      <c r="B35" s="318" t="s">
        <v>317</v>
      </c>
      <c r="C35" s="319" t="s">
        <v>358</v>
      </c>
      <c r="D35" s="320">
        <v>43000</v>
      </c>
    </row>
    <row r="36" spans="1:4" ht="64.5" customHeight="1" x14ac:dyDescent="0.25">
      <c r="A36" s="134">
        <v>907</v>
      </c>
      <c r="B36" s="134" t="s">
        <v>317</v>
      </c>
      <c r="C36" s="313" t="s">
        <v>359</v>
      </c>
      <c r="D36" s="321">
        <v>877776</v>
      </c>
    </row>
    <row r="37" spans="1:4" ht="30" x14ac:dyDescent="0.25">
      <c r="A37" s="3" t="s">
        <v>6</v>
      </c>
      <c r="B37" s="14" t="s">
        <v>315</v>
      </c>
      <c r="C37" s="115" t="s">
        <v>103</v>
      </c>
      <c r="D37" s="314">
        <f>D38+D39</f>
        <v>253900</v>
      </c>
    </row>
    <row r="38" spans="1:4" ht="45" x14ac:dyDescent="0.25">
      <c r="A38" s="3" t="s">
        <v>6</v>
      </c>
      <c r="B38" s="14" t="s">
        <v>324</v>
      </c>
      <c r="C38" s="115" t="s">
        <v>332</v>
      </c>
      <c r="D38" s="317">
        <v>220100</v>
      </c>
    </row>
    <row r="39" spans="1:4" ht="45" x14ac:dyDescent="0.25">
      <c r="A39" s="3" t="s">
        <v>6</v>
      </c>
      <c r="B39" s="14" t="s">
        <v>316</v>
      </c>
      <c r="C39" s="116" t="s">
        <v>104</v>
      </c>
      <c r="D39" s="317">
        <f>D40+D41+D42</f>
        <v>33800</v>
      </c>
    </row>
    <row r="40" spans="1:4" ht="26.25" x14ac:dyDescent="0.25">
      <c r="A40" s="3" t="s">
        <v>6</v>
      </c>
      <c r="B40" s="14"/>
      <c r="C40" s="56" t="s">
        <v>105</v>
      </c>
      <c r="D40" s="117">
        <v>1000</v>
      </c>
    </row>
    <row r="41" spans="1:4" ht="51.75" x14ac:dyDescent="0.25">
      <c r="A41" s="3"/>
      <c r="B41" s="14"/>
      <c r="C41" s="56" t="s">
        <v>318</v>
      </c>
      <c r="D41" s="117">
        <v>30700</v>
      </c>
    </row>
    <row r="42" spans="1:4" ht="57" customHeight="1" x14ac:dyDescent="0.25">
      <c r="A42" s="3"/>
      <c r="B42" s="14"/>
      <c r="C42" s="56" t="s">
        <v>319</v>
      </c>
      <c r="D42" s="117">
        <v>2100</v>
      </c>
    </row>
    <row r="43" spans="1:4" ht="27.75" customHeight="1" x14ac:dyDescent="0.25">
      <c r="A43" s="102" t="s">
        <v>6</v>
      </c>
      <c r="B43" s="136"/>
      <c r="C43" s="323" t="s">
        <v>106</v>
      </c>
      <c r="D43" s="314">
        <f>D9+D11+D17+D18+D20+D23+D25+D28</f>
        <v>9872772.1999999993</v>
      </c>
    </row>
    <row r="46" spans="1:4" x14ac:dyDescent="0.25">
      <c r="B46" s="137"/>
    </row>
  </sheetData>
  <mergeCells count="2">
    <mergeCell ref="A4:C4"/>
    <mergeCell ref="A5:D5"/>
  </mergeCells>
  <pageMargins left="0.39370078740157483" right="0.39370078740157483" top="0.19685039370078741" bottom="0.19685039370078741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14" workbookViewId="0">
      <selection activeCell="D53" sqref="D53"/>
    </sheetView>
  </sheetViews>
  <sheetFormatPr defaultRowHeight="15" x14ac:dyDescent="0.25"/>
  <cols>
    <col min="1" max="1" width="5" customWidth="1"/>
    <col min="2" max="2" width="19.5703125" customWidth="1"/>
    <col min="3" max="3" width="46.85546875" customWidth="1"/>
    <col min="4" max="4" width="16.5703125" customWidth="1"/>
    <col min="5" max="5" width="14.42578125" customWidth="1"/>
    <col min="250" max="250" width="5" customWidth="1"/>
    <col min="251" max="251" width="19.5703125" customWidth="1"/>
    <col min="252" max="252" width="46.85546875" customWidth="1"/>
    <col min="253" max="253" width="16.5703125" customWidth="1"/>
    <col min="506" max="506" width="5" customWidth="1"/>
    <col min="507" max="507" width="19.5703125" customWidth="1"/>
    <col min="508" max="508" width="46.85546875" customWidth="1"/>
    <col min="509" max="509" width="16.5703125" customWidth="1"/>
    <col min="762" max="762" width="5" customWidth="1"/>
    <col min="763" max="763" width="19.5703125" customWidth="1"/>
    <col min="764" max="764" width="46.85546875" customWidth="1"/>
    <col min="765" max="765" width="16.5703125" customWidth="1"/>
    <col min="1018" max="1018" width="5" customWidth="1"/>
    <col min="1019" max="1019" width="19.5703125" customWidth="1"/>
    <col min="1020" max="1020" width="46.85546875" customWidth="1"/>
    <col min="1021" max="1021" width="16.5703125" customWidth="1"/>
    <col min="1274" max="1274" width="5" customWidth="1"/>
    <col min="1275" max="1275" width="19.5703125" customWidth="1"/>
    <col min="1276" max="1276" width="46.85546875" customWidth="1"/>
    <col min="1277" max="1277" width="16.5703125" customWidth="1"/>
    <col min="1530" max="1530" width="5" customWidth="1"/>
    <col min="1531" max="1531" width="19.5703125" customWidth="1"/>
    <col min="1532" max="1532" width="46.85546875" customWidth="1"/>
    <col min="1533" max="1533" width="16.5703125" customWidth="1"/>
    <col min="1786" max="1786" width="5" customWidth="1"/>
    <col min="1787" max="1787" width="19.5703125" customWidth="1"/>
    <col min="1788" max="1788" width="46.85546875" customWidth="1"/>
    <col min="1789" max="1789" width="16.5703125" customWidth="1"/>
    <col min="2042" max="2042" width="5" customWidth="1"/>
    <col min="2043" max="2043" width="19.5703125" customWidth="1"/>
    <col min="2044" max="2044" width="46.85546875" customWidth="1"/>
    <col min="2045" max="2045" width="16.5703125" customWidth="1"/>
    <col min="2298" max="2298" width="5" customWidth="1"/>
    <col min="2299" max="2299" width="19.5703125" customWidth="1"/>
    <col min="2300" max="2300" width="46.85546875" customWidth="1"/>
    <col min="2301" max="2301" width="16.5703125" customWidth="1"/>
    <col min="2554" max="2554" width="5" customWidth="1"/>
    <col min="2555" max="2555" width="19.5703125" customWidth="1"/>
    <col min="2556" max="2556" width="46.85546875" customWidth="1"/>
    <col min="2557" max="2557" width="16.5703125" customWidth="1"/>
    <col min="2810" max="2810" width="5" customWidth="1"/>
    <col min="2811" max="2811" width="19.5703125" customWidth="1"/>
    <col min="2812" max="2812" width="46.85546875" customWidth="1"/>
    <col min="2813" max="2813" width="16.5703125" customWidth="1"/>
    <col min="3066" max="3066" width="5" customWidth="1"/>
    <col min="3067" max="3067" width="19.5703125" customWidth="1"/>
    <col min="3068" max="3068" width="46.85546875" customWidth="1"/>
    <col min="3069" max="3069" width="16.5703125" customWidth="1"/>
    <col min="3322" max="3322" width="5" customWidth="1"/>
    <col min="3323" max="3323" width="19.5703125" customWidth="1"/>
    <col min="3324" max="3324" width="46.85546875" customWidth="1"/>
    <col min="3325" max="3325" width="16.5703125" customWidth="1"/>
    <col min="3578" max="3578" width="5" customWidth="1"/>
    <col min="3579" max="3579" width="19.5703125" customWidth="1"/>
    <col min="3580" max="3580" width="46.85546875" customWidth="1"/>
    <col min="3581" max="3581" width="16.5703125" customWidth="1"/>
    <col min="3834" max="3834" width="5" customWidth="1"/>
    <col min="3835" max="3835" width="19.5703125" customWidth="1"/>
    <col min="3836" max="3836" width="46.85546875" customWidth="1"/>
    <col min="3837" max="3837" width="16.5703125" customWidth="1"/>
    <col min="4090" max="4090" width="5" customWidth="1"/>
    <col min="4091" max="4091" width="19.5703125" customWidth="1"/>
    <col min="4092" max="4092" width="46.85546875" customWidth="1"/>
    <col min="4093" max="4093" width="16.5703125" customWidth="1"/>
    <col min="4346" max="4346" width="5" customWidth="1"/>
    <col min="4347" max="4347" width="19.5703125" customWidth="1"/>
    <col min="4348" max="4348" width="46.85546875" customWidth="1"/>
    <col min="4349" max="4349" width="16.5703125" customWidth="1"/>
    <col min="4602" max="4602" width="5" customWidth="1"/>
    <col min="4603" max="4603" width="19.5703125" customWidth="1"/>
    <col min="4604" max="4604" width="46.85546875" customWidth="1"/>
    <col min="4605" max="4605" width="16.5703125" customWidth="1"/>
    <col min="4858" max="4858" width="5" customWidth="1"/>
    <col min="4859" max="4859" width="19.5703125" customWidth="1"/>
    <col min="4860" max="4860" width="46.85546875" customWidth="1"/>
    <col min="4861" max="4861" width="16.5703125" customWidth="1"/>
    <col min="5114" max="5114" width="5" customWidth="1"/>
    <col min="5115" max="5115" width="19.5703125" customWidth="1"/>
    <col min="5116" max="5116" width="46.85546875" customWidth="1"/>
    <col min="5117" max="5117" width="16.5703125" customWidth="1"/>
    <col min="5370" max="5370" width="5" customWidth="1"/>
    <col min="5371" max="5371" width="19.5703125" customWidth="1"/>
    <col min="5372" max="5372" width="46.85546875" customWidth="1"/>
    <col min="5373" max="5373" width="16.5703125" customWidth="1"/>
    <col min="5626" max="5626" width="5" customWidth="1"/>
    <col min="5627" max="5627" width="19.5703125" customWidth="1"/>
    <col min="5628" max="5628" width="46.85546875" customWidth="1"/>
    <col min="5629" max="5629" width="16.5703125" customWidth="1"/>
    <col min="5882" max="5882" width="5" customWidth="1"/>
    <col min="5883" max="5883" width="19.5703125" customWidth="1"/>
    <col min="5884" max="5884" width="46.85546875" customWidth="1"/>
    <col min="5885" max="5885" width="16.5703125" customWidth="1"/>
    <col min="6138" max="6138" width="5" customWidth="1"/>
    <col min="6139" max="6139" width="19.5703125" customWidth="1"/>
    <col min="6140" max="6140" width="46.85546875" customWidth="1"/>
    <col min="6141" max="6141" width="16.5703125" customWidth="1"/>
    <col min="6394" max="6394" width="5" customWidth="1"/>
    <col min="6395" max="6395" width="19.5703125" customWidth="1"/>
    <col min="6396" max="6396" width="46.85546875" customWidth="1"/>
    <col min="6397" max="6397" width="16.5703125" customWidth="1"/>
    <col min="6650" max="6650" width="5" customWidth="1"/>
    <col min="6651" max="6651" width="19.5703125" customWidth="1"/>
    <col min="6652" max="6652" width="46.85546875" customWidth="1"/>
    <col min="6653" max="6653" width="16.5703125" customWidth="1"/>
    <col min="6906" max="6906" width="5" customWidth="1"/>
    <col min="6907" max="6907" width="19.5703125" customWidth="1"/>
    <col min="6908" max="6908" width="46.85546875" customWidth="1"/>
    <col min="6909" max="6909" width="16.5703125" customWidth="1"/>
    <col min="7162" max="7162" width="5" customWidth="1"/>
    <col min="7163" max="7163" width="19.5703125" customWidth="1"/>
    <col min="7164" max="7164" width="46.85546875" customWidth="1"/>
    <col min="7165" max="7165" width="16.5703125" customWidth="1"/>
    <col min="7418" max="7418" width="5" customWidth="1"/>
    <col min="7419" max="7419" width="19.5703125" customWidth="1"/>
    <col min="7420" max="7420" width="46.85546875" customWidth="1"/>
    <col min="7421" max="7421" width="16.5703125" customWidth="1"/>
    <col min="7674" max="7674" width="5" customWidth="1"/>
    <col min="7675" max="7675" width="19.5703125" customWidth="1"/>
    <col min="7676" max="7676" width="46.85546875" customWidth="1"/>
    <col min="7677" max="7677" width="16.5703125" customWidth="1"/>
    <col min="7930" max="7930" width="5" customWidth="1"/>
    <col min="7931" max="7931" width="19.5703125" customWidth="1"/>
    <col min="7932" max="7932" width="46.85546875" customWidth="1"/>
    <col min="7933" max="7933" width="16.5703125" customWidth="1"/>
    <col min="8186" max="8186" width="5" customWidth="1"/>
    <col min="8187" max="8187" width="19.5703125" customWidth="1"/>
    <col min="8188" max="8188" width="46.85546875" customWidth="1"/>
    <col min="8189" max="8189" width="16.5703125" customWidth="1"/>
    <col min="8442" max="8442" width="5" customWidth="1"/>
    <col min="8443" max="8443" width="19.5703125" customWidth="1"/>
    <col min="8444" max="8444" width="46.85546875" customWidth="1"/>
    <col min="8445" max="8445" width="16.5703125" customWidth="1"/>
    <col min="8698" max="8698" width="5" customWidth="1"/>
    <col min="8699" max="8699" width="19.5703125" customWidth="1"/>
    <col min="8700" max="8700" width="46.85546875" customWidth="1"/>
    <col min="8701" max="8701" width="16.5703125" customWidth="1"/>
    <col min="8954" max="8954" width="5" customWidth="1"/>
    <col min="8955" max="8955" width="19.5703125" customWidth="1"/>
    <col min="8956" max="8956" width="46.85546875" customWidth="1"/>
    <col min="8957" max="8957" width="16.5703125" customWidth="1"/>
    <col min="9210" max="9210" width="5" customWidth="1"/>
    <col min="9211" max="9211" width="19.5703125" customWidth="1"/>
    <col min="9212" max="9212" width="46.85546875" customWidth="1"/>
    <col min="9213" max="9213" width="16.5703125" customWidth="1"/>
    <col min="9466" max="9466" width="5" customWidth="1"/>
    <col min="9467" max="9467" width="19.5703125" customWidth="1"/>
    <col min="9468" max="9468" width="46.85546875" customWidth="1"/>
    <col min="9469" max="9469" width="16.5703125" customWidth="1"/>
    <col min="9722" max="9722" width="5" customWidth="1"/>
    <col min="9723" max="9723" width="19.5703125" customWidth="1"/>
    <col min="9724" max="9724" width="46.85546875" customWidth="1"/>
    <col min="9725" max="9725" width="16.5703125" customWidth="1"/>
    <col min="9978" max="9978" width="5" customWidth="1"/>
    <col min="9979" max="9979" width="19.5703125" customWidth="1"/>
    <col min="9980" max="9980" width="46.85546875" customWidth="1"/>
    <col min="9981" max="9981" width="16.5703125" customWidth="1"/>
    <col min="10234" max="10234" width="5" customWidth="1"/>
    <col min="10235" max="10235" width="19.5703125" customWidth="1"/>
    <col min="10236" max="10236" width="46.85546875" customWidth="1"/>
    <col min="10237" max="10237" width="16.5703125" customWidth="1"/>
    <col min="10490" max="10490" width="5" customWidth="1"/>
    <col min="10491" max="10491" width="19.5703125" customWidth="1"/>
    <col min="10492" max="10492" width="46.85546875" customWidth="1"/>
    <col min="10493" max="10493" width="16.5703125" customWidth="1"/>
    <col min="10746" max="10746" width="5" customWidth="1"/>
    <col min="10747" max="10747" width="19.5703125" customWidth="1"/>
    <col min="10748" max="10748" width="46.85546875" customWidth="1"/>
    <col min="10749" max="10749" width="16.5703125" customWidth="1"/>
    <col min="11002" max="11002" width="5" customWidth="1"/>
    <col min="11003" max="11003" width="19.5703125" customWidth="1"/>
    <col min="11004" max="11004" width="46.85546875" customWidth="1"/>
    <col min="11005" max="11005" width="16.5703125" customWidth="1"/>
    <col min="11258" max="11258" width="5" customWidth="1"/>
    <col min="11259" max="11259" width="19.5703125" customWidth="1"/>
    <col min="11260" max="11260" width="46.85546875" customWidth="1"/>
    <col min="11261" max="11261" width="16.5703125" customWidth="1"/>
    <col min="11514" max="11514" width="5" customWidth="1"/>
    <col min="11515" max="11515" width="19.5703125" customWidth="1"/>
    <col min="11516" max="11516" width="46.85546875" customWidth="1"/>
    <col min="11517" max="11517" width="16.5703125" customWidth="1"/>
    <col min="11770" max="11770" width="5" customWidth="1"/>
    <col min="11771" max="11771" width="19.5703125" customWidth="1"/>
    <col min="11772" max="11772" width="46.85546875" customWidth="1"/>
    <col min="11773" max="11773" width="16.5703125" customWidth="1"/>
    <col min="12026" max="12026" width="5" customWidth="1"/>
    <col min="12027" max="12027" width="19.5703125" customWidth="1"/>
    <col min="12028" max="12028" width="46.85546875" customWidth="1"/>
    <col min="12029" max="12029" width="16.5703125" customWidth="1"/>
    <col min="12282" max="12282" width="5" customWidth="1"/>
    <col min="12283" max="12283" width="19.5703125" customWidth="1"/>
    <col min="12284" max="12284" width="46.85546875" customWidth="1"/>
    <col min="12285" max="12285" width="16.5703125" customWidth="1"/>
    <col min="12538" max="12538" width="5" customWidth="1"/>
    <col min="12539" max="12539" width="19.5703125" customWidth="1"/>
    <col min="12540" max="12540" width="46.85546875" customWidth="1"/>
    <col min="12541" max="12541" width="16.5703125" customWidth="1"/>
    <col min="12794" max="12794" width="5" customWidth="1"/>
    <col min="12795" max="12795" width="19.5703125" customWidth="1"/>
    <col min="12796" max="12796" width="46.85546875" customWidth="1"/>
    <col min="12797" max="12797" width="16.5703125" customWidth="1"/>
    <col min="13050" max="13050" width="5" customWidth="1"/>
    <col min="13051" max="13051" width="19.5703125" customWidth="1"/>
    <col min="13052" max="13052" width="46.85546875" customWidth="1"/>
    <col min="13053" max="13053" width="16.5703125" customWidth="1"/>
    <col min="13306" max="13306" width="5" customWidth="1"/>
    <col min="13307" max="13307" width="19.5703125" customWidth="1"/>
    <col min="13308" max="13308" width="46.85546875" customWidth="1"/>
    <col min="13309" max="13309" width="16.5703125" customWidth="1"/>
    <col min="13562" max="13562" width="5" customWidth="1"/>
    <col min="13563" max="13563" width="19.5703125" customWidth="1"/>
    <col min="13564" max="13564" width="46.85546875" customWidth="1"/>
    <col min="13565" max="13565" width="16.5703125" customWidth="1"/>
    <col min="13818" max="13818" width="5" customWidth="1"/>
    <col min="13819" max="13819" width="19.5703125" customWidth="1"/>
    <col min="13820" max="13820" width="46.85546875" customWidth="1"/>
    <col min="13821" max="13821" width="16.5703125" customWidth="1"/>
    <col min="14074" max="14074" width="5" customWidth="1"/>
    <col min="14075" max="14075" width="19.5703125" customWidth="1"/>
    <col min="14076" max="14076" width="46.85546875" customWidth="1"/>
    <col min="14077" max="14077" width="16.5703125" customWidth="1"/>
    <col min="14330" max="14330" width="5" customWidth="1"/>
    <col min="14331" max="14331" width="19.5703125" customWidth="1"/>
    <col min="14332" max="14332" width="46.85546875" customWidth="1"/>
    <col min="14333" max="14333" width="16.5703125" customWidth="1"/>
    <col min="14586" max="14586" width="5" customWidth="1"/>
    <col min="14587" max="14587" width="19.5703125" customWidth="1"/>
    <col min="14588" max="14588" width="46.85546875" customWidth="1"/>
    <col min="14589" max="14589" width="16.5703125" customWidth="1"/>
    <col min="14842" max="14842" width="5" customWidth="1"/>
    <col min="14843" max="14843" width="19.5703125" customWidth="1"/>
    <col min="14844" max="14844" width="46.85546875" customWidth="1"/>
    <col min="14845" max="14845" width="16.5703125" customWidth="1"/>
    <col min="15098" max="15098" width="5" customWidth="1"/>
    <col min="15099" max="15099" width="19.5703125" customWidth="1"/>
    <col min="15100" max="15100" width="46.85546875" customWidth="1"/>
    <col min="15101" max="15101" width="16.5703125" customWidth="1"/>
    <col min="15354" max="15354" width="5" customWidth="1"/>
    <col min="15355" max="15355" width="19.5703125" customWidth="1"/>
    <col min="15356" max="15356" width="46.85546875" customWidth="1"/>
    <col min="15357" max="15357" width="16.5703125" customWidth="1"/>
    <col min="15610" max="15610" width="5" customWidth="1"/>
    <col min="15611" max="15611" width="19.5703125" customWidth="1"/>
    <col min="15612" max="15612" width="46.85546875" customWidth="1"/>
    <col min="15613" max="15613" width="16.5703125" customWidth="1"/>
    <col min="15866" max="15866" width="5" customWidth="1"/>
    <col min="15867" max="15867" width="19.5703125" customWidth="1"/>
    <col min="15868" max="15868" width="46.85546875" customWidth="1"/>
    <col min="15869" max="15869" width="16.5703125" customWidth="1"/>
    <col min="16122" max="16122" width="5" customWidth="1"/>
    <col min="16123" max="16123" width="19.5703125" customWidth="1"/>
    <col min="16124" max="16124" width="46.85546875" customWidth="1"/>
    <col min="16125" max="16125" width="16.5703125" customWidth="1"/>
  </cols>
  <sheetData>
    <row r="1" spans="1:5" x14ac:dyDescent="0.25">
      <c r="E1" s="26" t="s">
        <v>51</v>
      </c>
    </row>
    <row r="2" spans="1:5" x14ac:dyDescent="0.25">
      <c r="E2" s="26" t="s">
        <v>52</v>
      </c>
    </row>
    <row r="3" spans="1:5" x14ac:dyDescent="0.25">
      <c r="E3" s="26" t="s">
        <v>393</v>
      </c>
    </row>
    <row r="4" spans="1:5" ht="15.75" hidden="1" customHeight="1" x14ac:dyDescent="0.25">
      <c r="A4" s="481"/>
      <c r="B4" s="481"/>
      <c r="C4" s="481"/>
    </row>
    <row r="5" spans="1:5" ht="47.25" customHeight="1" x14ac:dyDescent="0.25">
      <c r="A5" s="482" t="s">
        <v>361</v>
      </c>
      <c r="B5" s="482"/>
      <c r="C5" s="482"/>
      <c r="D5" s="482"/>
      <c r="E5" s="482"/>
    </row>
    <row r="6" spans="1:5" ht="22.5" hidden="1" customHeight="1" x14ac:dyDescent="0.25">
      <c r="A6" s="27" t="s">
        <v>53</v>
      </c>
      <c r="B6" s="28"/>
      <c r="C6" s="29"/>
    </row>
    <row r="7" spans="1:5" ht="63.75" x14ac:dyDescent="0.25">
      <c r="A7" s="30" t="s">
        <v>54</v>
      </c>
      <c r="B7" s="31" t="s">
        <v>55</v>
      </c>
      <c r="C7" s="32" t="s">
        <v>56</v>
      </c>
      <c r="D7" s="33" t="s">
        <v>57</v>
      </c>
      <c r="E7" s="33" t="s">
        <v>362</v>
      </c>
    </row>
    <row r="8" spans="1:5" x14ac:dyDescent="0.25">
      <c r="A8" s="34" t="s">
        <v>330</v>
      </c>
      <c r="B8" s="35" t="s">
        <v>58</v>
      </c>
      <c r="C8" s="36" t="s">
        <v>59</v>
      </c>
      <c r="D8" s="324">
        <f>D9+D11+D16+D18+D20+D23+D25</f>
        <v>3043000</v>
      </c>
      <c r="E8" s="324">
        <f>E9+E11+E16+E18+E20+E23+E25</f>
        <v>3153000</v>
      </c>
    </row>
    <row r="9" spans="1:5" x14ac:dyDescent="0.25">
      <c r="A9" s="37" t="s">
        <v>330</v>
      </c>
      <c r="B9" s="38" t="s">
        <v>60</v>
      </c>
      <c r="C9" s="39" t="s">
        <v>61</v>
      </c>
      <c r="D9" s="325">
        <f>D10</f>
        <v>230000</v>
      </c>
      <c r="E9" s="325">
        <f>E10</f>
        <v>250000</v>
      </c>
    </row>
    <row r="10" spans="1:5" ht="64.5" customHeight="1" x14ac:dyDescent="0.25">
      <c r="A10" s="37" t="s">
        <v>330</v>
      </c>
      <c r="B10" s="38" t="s">
        <v>331</v>
      </c>
      <c r="C10" s="39" t="s">
        <v>63</v>
      </c>
      <c r="D10" s="326">
        <v>230000</v>
      </c>
      <c r="E10" s="326">
        <v>250000</v>
      </c>
    </row>
    <row r="11" spans="1:5" ht="26.25" x14ac:dyDescent="0.25">
      <c r="A11" s="37" t="s">
        <v>330</v>
      </c>
      <c r="B11" s="38" t="s">
        <v>64</v>
      </c>
      <c r="C11" s="40" t="s">
        <v>65</v>
      </c>
      <c r="D11" s="325">
        <f>D12+D13+D14</f>
        <v>1445000</v>
      </c>
      <c r="E11" s="325">
        <f>E12+E13+E14</f>
        <v>1500000</v>
      </c>
    </row>
    <row r="12" spans="1:5" ht="64.5" x14ac:dyDescent="0.25">
      <c r="A12" s="37" t="s">
        <v>330</v>
      </c>
      <c r="B12" s="38" t="s">
        <v>66</v>
      </c>
      <c r="C12" s="40" t="s">
        <v>67</v>
      </c>
      <c r="D12" s="326">
        <v>570000</v>
      </c>
      <c r="E12" s="326">
        <v>600000</v>
      </c>
    </row>
    <row r="13" spans="1:5" ht="77.25" x14ac:dyDescent="0.25">
      <c r="A13" s="37" t="s">
        <v>330</v>
      </c>
      <c r="B13" s="38" t="s">
        <v>68</v>
      </c>
      <c r="C13" s="40" t="s">
        <v>69</v>
      </c>
      <c r="D13" s="326">
        <v>5000</v>
      </c>
      <c r="E13" s="326">
        <v>5000</v>
      </c>
    </row>
    <row r="14" spans="1:5" ht="64.5" x14ac:dyDescent="0.25">
      <c r="A14" s="37" t="s">
        <v>330</v>
      </c>
      <c r="B14" s="38" t="s">
        <v>70</v>
      </c>
      <c r="C14" s="40" t="s">
        <v>71</v>
      </c>
      <c r="D14" s="326">
        <v>870000</v>
      </c>
      <c r="E14" s="326">
        <v>895000</v>
      </c>
    </row>
    <row r="15" spans="1:5" ht="64.5" x14ac:dyDescent="0.25">
      <c r="A15" s="37" t="s">
        <v>330</v>
      </c>
      <c r="B15" s="38" t="s">
        <v>72</v>
      </c>
      <c r="C15" s="40" t="s">
        <v>73</v>
      </c>
      <c r="D15" s="54">
        <v>0</v>
      </c>
      <c r="E15" s="54">
        <v>0</v>
      </c>
    </row>
    <row r="16" spans="1:5" x14ac:dyDescent="0.25">
      <c r="A16" s="37" t="s">
        <v>330</v>
      </c>
      <c r="B16" s="38" t="s">
        <v>74</v>
      </c>
      <c r="C16" s="39" t="s">
        <v>75</v>
      </c>
      <c r="D16" s="325">
        <f>D17</f>
        <v>35000</v>
      </c>
      <c r="E16" s="325">
        <f>E17</f>
        <v>40000</v>
      </c>
    </row>
    <row r="17" spans="1:5" x14ac:dyDescent="0.25">
      <c r="A17" s="37" t="s">
        <v>330</v>
      </c>
      <c r="B17" s="38" t="s">
        <v>76</v>
      </c>
      <c r="C17" s="39" t="s">
        <v>77</v>
      </c>
      <c r="D17" s="326">
        <v>35000</v>
      </c>
      <c r="E17" s="326">
        <v>40000</v>
      </c>
    </row>
    <row r="18" spans="1:5" x14ac:dyDescent="0.25">
      <c r="A18" s="37" t="s">
        <v>330</v>
      </c>
      <c r="B18" s="41" t="s">
        <v>78</v>
      </c>
      <c r="C18" s="42" t="s">
        <v>79</v>
      </c>
      <c r="D18" s="325">
        <f>D19</f>
        <v>210000</v>
      </c>
      <c r="E18" s="325">
        <f>E19</f>
        <v>240000</v>
      </c>
    </row>
    <row r="19" spans="1:5" ht="39" x14ac:dyDescent="0.25">
      <c r="A19" s="37" t="s">
        <v>330</v>
      </c>
      <c r="B19" s="38" t="s">
        <v>80</v>
      </c>
      <c r="C19" s="43" t="s">
        <v>81</v>
      </c>
      <c r="D19" s="326">
        <v>210000</v>
      </c>
      <c r="E19" s="326">
        <v>240000</v>
      </c>
    </row>
    <row r="20" spans="1:5" x14ac:dyDescent="0.25">
      <c r="A20" s="37" t="s">
        <v>330</v>
      </c>
      <c r="B20" s="41" t="s">
        <v>82</v>
      </c>
      <c r="C20" s="44" t="s">
        <v>83</v>
      </c>
      <c r="D20" s="325">
        <f>D21+D22</f>
        <v>1100000</v>
      </c>
      <c r="E20" s="325">
        <f>E21+E22</f>
        <v>1100000</v>
      </c>
    </row>
    <row r="21" spans="1:5" ht="39" x14ac:dyDescent="0.25">
      <c r="A21" s="37" t="s">
        <v>330</v>
      </c>
      <c r="B21" s="38" t="s">
        <v>84</v>
      </c>
      <c r="C21" s="39" t="s">
        <v>85</v>
      </c>
      <c r="D21" s="326">
        <v>800000</v>
      </c>
      <c r="E21" s="326">
        <v>800000</v>
      </c>
    </row>
    <row r="22" spans="1:5" ht="39" x14ac:dyDescent="0.25">
      <c r="A22" s="37" t="s">
        <v>330</v>
      </c>
      <c r="B22" s="38" t="s">
        <v>86</v>
      </c>
      <c r="C22" s="39" t="s">
        <v>87</v>
      </c>
      <c r="D22" s="326">
        <v>300000</v>
      </c>
      <c r="E22" s="326">
        <v>300000</v>
      </c>
    </row>
    <row r="23" spans="1:5" x14ac:dyDescent="0.25">
      <c r="A23" s="37" t="s">
        <v>6</v>
      </c>
      <c r="B23" s="41" t="s">
        <v>88</v>
      </c>
      <c r="C23" s="42" t="s">
        <v>89</v>
      </c>
      <c r="D23" s="325">
        <f>D24</f>
        <v>5000</v>
      </c>
      <c r="E23" s="325">
        <f>E24</f>
        <v>5000</v>
      </c>
    </row>
    <row r="24" spans="1:5" ht="64.5" x14ac:dyDescent="0.25">
      <c r="A24" s="37" t="s">
        <v>6</v>
      </c>
      <c r="B24" s="38" t="s">
        <v>7</v>
      </c>
      <c r="C24" s="39" t="s">
        <v>8</v>
      </c>
      <c r="D24" s="326">
        <v>5000</v>
      </c>
      <c r="E24" s="326">
        <v>5000</v>
      </c>
    </row>
    <row r="25" spans="1:5" ht="39" x14ac:dyDescent="0.25">
      <c r="A25" s="37" t="s">
        <v>6</v>
      </c>
      <c r="B25" s="41" t="s">
        <v>90</v>
      </c>
      <c r="C25" s="42" t="s">
        <v>91</v>
      </c>
      <c r="D25" s="325">
        <f>D26+D27</f>
        <v>18000</v>
      </c>
      <c r="E25" s="325">
        <f>E26+E27</f>
        <v>18000</v>
      </c>
    </row>
    <row r="26" spans="1:5" ht="66" customHeight="1" x14ac:dyDescent="0.25">
      <c r="A26" s="37" t="s">
        <v>6</v>
      </c>
      <c r="B26" s="41" t="s">
        <v>92</v>
      </c>
      <c r="C26" s="18" t="s">
        <v>93</v>
      </c>
      <c r="D26" s="54">
        <v>1000</v>
      </c>
      <c r="E26" s="54">
        <v>1000</v>
      </c>
    </row>
    <row r="27" spans="1:5" ht="64.5" x14ac:dyDescent="0.25">
      <c r="A27" s="37" t="s">
        <v>6</v>
      </c>
      <c r="B27" s="333" t="s">
        <v>10</v>
      </c>
      <c r="C27" s="45" t="s">
        <v>94</v>
      </c>
      <c r="D27" s="326">
        <v>17000</v>
      </c>
      <c r="E27" s="326">
        <v>17000</v>
      </c>
    </row>
    <row r="28" spans="1:5" x14ac:dyDescent="0.25">
      <c r="A28" s="34" t="s">
        <v>6</v>
      </c>
      <c r="B28" s="46" t="s">
        <v>95</v>
      </c>
      <c r="C28" s="334" t="s">
        <v>96</v>
      </c>
      <c r="D28" s="324">
        <f>D29</f>
        <v>5403074.6899999995</v>
      </c>
      <c r="E28" s="324">
        <f>E29</f>
        <v>4983196.54</v>
      </c>
    </row>
    <row r="29" spans="1:5" ht="39" x14ac:dyDescent="0.25">
      <c r="A29" s="37" t="s">
        <v>6</v>
      </c>
      <c r="B29" s="47" t="s">
        <v>97</v>
      </c>
      <c r="C29" s="48" t="s">
        <v>98</v>
      </c>
      <c r="D29" s="326">
        <f>D30+D33+D35</f>
        <v>5403074.6899999995</v>
      </c>
      <c r="E29" s="326">
        <f>E30+E33+E35</f>
        <v>4983196.54</v>
      </c>
    </row>
    <row r="30" spans="1:5" ht="26.25" x14ac:dyDescent="0.25">
      <c r="A30" s="37" t="s">
        <v>6</v>
      </c>
      <c r="B30" s="47" t="s">
        <v>313</v>
      </c>
      <c r="C30" s="48" t="s">
        <v>99</v>
      </c>
      <c r="D30" s="324">
        <f>D31+D32</f>
        <v>5102074.6899999995</v>
      </c>
      <c r="E30" s="324">
        <f>E31+E32</f>
        <v>4668996.54</v>
      </c>
    </row>
    <row r="31" spans="1:5" ht="26.25" x14ac:dyDescent="0.25">
      <c r="A31" s="37" t="s">
        <v>6</v>
      </c>
      <c r="B31" s="47" t="s">
        <v>314</v>
      </c>
      <c r="C31" s="49" t="s">
        <v>100</v>
      </c>
      <c r="D31" s="326">
        <v>4400376.22</v>
      </c>
      <c r="E31" s="326">
        <v>3962022.61</v>
      </c>
    </row>
    <row r="32" spans="1:5" ht="25.5" x14ac:dyDescent="0.25">
      <c r="A32" s="37" t="s">
        <v>6</v>
      </c>
      <c r="B32" s="50" t="s">
        <v>348</v>
      </c>
      <c r="C32" s="51" t="s">
        <v>33</v>
      </c>
      <c r="D32" s="326">
        <v>701698.47</v>
      </c>
      <c r="E32" s="326">
        <v>706973.93</v>
      </c>
    </row>
    <row r="33" spans="1:5" ht="26.25" x14ac:dyDescent="0.25">
      <c r="A33" s="37" t="s">
        <v>6</v>
      </c>
      <c r="B33" s="50" t="s">
        <v>101</v>
      </c>
      <c r="C33" s="52" t="s">
        <v>102</v>
      </c>
      <c r="D33" s="327">
        <f>D34</f>
        <v>43000</v>
      </c>
      <c r="E33" s="327">
        <f>E34</f>
        <v>43000</v>
      </c>
    </row>
    <row r="34" spans="1:5" ht="39" x14ac:dyDescent="0.25">
      <c r="A34" s="37" t="s">
        <v>6</v>
      </c>
      <c r="B34" s="50" t="s">
        <v>317</v>
      </c>
      <c r="C34" s="53" t="s">
        <v>345</v>
      </c>
      <c r="D34" s="54">
        <v>43000</v>
      </c>
      <c r="E34" s="326">
        <v>43000</v>
      </c>
    </row>
    <row r="35" spans="1:5" ht="26.25" x14ac:dyDescent="0.25">
      <c r="A35" s="37" t="s">
        <v>6</v>
      </c>
      <c r="B35" s="50" t="s">
        <v>315</v>
      </c>
      <c r="C35" s="49" t="s">
        <v>103</v>
      </c>
      <c r="D35" s="324">
        <f>D36+D37</f>
        <v>258000</v>
      </c>
      <c r="E35" s="324">
        <f>E36+E37</f>
        <v>271200</v>
      </c>
    </row>
    <row r="36" spans="1:5" ht="39" x14ac:dyDescent="0.25">
      <c r="A36" s="37" t="s">
        <v>6</v>
      </c>
      <c r="B36" s="50" t="s">
        <v>324</v>
      </c>
      <c r="C36" s="49" t="s">
        <v>332</v>
      </c>
      <c r="D36" s="328">
        <v>224200</v>
      </c>
      <c r="E36" s="328">
        <v>237400</v>
      </c>
    </row>
    <row r="37" spans="1:5" ht="39" x14ac:dyDescent="0.25">
      <c r="A37" s="37" t="s">
        <v>6</v>
      </c>
      <c r="B37" s="50" t="s">
        <v>316</v>
      </c>
      <c r="C37" s="55" t="s">
        <v>104</v>
      </c>
      <c r="D37" s="329">
        <f>D38+D39+D40</f>
        <v>33800</v>
      </c>
      <c r="E37" s="329">
        <f>E38+E39+E40</f>
        <v>33800</v>
      </c>
    </row>
    <row r="38" spans="1:5" ht="51.75" x14ac:dyDescent="0.25">
      <c r="A38" s="37"/>
      <c r="B38" s="50"/>
      <c r="C38" s="56" t="s">
        <v>318</v>
      </c>
      <c r="D38" s="329">
        <v>30700</v>
      </c>
      <c r="E38" s="330">
        <v>30700</v>
      </c>
    </row>
    <row r="39" spans="1:5" ht="51.75" x14ac:dyDescent="0.25">
      <c r="A39" s="37"/>
      <c r="B39" s="50"/>
      <c r="C39" s="56" t="s">
        <v>319</v>
      </c>
      <c r="D39" s="329">
        <v>2100</v>
      </c>
      <c r="E39" s="330">
        <v>2100</v>
      </c>
    </row>
    <row r="40" spans="1:5" ht="26.25" x14ac:dyDescent="0.25">
      <c r="A40" s="37" t="s">
        <v>6</v>
      </c>
      <c r="B40" s="50"/>
      <c r="C40" s="56" t="s">
        <v>105</v>
      </c>
      <c r="D40" s="54">
        <v>1000</v>
      </c>
      <c r="E40" s="326">
        <v>1000</v>
      </c>
    </row>
    <row r="41" spans="1:5" ht="27.75" customHeight="1" x14ac:dyDescent="0.25">
      <c r="A41" s="34" t="s">
        <v>6</v>
      </c>
      <c r="B41" s="57"/>
      <c r="C41" s="332" t="s">
        <v>106</v>
      </c>
      <c r="D41" s="331">
        <f>D8+D28</f>
        <v>8446074.6899999995</v>
      </c>
      <c r="E41" s="324">
        <f>E8+E28</f>
        <v>8136196.54</v>
      </c>
    </row>
    <row r="43" spans="1:5" x14ac:dyDescent="0.25">
      <c r="B43" s="58"/>
    </row>
  </sheetData>
  <mergeCells count="2">
    <mergeCell ref="A4:C4"/>
    <mergeCell ref="A5:E5"/>
  </mergeCells>
  <hyperlinks>
    <hyperlink ref="C32" r:id="rId1" display="http://kodifikant.ru/codes/kbk2014/20201003100000151"/>
  </hyperlinks>
  <pageMargins left="0.7" right="0.7" top="0.75" bottom="0.75" header="0.3" footer="0.3"/>
  <pageSetup paperSize="9" scale="85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opLeftCell="A58" workbookViewId="0">
      <selection activeCell="D23" sqref="D23"/>
    </sheetView>
  </sheetViews>
  <sheetFormatPr defaultRowHeight="12.75" x14ac:dyDescent="0.2"/>
  <cols>
    <col min="1" max="1" width="14.7109375" style="141" customWidth="1"/>
    <col min="2" max="2" width="8.7109375" style="141" customWidth="1"/>
    <col min="3" max="3" width="70.5703125" style="141" customWidth="1"/>
    <col min="4" max="4" width="15" style="141" customWidth="1"/>
    <col min="5" max="5" width="16.5703125" style="141" customWidth="1"/>
    <col min="6" max="6" width="9.42578125" style="141" bestFit="1" customWidth="1"/>
    <col min="7" max="7" width="10.5703125" style="141" bestFit="1" customWidth="1"/>
    <col min="8" max="16384" width="9.140625" style="141"/>
  </cols>
  <sheetData>
    <row r="1" spans="1:4" x14ac:dyDescent="0.2">
      <c r="A1" s="138"/>
      <c r="B1" s="139"/>
      <c r="C1" s="139"/>
      <c r="D1" s="140" t="s">
        <v>109</v>
      </c>
    </row>
    <row r="2" spans="1:4" x14ac:dyDescent="0.2">
      <c r="A2" s="138"/>
      <c r="B2" s="139"/>
      <c r="C2" s="139"/>
      <c r="D2" s="140" t="s">
        <v>110</v>
      </c>
    </row>
    <row r="3" spans="1:4" x14ac:dyDescent="0.2">
      <c r="A3" s="138"/>
      <c r="B3" s="139"/>
      <c r="C3" s="139"/>
      <c r="D3" s="140" t="s">
        <v>394</v>
      </c>
    </row>
    <row r="4" spans="1:4" ht="13.5" customHeight="1" x14ac:dyDescent="0.2">
      <c r="A4" s="138"/>
      <c r="B4" s="139"/>
      <c r="C4" s="139"/>
      <c r="D4" s="140"/>
    </row>
    <row r="5" spans="1:4" ht="15" customHeight="1" x14ac:dyDescent="0.25">
      <c r="A5" s="335"/>
      <c r="B5" s="336"/>
      <c r="C5" s="337" t="s">
        <v>364</v>
      </c>
      <c r="D5" s="338"/>
    </row>
    <row r="6" spans="1:4" ht="36.75" customHeight="1" x14ac:dyDescent="0.2">
      <c r="A6" s="483" t="s">
        <v>363</v>
      </c>
      <c r="B6" s="483"/>
      <c r="C6" s="483"/>
      <c r="D6" s="483"/>
    </row>
    <row r="7" spans="1:4" x14ac:dyDescent="0.2">
      <c r="A7" s="142" t="s">
        <v>112</v>
      </c>
      <c r="B7" s="143" t="s">
        <v>113</v>
      </c>
      <c r="C7" s="144" t="s">
        <v>114</v>
      </c>
      <c r="D7" s="144" t="s">
        <v>115</v>
      </c>
    </row>
    <row r="8" spans="1:4" x14ac:dyDescent="0.2">
      <c r="A8" s="142"/>
      <c r="B8" s="143"/>
      <c r="C8" s="145" t="s">
        <v>116</v>
      </c>
      <c r="D8" s="293">
        <f>D9+D16+D27</f>
        <v>6829510.8900000006</v>
      </c>
    </row>
    <row r="9" spans="1:4" ht="30.75" customHeight="1" x14ac:dyDescent="0.2">
      <c r="A9" s="243" t="s">
        <v>117</v>
      </c>
      <c r="B9" s="244"/>
      <c r="C9" s="245" t="s">
        <v>118</v>
      </c>
      <c r="D9" s="294">
        <f>D10</f>
        <v>750000</v>
      </c>
    </row>
    <row r="10" spans="1:4" ht="27" x14ac:dyDescent="0.25">
      <c r="A10" s="246" t="s">
        <v>119</v>
      </c>
      <c r="B10" s="247"/>
      <c r="C10" s="248" t="s">
        <v>120</v>
      </c>
      <c r="D10" s="295">
        <f>D11</f>
        <v>750000</v>
      </c>
    </row>
    <row r="11" spans="1:4" ht="25.5" x14ac:dyDescent="0.2">
      <c r="A11" s="249" t="s">
        <v>121</v>
      </c>
      <c r="B11" s="247"/>
      <c r="C11" s="250" t="s">
        <v>122</v>
      </c>
      <c r="D11" s="296">
        <f>D12+D14</f>
        <v>750000</v>
      </c>
    </row>
    <row r="12" spans="1:4" x14ac:dyDescent="0.2">
      <c r="A12" s="251" t="s">
        <v>123</v>
      </c>
      <c r="B12" s="244"/>
      <c r="C12" s="252" t="s">
        <v>124</v>
      </c>
      <c r="D12" s="297">
        <f>D13</f>
        <v>600000</v>
      </c>
    </row>
    <row r="13" spans="1:4" ht="25.5" x14ac:dyDescent="0.2">
      <c r="A13" s="251"/>
      <c r="B13" s="244">
        <v>200</v>
      </c>
      <c r="C13" s="253" t="s">
        <v>125</v>
      </c>
      <c r="D13" s="297">
        <v>600000</v>
      </c>
    </row>
    <row r="14" spans="1:4" x14ac:dyDescent="0.2">
      <c r="A14" s="251" t="s">
        <v>126</v>
      </c>
      <c r="B14" s="244"/>
      <c r="C14" s="252" t="s">
        <v>127</v>
      </c>
      <c r="D14" s="297">
        <f>D15</f>
        <v>150000</v>
      </c>
    </row>
    <row r="15" spans="1:4" ht="25.5" x14ac:dyDescent="0.2">
      <c r="A15" s="251"/>
      <c r="B15" s="244">
        <v>200</v>
      </c>
      <c r="C15" s="253" t="s">
        <v>125</v>
      </c>
      <c r="D15" s="297">
        <v>150000</v>
      </c>
    </row>
    <row r="16" spans="1:4" ht="25.5" x14ac:dyDescent="0.2">
      <c r="A16" s="254" t="s">
        <v>128</v>
      </c>
      <c r="B16" s="255"/>
      <c r="C16" s="256" t="s">
        <v>129</v>
      </c>
      <c r="D16" s="298">
        <f>D17</f>
        <v>2077800</v>
      </c>
    </row>
    <row r="17" spans="1:5" ht="27" x14ac:dyDescent="0.25">
      <c r="A17" s="257" t="s">
        <v>130</v>
      </c>
      <c r="B17" s="258"/>
      <c r="C17" s="259" t="s">
        <v>131</v>
      </c>
      <c r="D17" s="299">
        <f>D18</f>
        <v>2077800</v>
      </c>
    </row>
    <row r="18" spans="1:5" ht="25.5" x14ac:dyDescent="0.2">
      <c r="A18" s="260" t="s">
        <v>132</v>
      </c>
      <c r="B18" s="258"/>
      <c r="C18" s="261" t="s">
        <v>133</v>
      </c>
      <c r="D18" s="300">
        <f>D19+D21+D25+D23</f>
        <v>2077800</v>
      </c>
    </row>
    <row r="19" spans="1:5" ht="30.75" customHeight="1" x14ac:dyDescent="0.2">
      <c r="A19" s="262" t="s">
        <v>134</v>
      </c>
      <c r="B19" s="255"/>
      <c r="C19" s="263" t="s">
        <v>135</v>
      </c>
      <c r="D19" s="301">
        <f>D20</f>
        <v>900000</v>
      </c>
    </row>
    <row r="20" spans="1:5" ht="28.5" customHeight="1" x14ac:dyDescent="0.2">
      <c r="A20" s="262"/>
      <c r="B20" s="255">
        <v>200</v>
      </c>
      <c r="C20" s="264" t="s">
        <v>125</v>
      </c>
      <c r="D20" s="301">
        <v>900000</v>
      </c>
    </row>
    <row r="21" spans="1:5" ht="24" customHeight="1" x14ac:dyDescent="0.2">
      <c r="A21" s="262" t="s">
        <v>136</v>
      </c>
      <c r="B21" s="255"/>
      <c r="C21" s="265" t="s">
        <v>137</v>
      </c>
      <c r="D21" s="301">
        <f>D22</f>
        <v>253825.26</v>
      </c>
    </row>
    <row r="22" spans="1:5" s="147" customFormat="1" ht="25.5" x14ac:dyDescent="0.2">
      <c r="A22" s="262"/>
      <c r="B22" s="255">
        <v>200</v>
      </c>
      <c r="C22" s="264" t="s">
        <v>125</v>
      </c>
      <c r="D22" s="301">
        <v>253825.26</v>
      </c>
      <c r="E22" s="231"/>
    </row>
    <row r="23" spans="1:5" s="147" customFormat="1" ht="38.25" x14ac:dyDescent="0.2">
      <c r="A23" s="262" t="s">
        <v>365</v>
      </c>
      <c r="B23" s="255"/>
      <c r="C23" s="264" t="s">
        <v>337</v>
      </c>
      <c r="D23" s="301">
        <f>D24</f>
        <v>46198.74</v>
      </c>
      <c r="E23" s="231"/>
    </row>
    <row r="24" spans="1:5" s="147" customFormat="1" ht="25.5" x14ac:dyDescent="0.2">
      <c r="A24" s="262"/>
      <c r="B24" s="255">
        <v>500</v>
      </c>
      <c r="C24" s="264" t="s">
        <v>125</v>
      </c>
      <c r="D24" s="301">
        <v>46198.74</v>
      </c>
      <c r="E24" s="231"/>
    </row>
    <row r="25" spans="1:5" s="147" customFormat="1" ht="38.25" x14ac:dyDescent="0.2">
      <c r="A25" s="262" t="s">
        <v>365</v>
      </c>
      <c r="B25" s="255"/>
      <c r="C25" s="264" t="s">
        <v>337</v>
      </c>
      <c r="D25" s="301">
        <f>D26</f>
        <v>877776</v>
      </c>
      <c r="E25" s="231"/>
    </row>
    <row r="26" spans="1:5" s="147" customFormat="1" ht="25.5" x14ac:dyDescent="0.2">
      <c r="A26" s="262"/>
      <c r="B26" s="255">
        <v>500</v>
      </c>
      <c r="C26" s="264" t="s">
        <v>125</v>
      </c>
      <c r="D26" s="301">
        <v>877776</v>
      </c>
    </row>
    <row r="27" spans="1:5" ht="21.75" customHeight="1" x14ac:dyDescent="0.2">
      <c r="A27" s="266" t="s">
        <v>138</v>
      </c>
      <c r="B27" s="267"/>
      <c r="C27" s="268" t="s">
        <v>139</v>
      </c>
      <c r="D27" s="302">
        <f>D29</f>
        <v>4001710.89</v>
      </c>
    </row>
    <row r="28" spans="1:5" ht="17.25" customHeight="1" x14ac:dyDescent="0.25">
      <c r="A28" s="269" t="s">
        <v>140</v>
      </c>
      <c r="B28" s="270"/>
      <c r="C28" s="271" t="s">
        <v>141</v>
      </c>
      <c r="D28" s="303">
        <f>D29</f>
        <v>4001710.89</v>
      </c>
    </row>
    <row r="29" spans="1:5" ht="17.25" customHeight="1" x14ac:dyDescent="0.2">
      <c r="A29" s="272" t="s">
        <v>142</v>
      </c>
      <c r="B29" s="270"/>
      <c r="C29" s="273" t="s">
        <v>143</v>
      </c>
      <c r="D29" s="304">
        <f>D30+D32+D35</f>
        <v>4001710.89</v>
      </c>
    </row>
    <row r="30" spans="1:5" ht="27.75" customHeight="1" x14ac:dyDescent="0.2">
      <c r="A30" s="274" t="s">
        <v>144</v>
      </c>
      <c r="B30" s="267"/>
      <c r="C30" s="275" t="s">
        <v>145</v>
      </c>
      <c r="D30" s="305">
        <f>D31</f>
        <v>2831710.89</v>
      </c>
    </row>
    <row r="31" spans="1:5" ht="30" customHeight="1" x14ac:dyDescent="0.2">
      <c r="A31" s="274"/>
      <c r="B31" s="267">
        <v>600</v>
      </c>
      <c r="C31" s="276" t="s">
        <v>146</v>
      </c>
      <c r="D31" s="305">
        <v>2831710.89</v>
      </c>
      <c r="E31" s="148"/>
    </row>
    <row r="32" spans="1:5" ht="15" customHeight="1" x14ac:dyDescent="0.2">
      <c r="A32" s="274" t="s">
        <v>147</v>
      </c>
      <c r="B32" s="267"/>
      <c r="C32" s="275" t="s">
        <v>148</v>
      </c>
      <c r="D32" s="305">
        <f>D33</f>
        <v>1150000</v>
      </c>
    </row>
    <row r="33" spans="1:7" ht="24.75" customHeight="1" x14ac:dyDescent="0.2">
      <c r="A33" s="274"/>
      <c r="B33" s="267">
        <v>600</v>
      </c>
      <c r="C33" s="276" t="s">
        <v>146</v>
      </c>
      <c r="D33" s="305">
        <v>1150000</v>
      </c>
    </row>
    <row r="34" spans="1:7" ht="15.75" customHeight="1" x14ac:dyDescent="0.2">
      <c r="A34" s="274" t="s">
        <v>149</v>
      </c>
      <c r="B34" s="267"/>
      <c r="C34" s="275" t="s">
        <v>150</v>
      </c>
      <c r="D34" s="305">
        <v>20000</v>
      </c>
    </row>
    <row r="35" spans="1:7" ht="28.5" customHeight="1" x14ac:dyDescent="0.2">
      <c r="A35" s="274"/>
      <c r="B35" s="267">
        <v>200</v>
      </c>
      <c r="C35" s="276" t="s">
        <v>125</v>
      </c>
      <c r="D35" s="305">
        <v>20000</v>
      </c>
    </row>
    <row r="36" spans="1:7" ht="20.25" customHeight="1" x14ac:dyDescent="0.2">
      <c r="A36" s="277"/>
      <c r="B36" s="278"/>
      <c r="C36" s="279" t="s">
        <v>152</v>
      </c>
      <c r="D36" s="306">
        <f>D37+D53</f>
        <v>3043261.3100000005</v>
      </c>
    </row>
    <row r="37" spans="1:7" ht="17.25" customHeight="1" x14ac:dyDescent="0.2">
      <c r="A37" s="277" t="s">
        <v>157</v>
      </c>
      <c r="B37" s="280"/>
      <c r="C37" s="281" t="s">
        <v>153</v>
      </c>
      <c r="D37" s="307">
        <f>D38+D40+D42+D44+D48+D50</f>
        <v>2206685.1100000003</v>
      </c>
    </row>
    <row r="38" spans="1:7" ht="16.5" customHeight="1" x14ac:dyDescent="0.2">
      <c r="A38" s="282" t="s">
        <v>158</v>
      </c>
      <c r="B38" s="280"/>
      <c r="C38" s="283" t="s">
        <v>155</v>
      </c>
      <c r="D38" s="308">
        <f>D39</f>
        <v>502868.5</v>
      </c>
    </row>
    <row r="39" spans="1:7" ht="39" customHeight="1" x14ac:dyDescent="0.2">
      <c r="A39" s="282"/>
      <c r="B39" s="280">
        <v>100</v>
      </c>
      <c r="C39" s="283" t="s">
        <v>156</v>
      </c>
      <c r="D39" s="308">
        <v>502868.5</v>
      </c>
    </row>
    <row r="40" spans="1:7" ht="16.5" customHeight="1" x14ac:dyDescent="0.2">
      <c r="A40" s="282" t="s">
        <v>159</v>
      </c>
      <c r="B40" s="280"/>
      <c r="C40" s="283" t="s">
        <v>160</v>
      </c>
      <c r="D40" s="308">
        <f>D41</f>
        <v>48000</v>
      </c>
    </row>
    <row r="41" spans="1:7" ht="40.5" customHeight="1" x14ac:dyDescent="0.2">
      <c r="A41" s="282"/>
      <c r="B41" s="280">
        <v>100</v>
      </c>
      <c r="C41" s="283" t="s">
        <v>156</v>
      </c>
      <c r="D41" s="308">
        <v>48000</v>
      </c>
    </row>
    <row r="42" spans="1:7" ht="39.75" customHeight="1" x14ac:dyDescent="0.2">
      <c r="A42" s="282" t="s">
        <v>161</v>
      </c>
      <c r="B42" s="280"/>
      <c r="C42" s="283" t="s">
        <v>162</v>
      </c>
      <c r="D42" s="308">
        <v>7000</v>
      </c>
    </row>
    <row r="43" spans="1:7" ht="18.75" customHeight="1" x14ac:dyDescent="0.2">
      <c r="A43" s="282"/>
      <c r="B43" s="280">
        <v>500</v>
      </c>
      <c r="C43" s="283" t="s">
        <v>163</v>
      </c>
      <c r="D43" s="308">
        <v>7000</v>
      </c>
    </row>
    <row r="44" spans="1:7" ht="15.75" customHeight="1" x14ac:dyDescent="0.2">
      <c r="A44" s="282" t="s">
        <v>164</v>
      </c>
      <c r="B44" s="280"/>
      <c r="C44" s="283" t="s">
        <v>165</v>
      </c>
      <c r="D44" s="308">
        <f>D45+D46+D47</f>
        <v>1427716.61</v>
      </c>
      <c r="E44" s="148"/>
      <c r="G44" s="148"/>
    </row>
    <row r="45" spans="1:7" ht="39" customHeight="1" x14ac:dyDescent="0.2">
      <c r="A45" s="282"/>
      <c r="B45" s="280">
        <v>100</v>
      </c>
      <c r="C45" s="283" t="s">
        <v>156</v>
      </c>
      <c r="D45" s="308">
        <v>1146816.6100000001</v>
      </c>
      <c r="E45" s="148"/>
      <c r="F45" s="148"/>
    </row>
    <row r="46" spans="1:7" ht="27" customHeight="1" x14ac:dyDescent="0.2">
      <c r="A46" s="282"/>
      <c r="B46" s="280">
        <v>200</v>
      </c>
      <c r="C46" s="283" t="s">
        <v>125</v>
      </c>
      <c r="D46" s="308">
        <v>267900</v>
      </c>
      <c r="E46" s="148"/>
      <c r="F46" s="148"/>
    </row>
    <row r="47" spans="1:7" ht="16.5" customHeight="1" x14ac:dyDescent="0.2">
      <c r="A47" s="282"/>
      <c r="B47" s="280">
        <v>800</v>
      </c>
      <c r="C47" s="283" t="s">
        <v>166</v>
      </c>
      <c r="D47" s="308">
        <v>13000</v>
      </c>
      <c r="E47" s="148"/>
    </row>
    <row r="48" spans="1:7" ht="15" customHeight="1" x14ac:dyDescent="0.2">
      <c r="A48" s="282" t="s">
        <v>167</v>
      </c>
      <c r="B48" s="280"/>
      <c r="C48" s="283" t="s">
        <v>168</v>
      </c>
      <c r="D48" s="308">
        <f>D49</f>
        <v>1000</v>
      </c>
      <c r="E48" s="148"/>
    </row>
    <row r="49" spans="1:5" ht="27.75" customHeight="1" x14ac:dyDescent="0.2">
      <c r="A49" s="282"/>
      <c r="B49" s="280">
        <v>200</v>
      </c>
      <c r="C49" s="283" t="s">
        <v>125</v>
      </c>
      <c r="D49" s="308">
        <v>1000</v>
      </c>
      <c r="E49" s="148"/>
    </row>
    <row r="50" spans="1:5" ht="27.75" customHeight="1" x14ac:dyDescent="0.2">
      <c r="A50" s="282" t="s">
        <v>334</v>
      </c>
      <c r="B50" s="280"/>
      <c r="C50" s="283" t="s">
        <v>335</v>
      </c>
      <c r="D50" s="308">
        <f>D51+D52</f>
        <v>220100</v>
      </c>
      <c r="E50" s="148"/>
    </row>
    <row r="51" spans="1:5" ht="39" customHeight="1" x14ac:dyDescent="0.2">
      <c r="A51" s="282"/>
      <c r="B51" s="280">
        <v>100</v>
      </c>
      <c r="C51" s="283" t="s">
        <v>156</v>
      </c>
      <c r="D51" s="308">
        <v>217947</v>
      </c>
      <c r="E51" s="148"/>
    </row>
    <row r="52" spans="1:5" ht="27.75" customHeight="1" x14ac:dyDescent="0.2">
      <c r="A52" s="282"/>
      <c r="B52" s="280">
        <v>200</v>
      </c>
      <c r="C52" s="283" t="s">
        <v>125</v>
      </c>
      <c r="D52" s="308">
        <v>2153</v>
      </c>
      <c r="E52" s="148"/>
    </row>
    <row r="53" spans="1:5" ht="25.5" x14ac:dyDescent="0.2">
      <c r="A53" s="284" t="s">
        <v>169</v>
      </c>
      <c r="B53" s="285"/>
      <c r="C53" s="286" t="s">
        <v>170</v>
      </c>
      <c r="D53" s="309">
        <f>D54+D56+D58+D61+D65+D67+D69+D71+D73+D75+D63</f>
        <v>836576.2</v>
      </c>
    </row>
    <row r="54" spans="1:5" x14ac:dyDescent="0.2">
      <c r="A54" s="287" t="s">
        <v>171</v>
      </c>
      <c r="B54" s="288"/>
      <c r="C54" s="289" t="s">
        <v>172</v>
      </c>
      <c r="D54" s="310">
        <f>D55</f>
        <v>70000</v>
      </c>
    </row>
    <row r="55" spans="1:5" ht="25.5" x14ac:dyDescent="0.2">
      <c r="A55" s="287"/>
      <c r="B55" s="288">
        <v>200</v>
      </c>
      <c r="C55" s="290" t="s">
        <v>125</v>
      </c>
      <c r="D55" s="310">
        <v>70000</v>
      </c>
    </row>
    <row r="56" spans="1:5" x14ac:dyDescent="0.2">
      <c r="A56" s="287" t="s">
        <v>173</v>
      </c>
      <c r="B56" s="288"/>
      <c r="C56" s="289" t="s">
        <v>174</v>
      </c>
      <c r="D56" s="310">
        <f>D57</f>
        <v>330000</v>
      </c>
    </row>
    <row r="57" spans="1:5" ht="25.5" x14ac:dyDescent="0.2">
      <c r="A57" s="287"/>
      <c r="B57" s="288">
        <v>200</v>
      </c>
      <c r="C57" s="290" t="s">
        <v>125</v>
      </c>
      <c r="D57" s="310">
        <v>330000</v>
      </c>
    </row>
    <row r="58" spans="1:5" x14ac:dyDescent="0.2">
      <c r="A58" s="287" t="s">
        <v>175</v>
      </c>
      <c r="B58" s="288"/>
      <c r="C58" s="289" t="s">
        <v>176</v>
      </c>
      <c r="D58" s="310">
        <f>D59+D60</f>
        <v>137700</v>
      </c>
    </row>
    <row r="59" spans="1:5" ht="25.5" x14ac:dyDescent="0.2">
      <c r="A59" s="287"/>
      <c r="B59" s="288">
        <v>200</v>
      </c>
      <c r="C59" s="289" t="s">
        <v>366</v>
      </c>
      <c r="D59" s="310">
        <v>16000</v>
      </c>
    </row>
    <row r="60" spans="1:5" ht="25.5" x14ac:dyDescent="0.2">
      <c r="A60" s="287"/>
      <c r="B60" s="288">
        <v>200</v>
      </c>
      <c r="C60" s="289" t="s">
        <v>125</v>
      </c>
      <c r="D60" s="310">
        <v>121700</v>
      </c>
    </row>
    <row r="61" spans="1:5" ht="25.5" x14ac:dyDescent="0.2">
      <c r="A61" s="287" t="s">
        <v>208</v>
      </c>
      <c r="B61" s="288"/>
      <c r="C61" s="289" t="s">
        <v>177</v>
      </c>
      <c r="D61" s="310">
        <f>D62</f>
        <v>110200</v>
      </c>
    </row>
    <row r="62" spans="1:5" ht="25.5" x14ac:dyDescent="0.2">
      <c r="A62" s="287"/>
      <c r="B62" s="288">
        <v>200</v>
      </c>
      <c r="C62" s="290" t="s">
        <v>125</v>
      </c>
      <c r="D62" s="310">
        <v>110200</v>
      </c>
    </row>
    <row r="63" spans="1:5" x14ac:dyDescent="0.2">
      <c r="A63" s="287" t="s">
        <v>355</v>
      </c>
      <c r="B63" s="288"/>
      <c r="C63" s="290" t="s">
        <v>356</v>
      </c>
      <c r="D63" s="310">
        <f>D64</f>
        <v>15000</v>
      </c>
    </row>
    <row r="64" spans="1:5" ht="25.5" x14ac:dyDescent="0.2">
      <c r="A64" s="287"/>
      <c r="B64" s="288">
        <v>200</v>
      </c>
      <c r="C64" s="290" t="s">
        <v>125</v>
      </c>
      <c r="D64" s="310">
        <v>15000</v>
      </c>
    </row>
    <row r="65" spans="1:6" ht="25.5" x14ac:dyDescent="0.2">
      <c r="A65" s="287" t="s">
        <v>395</v>
      </c>
      <c r="B65" s="288"/>
      <c r="C65" s="290" t="s">
        <v>336</v>
      </c>
      <c r="D65" s="310">
        <f>D66</f>
        <v>43000</v>
      </c>
    </row>
    <row r="66" spans="1:6" ht="25.5" x14ac:dyDescent="0.2">
      <c r="A66" s="287"/>
      <c r="B66" s="288">
        <v>200</v>
      </c>
      <c r="C66" s="290" t="s">
        <v>125</v>
      </c>
      <c r="D66" s="310">
        <v>43000</v>
      </c>
    </row>
    <row r="67" spans="1:6" ht="25.5" x14ac:dyDescent="0.2">
      <c r="A67" s="287" t="s">
        <v>395</v>
      </c>
      <c r="B67" s="288"/>
      <c r="C67" s="290" t="s">
        <v>320</v>
      </c>
      <c r="D67" s="310">
        <f>D68</f>
        <v>7310</v>
      </c>
    </row>
    <row r="68" spans="1:6" ht="25.5" x14ac:dyDescent="0.2">
      <c r="A68" s="287"/>
      <c r="B68" s="288">
        <v>200</v>
      </c>
      <c r="C68" s="290" t="s">
        <v>125</v>
      </c>
      <c r="D68" s="310">
        <v>7310</v>
      </c>
    </row>
    <row r="69" spans="1:6" ht="27" customHeight="1" x14ac:dyDescent="0.2">
      <c r="A69" s="287" t="s">
        <v>178</v>
      </c>
      <c r="B69" s="285"/>
      <c r="C69" s="290" t="s">
        <v>179</v>
      </c>
      <c r="D69" s="310">
        <f>D70</f>
        <v>30700</v>
      </c>
    </row>
    <row r="70" spans="1:6" ht="25.5" x14ac:dyDescent="0.2">
      <c r="A70" s="287"/>
      <c r="B70" s="285">
        <v>200</v>
      </c>
      <c r="C70" s="290" t="s">
        <v>125</v>
      </c>
      <c r="D70" s="310">
        <v>30700</v>
      </c>
    </row>
    <row r="71" spans="1:6" ht="38.25" customHeight="1" x14ac:dyDescent="0.2">
      <c r="A71" s="287" t="s">
        <v>180</v>
      </c>
      <c r="B71" s="285"/>
      <c r="C71" s="290" t="s">
        <v>181</v>
      </c>
      <c r="D71" s="310">
        <f>D72</f>
        <v>2100</v>
      </c>
    </row>
    <row r="72" spans="1:6" ht="25.5" x14ac:dyDescent="0.2">
      <c r="A72" s="287"/>
      <c r="B72" s="285">
        <v>200</v>
      </c>
      <c r="C72" s="290" t="s">
        <v>125</v>
      </c>
      <c r="D72" s="310">
        <v>2100</v>
      </c>
    </row>
    <row r="73" spans="1:6" ht="38.25" x14ac:dyDescent="0.2">
      <c r="A73" s="287" t="s">
        <v>182</v>
      </c>
      <c r="B73" s="285"/>
      <c r="C73" s="289" t="s">
        <v>183</v>
      </c>
      <c r="D73" s="311">
        <f>D74</f>
        <v>80566.2</v>
      </c>
    </row>
    <row r="74" spans="1:6" x14ac:dyDescent="0.2">
      <c r="A74" s="287"/>
      <c r="B74" s="285">
        <v>300</v>
      </c>
      <c r="C74" s="290" t="s">
        <v>151</v>
      </c>
      <c r="D74" s="311">
        <v>80566.2</v>
      </c>
    </row>
    <row r="75" spans="1:6" ht="13.5" customHeight="1" x14ac:dyDescent="0.2">
      <c r="A75" s="287" t="s">
        <v>184</v>
      </c>
      <c r="B75" s="285"/>
      <c r="C75" s="290" t="s">
        <v>185</v>
      </c>
      <c r="D75" s="311">
        <v>10000</v>
      </c>
    </row>
    <row r="76" spans="1:6" x14ac:dyDescent="0.2">
      <c r="A76" s="287"/>
      <c r="B76" s="285">
        <v>800</v>
      </c>
      <c r="C76" s="290" t="s">
        <v>166</v>
      </c>
      <c r="D76" s="311">
        <v>10000</v>
      </c>
    </row>
    <row r="77" spans="1:6" ht="21" customHeight="1" x14ac:dyDescent="0.2">
      <c r="A77" s="146"/>
      <c r="B77" s="291"/>
      <c r="C77" s="292" t="s">
        <v>186</v>
      </c>
      <c r="D77" s="312">
        <f>D8+D36</f>
        <v>9872772.2000000011</v>
      </c>
      <c r="E77" s="148"/>
      <c r="F77" s="148"/>
    </row>
  </sheetData>
  <mergeCells count="1">
    <mergeCell ref="A6:D6"/>
  </mergeCells>
  <pageMargins left="0.70866141732283472" right="0.70866141732283472" top="0.59055118110236227" bottom="0.59055118110236227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opLeftCell="A70" workbookViewId="0">
      <selection activeCell="D32" sqref="D32"/>
    </sheetView>
  </sheetViews>
  <sheetFormatPr defaultRowHeight="15" x14ac:dyDescent="0.25"/>
  <cols>
    <col min="1" max="1" width="14.85546875" customWidth="1"/>
    <col min="2" max="2" width="6.42578125" customWidth="1"/>
    <col min="3" max="3" width="65.42578125" style="391" customWidth="1"/>
    <col min="4" max="5" width="14" customWidth="1"/>
    <col min="6" max="6" width="10.5703125" bestFit="1" customWidth="1"/>
    <col min="7" max="7" width="17.7109375" customWidth="1"/>
  </cols>
  <sheetData>
    <row r="1" spans="1:7" ht="15.75" x14ac:dyDescent="0.25">
      <c r="A1" s="59"/>
      <c r="B1" s="60"/>
      <c r="C1" s="362"/>
      <c r="E1" s="61" t="s">
        <v>187</v>
      </c>
    </row>
    <row r="2" spans="1:7" ht="15.75" x14ac:dyDescent="0.25">
      <c r="A2" s="59"/>
      <c r="B2" s="60"/>
      <c r="C2" s="362"/>
      <c r="E2" s="61" t="s">
        <v>110</v>
      </c>
    </row>
    <row r="3" spans="1:7" ht="15.75" x14ac:dyDescent="0.25">
      <c r="A3" s="59"/>
      <c r="B3" s="60"/>
      <c r="C3" s="362"/>
      <c r="E3" s="61" t="s">
        <v>396</v>
      </c>
    </row>
    <row r="4" spans="1:7" ht="15.75" x14ac:dyDescent="0.25">
      <c r="A4" s="59"/>
      <c r="B4" s="60"/>
      <c r="C4" s="362"/>
      <c r="D4" s="61"/>
    </row>
    <row r="5" spans="1:7" ht="15.75" x14ac:dyDescent="0.25">
      <c r="A5" s="59"/>
      <c r="B5" s="60"/>
      <c r="C5" s="363" t="s">
        <v>367</v>
      </c>
      <c r="D5" s="62"/>
    </row>
    <row r="6" spans="1:7" ht="33" customHeight="1" x14ac:dyDescent="0.25">
      <c r="A6" s="484" t="s">
        <v>111</v>
      </c>
      <c r="B6" s="484"/>
      <c r="C6" s="484"/>
      <c r="D6" s="484"/>
      <c r="E6" s="484"/>
    </row>
    <row r="7" spans="1:7" ht="14.25" customHeight="1" x14ac:dyDescent="0.25">
      <c r="A7" s="485" t="s">
        <v>112</v>
      </c>
      <c r="B7" s="487" t="s">
        <v>113</v>
      </c>
      <c r="C7" s="489" t="s">
        <v>114</v>
      </c>
      <c r="D7" s="491" t="s">
        <v>115</v>
      </c>
      <c r="E7" s="492"/>
    </row>
    <row r="8" spans="1:7" ht="16.5" customHeight="1" x14ac:dyDescent="0.25">
      <c r="A8" s="486"/>
      <c r="B8" s="488"/>
      <c r="C8" s="490"/>
      <c r="D8" s="66" t="s">
        <v>188</v>
      </c>
      <c r="E8" s="66" t="s">
        <v>368</v>
      </c>
    </row>
    <row r="9" spans="1:7" ht="30" customHeight="1" x14ac:dyDescent="0.25">
      <c r="A9" s="67"/>
      <c r="B9" s="68"/>
      <c r="C9" s="364" t="s">
        <v>116</v>
      </c>
      <c r="D9" s="340">
        <f>D10+D17+D24</f>
        <v>4513393.13</v>
      </c>
      <c r="E9" s="340">
        <f>E10+E17+E24</f>
        <v>4079301.1</v>
      </c>
    </row>
    <row r="10" spans="1:7" ht="30" customHeight="1" x14ac:dyDescent="0.25">
      <c r="A10" s="118" t="s">
        <v>189</v>
      </c>
      <c r="B10" s="119"/>
      <c r="C10" s="365" t="s">
        <v>118</v>
      </c>
      <c r="D10" s="341">
        <f>D13+D15</f>
        <v>700000</v>
      </c>
      <c r="E10" s="341">
        <f>E13+E15</f>
        <v>550000</v>
      </c>
      <c r="G10" s="93"/>
    </row>
    <row r="11" spans="1:7" ht="30" customHeight="1" x14ac:dyDescent="0.25">
      <c r="A11" s="118" t="s">
        <v>119</v>
      </c>
      <c r="B11" s="119"/>
      <c r="C11" s="366" t="s">
        <v>120</v>
      </c>
      <c r="D11" s="341">
        <f>D12</f>
        <v>700000</v>
      </c>
      <c r="E11" s="341">
        <f>E12</f>
        <v>550000</v>
      </c>
    </row>
    <row r="12" spans="1:7" ht="30" customHeight="1" x14ac:dyDescent="0.25">
      <c r="A12" s="120" t="s">
        <v>121</v>
      </c>
      <c r="B12" s="119"/>
      <c r="C12" s="367" t="s">
        <v>122</v>
      </c>
      <c r="D12" s="342">
        <f>D13+D15</f>
        <v>700000</v>
      </c>
      <c r="E12" s="342">
        <f>E13+E15</f>
        <v>550000</v>
      </c>
    </row>
    <row r="13" spans="1:7" ht="18" customHeight="1" x14ac:dyDescent="0.25">
      <c r="A13" s="121" t="s">
        <v>231</v>
      </c>
      <c r="B13" s="119"/>
      <c r="C13" s="368" t="s">
        <v>124</v>
      </c>
      <c r="D13" s="343">
        <f>D14</f>
        <v>550000</v>
      </c>
      <c r="E13" s="343">
        <f>E14</f>
        <v>500000</v>
      </c>
    </row>
    <row r="14" spans="1:7" ht="30" customHeight="1" x14ac:dyDescent="0.25">
      <c r="A14" s="121"/>
      <c r="B14" s="119">
        <v>200</v>
      </c>
      <c r="C14" s="369" t="s">
        <v>125</v>
      </c>
      <c r="D14" s="343">
        <v>550000</v>
      </c>
      <c r="E14" s="344">
        <v>500000</v>
      </c>
    </row>
    <row r="15" spans="1:7" ht="16.5" customHeight="1" x14ac:dyDescent="0.25">
      <c r="A15" s="121" t="s">
        <v>233</v>
      </c>
      <c r="B15" s="119"/>
      <c r="C15" s="368" t="s">
        <v>127</v>
      </c>
      <c r="D15" s="343">
        <f>D16</f>
        <v>150000</v>
      </c>
      <c r="E15" s="343">
        <f>E16</f>
        <v>50000</v>
      </c>
    </row>
    <row r="16" spans="1:7" ht="30" customHeight="1" x14ac:dyDescent="0.25">
      <c r="A16" s="121"/>
      <c r="B16" s="119">
        <v>200</v>
      </c>
      <c r="C16" s="369" t="s">
        <v>125</v>
      </c>
      <c r="D16" s="343">
        <v>150000</v>
      </c>
      <c r="E16" s="343">
        <v>50000</v>
      </c>
    </row>
    <row r="17" spans="1:7" ht="30" customHeight="1" x14ac:dyDescent="0.25">
      <c r="A17" s="122" t="s">
        <v>128</v>
      </c>
      <c r="B17" s="123"/>
      <c r="C17" s="370" t="s">
        <v>129</v>
      </c>
      <c r="D17" s="345">
        <f>D20+D22</f>
        <v>1245000</v>
      </c>
      <c r="E17" s="345">
        <f>E21+E22</f>
        <v>1300000</v>
      </c>
    </row>
    <row r="18" spans="1:7" ht="30" customHeight="1" x14ac:dyDescent="0.25">
      <c r="A18" s="122" t="s">
        <v>130</v>
      </c>
      <c r="B18" s="123"/>
      <c r="C18" s="371" t="s">
        <v>131</v>
      </c>
      <c r="D18" s="345">
        <f>D21+D23</f>
        <v>1245000</v>
      </c>
      <c r="E18" s="345">
        <f>E19</f>
        <v>1300000</v>
      </c>
    </row>
    <row r="19" spans="1:7" ht="30" customHeight="1" x14ac:dyDescent="0.25">
      <c r="A19" s="124" t="s">
        <v>132</v>
      </c>
      <c r="B19" s="125"/>
      <c r="C19" s="372" t="s">
        <v>133</v>
      </c>
      <c r="D19" s="346">
        <f>D20+D22</f>
        <v>1245000</v>
      </c>
      <c r="E19" s="346">
        <f>E20+E22</f>
        <v>1300000</v>
      </c>
    </row>
    <row r="20" spans="1:7" ht="30" customHeight="1" x14ac:dyDescent="0.25">
      <c r="A20" s="126" t="s">
        <v>218</v>
      </c>
      <c r="B20" s="123"/>
      <c r="C20" s="373" t="s">
        <v>135</v>
      </c>
      <c r="D20" s="347">
        <f>D21</f>
        <v>1000000</v>
      </c>
      <c r="E20" s="347">
        <f>E21</f>
        <v>1000000</v>
      </c>
    </row>
    <row r="21" spans="1:7" ht="30" customHeight="1" x14ac:dyDescent="0.25">
      <c r="A21" s="126"/>
      <c r="B21" s="123">
        <v>200</v>
      </c>
      <c r="C21" s="374" t="s">
        <v>125</v>
      </c>
      <c r="D21" s="347">
        <v>1000000</v>
      </c>
      <c r="E21" s="348">
        <v>1000000</v>
      </c>
    </row>
    <row r="22" spans="1:7" ht="33" customHeight="1" x14ac:dyDescent="0.25">
      <c r="A22" s="126" t="s">
        <v>220</v>
      </c>
      <c r="B22" s="123"/>
      <c r="C22" s="375" t="s">
        <v>137</v>
      </c>
      <c r="D22" s="347">
        <f>D23</f>
        <v>245000</v>
      </c>
      <c r="E22" s="347">
        <f>E23</f>
        <v>300000</v>
      </c>
    </row>
    <row r="23" spans="1:7" ht="30" customHeight="1" x14ac:dyDescent="0.25">
      <c r="A23" s="126"/>
      <c r="B23" s="123">
        <v>200</v>
      </c>
      <c r="C23" s="374" t="s">
        <v>125</v>
      </c>
      <c r="D23" s="347">
        <v>245000</v>
      </c>
      <c r="E23" s="347">
        <v>300000</v>
      </c>
    </row>
    <row r="24" spans="1:7" ht="30" customHeight="1" x14ac:dyDescent="0.25">
      <c r="A24" s="128" t="s">
        <v>138</v>
      </c>
      <c r="B24" s="129"/>
      <c r="C24" s="376" t="s">
        <v>139</v>
      </c>
      <c r="D24" s="349">
        <f>D27+D29+D31</f>
        <v>2568393.13</v>
      </c>
      <c r="E24" s="349">
        <f>E27+E29+E31</f>
        <v>2229301.1</v>
      </c>
      <c r="G24" s="93"/>
    </row>
    <row r="25" spans="1:7" ht="30" customHeight="1" x14ac:dyDescent="0.25">
      <c r="A25" s="128" t="s">
        <v>140</v>
      </c>
      <c r="B25" s="130"/>
      <c r="C25" s="377" t="s">
        <v>141</v>
      </c>
      <c r="D25" s="349">
        <f>D26</f>
        <v>2568393.13</v>
      </c>
      <c r="E25" s="349">
        <f>E26</f>
        <v>2229301.1</v>
      </c>
      <c r="G25" s="93"/>
    </row>
    <row r="26" spans="1:7" ht="30" customHeight="1" x14ac:dyDescent="0.25">
      <c r="A26" s="233" t="s">
        <v>142</v>
      </c>
      <c r="B26" s="131"/>
      <c r="C26" s="378" t="s">
        <v>143</v>
      </c>
      <c r="D26" s="350">
        <f>D27+D29+D31</f>
        <v>2568393.13</v>
      </c>
      <c r="E26" s="350">
        <f>E27+E29+E31</f>
        <v>2229301.1</v>
      </c>
      <c r="G26" s="93"/>
    </row>
    <row r="27" spans="1:7" ht="31.5" customHeight="1" x14ac:dyDescent="0.25">
      <c r="A27" s="132" t="s">
        <v>239</v>
      </c>
      <c r="B27" s="129"/>
      <c r="C27" s="379" t="s">
        <v>145</v>
      </c>
      <c r="D27" s="351">
        <f>D28</f>
        <v>1663393.13</v>
      </c>
      <c r="E27" s="351">
        <f>E28</f>
        <v>1424301.1</v>
      </c>
    </row>
    <row r="28" spans="1:7" ht="30" customHeight="1" x14ac:dyDescent="0.25">
      <c r="A28" s="132"/>
      <c r="B28" s="129">
        <v>600</v>
      </c>
      <c r="C28" s="380" t="s">
        <v>146</v>
      </c>
      <c r="D28" s="351">
        <v>1663393.13</v>
      </c>
      <c r="E28" s="351">
        <v>1424301.1</v>
      </c>
    </row>
    <row r="29" spans="1:7" ht="19.5" customHeight="1" x14ac:dyDescent="0.25">
      <c r="A29" s="132" t="s">
        <v>346</v>
      </c>
      <c r="B29" s="129"/>
      <c r="C29" s="379" t="s">
        <v>148</v>
      </c>
      <c r="D29" s="351">
        <f>D30</f>
        <v>900000</v>
      </c>
      <c r="E29" s="351">
        <f>E30</f>
        <v>800000</v>
      </c>
      <c r="G29" s="93"/>
    </row>
    <row r="30" spans="1:7" ht="30" customHeight="1" x14ac:dyDescent="0.25">
      <c r="A30" s="132"/>
      <c r="B30" s="129">
        <v>600</v>
      </c>
      <c r="C30" s="380" t="s">
        <v>146</v>
      </c>
      <c r="D30" s="351">
        <v>900000</v>
      </c>
      <c r="E30" s="351">
        <v>800000</v>
      </c>
    </row>
    <row r="31" spans="1:7" ht="15.75" x14ac:dyDescent="0.25">
      <c r="A31" s="132" t="s">
        <v>149</v>
      </c>
      <c r="B31" s="129"/>
      <c r="C31" s="379" t="s">
        <v>190</v>
      </c>
      <c r="D31" s="351">
        <f>D32</f>
        <v>5000</v>
      </c>
      <c r="E31" s="351">
        <f>E32</f>
        <v>5000</v>
      </c>
    </row>
    <row r="32" spans="1:7" ht="33" customHeight="1" x14ac:dyDescent="0.25">
      <c r="A32" s="132"/>
      <c r="B32" s="129">
        <v>200</v>
      </c>
      <c r="C32" s="380" t="s">
        <v>125</v>
      </c>
      <c r="D32" s="351">
        <v>5000</v>
      </c>
      <c r="E32" s="351">
        <v>5000</v>
      </c>
    </row>
    <row r="33" spans="1:6" ht="23.25" customHeight="1" x14ac:dyDescent="0.25">
      <c r="A33" s="63"/>
      <c r="B33" s="64"/>
      <c r="C33" s="381" t="s">
        <v>152</v>
      </c>
      <c r="D33" s="352">
        <f>D34+D50</f>
        <v>3729054.6900000004</v>
      </c>
      <c r="E33" s="353">
        <f>E34+E50</f>
        <v>3665795.6100000003</v>
      </c>
    </row>
    <row r="34" spans="1:6" ht="24" customHeight="1" x14ac:dyDescent="0.25">
      <c r="A34" s="63" t="s">
        <v>347</v>
      </c>
      <c r="B34" s="65"/>
      <c r="C34" s="382" t="s">
        <v>153</v>
      </c>
      <c r="D34" s="354">
        <f>D35+D37+D39+D41+D45+D47</f>
        <v>2968885.6100000003</v>
      </c>
      <c r="E34" s="353">
        <f>E35+E37+E39+E41+E45+E47</f>
        <v>2982085.6100000003</v>
      </c>
    </row>
    <row r="35" spans="1:6" ht="19.5" customHeight="1" x14ac:dyDescent="0.25">
      <c r="A35" s="234" t="s">
        <v>154</v>
      </c>
      <c r="B35" s="65"/>
      <c r="C35" s="383" t="s">
        <v>155</v>
      </c>
      <c r="D35" s="355">
        <f>D36</f>
        <v>502868.5</v>
      </c>
      <c r="E35" s="355">
        <f>E36</f>
        <v>502868.5</v>
      </c>
    </row>
    <row r="36" spans="1:6" ht="30" customHeight="1" x14ac:dyDescent="0.25">
      <c r="A36" s="234"/>
      <c r="B36" s="65">
        <v>100</v>
      </c>
      <c r="C36" s="383" t="s">
        <v>156</v>
      </c>
      <c r="D36" s="355">
        <v>502868.5</v>
      </c>
      <c r="E36" s="355">
        <v>502868.5</v>
      </c>
    </row>
    <row r="37" spans="1:6" ht="30" customHeight="1" x14ac:dyDescent="0.25">
      <c r="A37" s="234" t="s">
        <v>159</v>
      </c>
      <c r="B37" s="65"/>
      <c r="C37" s="383" t="s">
        <v>160</v>
      </c>
      <c r="D37" s="355">
        <f>D38</f>
        <v>48000</v>
      </c>
      <c r="E37" s="355">
        <f>E38</f>
        <v>48000</v>
      </c>
    </row>
    <row r="38" spans="1:6" ht="69" customHeight="1" x14ac:dyDescent="0.25">
      <c r="A38" s="234"/>
      <c r="B38" s="65">
        <v>100</v>
      </c>
      <c r="C38" s="383" t="s">
        <v>156</v>
      </c>
      <c r="D38" s="355">
        <v>48000</v>
      </c>
      <c r="E38" s="355">
        <v>48000</v>
      </c>
    </row>
    <row r="39" spans="1:6" ht="30" customHeight="1" x14ac:dyDescent="0.25">
      <c r="A39" s="234" t="s">
        <v>161</v>
      </c>
      <c r="B39" s="65"/>
      <c r="C39" s="383" t="s">
        <v>162</v>
      </c>
      <c r="D39" s="355">
        <v>7000</v>
      </c>
      <c r="E39" s="355">
        <v>7000</v>
      </c>
    </row>
    <row r="40" spans="1:6" ht="21.75" customHeight="1" x14ac:dyDescent="0.25">
      <c r="A40" s="234"/>
      <c r="B40" s="65">
        <v>500</v>
      </c>
      <c r="C40" s="383" t="s">
        <v>163</v>
      </c>
      <c r="D40" s="355">
        <v>7000</v>
      </c>
      <c r="E40" s="355">
        <v>7000</v>
      </c>
    </row>
    <row r="41" spans="1:6" ht="30" customHeight="1" x14ac:dyDescent="0.25">
      <c r="A41" s="234" t="s">
        <v>164</v>
      </c>
      <c r="B41" s="65"/>
      <c r="C41" s="383" t="s">
        <v>165</v>
      </c>
      <c r="D41" s="355">
        <f>D42+D43+D44</f>
        <v>2185817.1100000003</v>
      </c>
      <c r="E41" s="355">
        <f>E42+E43+E44</f>
        <v>2185817.1100000003</v>
      </c>
    </row>
    <row r="42" spans="1:6" ht="63.75" customHeight="1" x14ac:dyDescent="0.25">
      <c r="A42" s="234"/>
      <c r="B42" s="65">
        <v>100</v>
      </c>
      <c r="C42" s="383" t="s">
        <v>156</v>
      </c>
      <c r="D42" s="355">
        <v>1972817.11</v>
      </c>
      <c r="E42" s="355">
        <v>1972817.11</v>
      </c>
      <c r="F42" s="93"/>
    </row>
    <row r="43" spans="1:6" ht="30" customHeight="1" x14ac:dyDescent="0.25">
      <c r="A43" s="234"/>
      <c r="B43" s="127">
        <v>200</v>
      </c>
      <c r="C43" s="384" t="s">
        <v>125</v>
      </c>
      <c r="D43" s="356">
        <v>200000</v>
      </c>
      <c r="E43" s="356">
        <v>200000</v>
      </c>
      <c r="F43" s="93"/>
    </row>
    <row r="44" spans="1:6" ht="18.75" customHeight="1" x14ac:dyDescent="0.25">
      <c r="A44" s="234"/>
      <c r="B44" s="65">
        <v>800</v>
      </c>
      <c r="C44" s="385" t="s">
        <v>166</v>
      </c>
      <c r="D44" s="355">
        <v>13000</v>
      </c>
      <c r="E44" s="355">
        <v>13000</v>
      </c>
    </row>
    <row r="45" spans="1:6" ht="30" customHeight="1" x14ac:dyDescent="0.25">
      <c r="A45" s="234" t="s">
        <v>167</v>
      </c>
      <c r="B45" s="127"/>
      <c r="C45" s="386" t="s">
        <v>168</v>
      </c>
      <c r="D45" s="357">
        <f>D46</f>
        <v>1000</v>
      </c>
      <c r="E45" s="357">
        <f>E46</f>
        <v>1000</v>
      </c>
    </row>
    <row r="46" spans="1:6" ht="31.5" customHeight="1" x14ac:dyDescent="0.25">
      <c r="A46" s="234"/>
      <c r="B46" s="127">
        <v>200</v>
      </c>
      <c r="C46" s="383" t="s">
        <v>125</v>
      </c>
      <c r="D46" s="357">
        <v>1000</v>
      </c>
      <c r="E46" s="357">
        <v>1000</v>
      </c>
    </row>
    <row r="47" spans="1:6" ht="31.5" customHeight="1" x14ac:dyDescent="0.25">
      <c r="A47" s="234" t="s">
        <v>342</v>
      </c>
      <c r="B47" s="127"/>
      <c r="C47" s="383" t="s">
        <v>335</v>
      </c>
      <c r="D47" s="357">
        <f>D48+D49</f>
        <v>224200</v>
      </c>
      <c r="E47" s="357">
        <f>E48+E49</f>
        <v>237400</v>
      </c>
    </row>
    <row r="48" spans="1:6" ht="31.5" customHeight="1" x14ac:dyDescent="0.25">
      <c r="A48" s="234"/>
      <c r="B48" s="127">
        <v>100</v>
      </c>
      <c r="C48" s="383" t="s">
        <v>156</v>
      </c>
      <c r="D48" s="357">
        <v>217947</v>
      </c>
      <c r="E48" s="357">
        <v>217947</v>
      </c>
    </row>
    <row r="49" spans="1:5" ht="31.5" customHeight="1" x14ac:dyDescent="0.25">
      <c r="A49" s="234"/>
      <c r="B49" s="127">
        <v>200</v>
      </c>
      <c r="C49" s="383" t="s">
        <v>125</v>
      </c>
      <c r="D49" s="357">
        <v>6253</v>
      </c>
      <c r="E49" s="357">
        <v>19453</v>
      </c>
    </row>
    <row r="50" spans="1:5" ht="48.75" customHeight="1" x14ac:dyDescent="0.25">
      <c r="A50" s="235" t="s">
        <v>169</v>
      </c>
      <c r="B50" s="71"/>
      <c r="C50" s="387" t="s">
        <v>170</v>
      </c>
      <c r="D50" s="358">
        <f>D51+D53+D55+D57+D59+D65+D67+D69+D61+D63</f>
        <v>760169.08000000007</v>
      </c>
      <c r="E50" s="358">
        <f>E51+E53+E55+E57+E59+E65+E67+E69+E61+E63</f>
        <v>683710</v>
      </c>
    </row>
    <row r="51" spans="1:5" ht="21.75" customHeight="1" x14ac:dyDescent="0.25">
      <c r="A51" s="236" t="s">
        <v>171</v>
      </c>
      <c r="B51" s="72"/>
      <c r="C51" s="388" t="s">
        <v>172</v>
      </c>
      <c r="D51" s="359">
        <f>D52</f>
        <v>26459.08</v>
      </c>
      <c r="E51" s="359">
        <f>E52</f>
        <v>10000</v>
      </c>
    </row>
    <row r="52" spans="1:5" ht="30" x14ac:dyDescent="0.25">
      <c r="A52" s="236"/>
      <c r="B52" s="72">
        <v>200</v>
      </c>
      <c r="C52" s="389" t="s">
        <v>125</v>
      </c>
      <c r="D52" s="359">
        <v>26459.08</v>
      </c>
      <c r="E52" s="359">
        <v>10000</v>
      </c>
    </row>
    <row r="53" spans="1:5" ht="15.75" x14ac:dyDescent="0.25">
      <c r="A53" s="236" t="s">
        <v>173</v>
      </c>
      <c r="B53" s="72"/>
      <c r="C53" s="388" t="s">
        <v>174</v>
      </c>
      <c r="D53" s="359">
        <f>D54</f>
        <v>350000</v>
      </c>
      <c r="E53" s="359">
        <f>E54</f>
        <v>300000</v>
      </c>
    </row>
    <row r="54" spans="1:5" ht="30" x14ac:dyDescent="0.25">
      <c r="A54" s="236"/>
      <c r="B54" s="72">
        <v>200</v>
      </c>
      <c r="C54" s="388" t="s">
        <v>125</v>
      </c>
      <c r="D54" s="359">
        <v>350000</v>
      </c>
      <c r="E54" s="359">
        <v>300000</v>
      </c>
    </row>
    <row r="55" spans="1:5" ht="15.75" x14ac:dyDescent="0.25">
      <c r="A55" s="236" t="s">
        <v>175</v>
      </c>
      <c r="B55" s="72"/>
      <c r="C55" s="388" t="s">
        <v>176</v>
      </c>
      <c r="D55" s="359">
        <f>D56</f>
        <v>80000</v>
      </c>
      <c r="E55" s="359">
        <f>E56</f>
        <v>80000</v>
      </c>
    </row>
    <row r="56" spans="1:5" ht="30" x14ac:dyDescent="0.25">
      <c r="A56" s="236"/>
      <c r="B56" s="72">
        <v>200</v>
      </c>
      <c r="C56" s="389" t="s">
        <v>125</v>
      </c>
      <c r="D56" s="359">
        <v>80000</v>
      </c>
      <c r="E56" s="359">
        <v>80000</v>
      </c>
    </row>
    <row r="57" spans="1:5" ht="30" x14ac:dyDescent="0.25">
      <c r="A57" s="236" t="s">
        <v>208</v>
      </c>
      <c r="B57" s="72"/>
      <c r="C57" s="388" t="s">
        <v>177</v>
      </c>
      <c r="D57" s="359">
        <f>D58</f>
        <v>110600</v>
      </c>
      <c r="E57" s="359">
        <f>E58</f>
        <v>110600</v>
      </c>
    </row>
    <row r="58" spans="1:5" ht="30" x14ac:dyDescent="0.25">
      <c r="A58" s="236"/>
      <c r="B58" s="72">
        <v>200</v>
      </c>
      <c r="C58" s="389" t="s">
        <v>125</v>
      </c>
      <c r="D58" s="359">
        <v>110600</v>
      </c>
      <c r="E58" s="359">
        <v>110600</v>
      </c>
    </row>
    <row r="59" spans="1:5" ht="36" customHeight="1" x14ac:dyDescent="0.25">
      <c r="A59" s="237" t="s">
        <v>395</v>
      </c>
      <c r="B59" s="72"/>
      <c r="C59" s="388" t="s">
        <v>320</v>
      </c>
      <c r="D59" s="359">
        <f>D60</f>
        <v>7310</v>
      </c>
      <c r="E59" s="359">
        <f>E60</f>
        <v>7310</v>
      </c>
    </row>
    <row r="60" spans="1:5" ht="30" x14ac:dyDescent="0.25">
      <c r="A60" s="236"/>
      <c r="B60" s="72">
        <v>200</v>
      </c>
      <c r="C60" s="389" t="s">
        <v>125</v>
      </c>
      <c r="D60" s="359">
        <v>7310</v>
      </c>
      <c r="E60" s="359">
        <v>7310</v>
      </c>
    </row>
    <row r="61" spans="1:5" ht="45" x14ac:dyDescent="0.25">
      <c r="A61" s="236" t="s">
        <v>178</v>
      </c>
      <c r="B61" s="72"/>
      <c r="C61" s="389" t="s">
        <v>179</v>
      </c>
      <c r="D61" s="359">
        <v>30700</v>
      </c>
      <c r="E61" s="359">
        <v>30700</v>
      </c>
    </row>
    <row r="62" spans="1:5" ht="30" x14ac:dyDescent="0.25">
      <c r="A62" s="236"/>
      <c r="B62" s="72">
        <v>200</v>
      </c>
      <c r="C62" s="389" t="s">
        <v>125</v>
      </c>
      <c r="D62" s="359">
        <v>30700</v>
      </c>
      <c r="E62" s="359">
        <v>30700</v>
      </c>
    </row>
    <row r="63" spans="1:5" ht="60" x14ac:dyDescent="0.25">
      <c r="A63" s="236" t="s">
        <v>180</v>
      </c>
      <c r="B63" s="72"/>
      <c r="C63" s="389" t="s">
        <v>181</v>
      </c>
      <c r="D63" s="359">
        <v>2100</v>
      </c>
      <c r="E63" s="359">
        <v>2100</v>
      </c>
    </row>
    <row r="64" spans="1:5" ht="30" x14ac:dyDescent="0.25">
      <c r="A64" s="236"/>
      <c r="B64" s="72">
        <v>200</v>
      </c>
      <c r="C64" s="389" t="s">
        <v>125</v>
      </c>
      <c r="D64" s="359">
        <v>2100</v>
      </c>
      <c r="E64" s="359">
        <v>2100</v>
      </c>
    </row>
    <row r="65" spans="1:7" ht="30" x14ac:dyDescent="0.25">
      <c r="A65" s="236" t="s">
        <v>395</v>
      </c>
      <c r="B65" s="71"/>
      <c r="C65" s="389" t="s">
        <v>321</v>
      </c>
      <c r="D65" s="359">
        <f>D66</f>
        <v>43000</v>
      </c>
      <c r="E65" s="359">
        <f>E66</f>
        <v>43000</v>
      </c>
      <c r="F65" s="93"/>
    </row>
    <row r="66" spans="1:7" ht="30" x14ac:dyDescent="0.25">
      <c r="A66" s="236"/>
      <c r="B66" s="71">
        <v>200</v>
      </c>
      <c r="C66" s="389" t="s">
        <v>125</v>
      </c>
      <c r="D66" s="359">
        <v>43000</v>
      </c>
      <c r="E66" s="359">
        <v>43000</v>
      </c>
    </row>
    <row r="67" spans="1:7" ht="60" customHeight="1" x14ac:dyDescent="0.25">
      <c r="A67" s="236" t="s">
        <v>182</v>
      </c>
      <c r="B67" s="71"/>
      <c r="C67" s="388" t="s">
        <v>183</v>
      </c>
      <c r="D67" s="360">
        <f>D68</f>
        <v>100000</v>
      </c>
      <c r="E67" s="360">
        <f>E68</f>
        <v>90000</v>
      </c>
    </row>
    <row r="68" spans="1:7" ht="15.75" x14ac:dyDescent="0.25">
      <c r="A68" s="236"/>
      <c r="B68" s="71">
        <v>300</v>
      </c>
      <c r="C68" s="389" t="s">
        <v>151</v>
      </c>
      <c r="D68" s="360">
        <v>100000</v>
      </c>
      <c r="E68" s="360">
        <v>90000</v>
      </c>
    </row>
    <row r="69" spans="1:7" ht="30" customHeight="1" x14ac:dyDescent="0.25">
      <c r="A69" s="236" t="s">
        <v>184</v>
      </c>
      <c r="B69" s="71"/>
      <c r="C69" s="389" t="s">
        <v>185</v>
      </c>
      <c r="D69" s="360">
        <v>10000</v>
      </c>
      <c r="E69" s="360">
        <v>10000</v>
      </c>
      <c r="G69" s="90"/>
    </row>
    <row r="70" spans="1:7" ht="15.75" x14ac:dyDescent="0.25">
      <c r="A70" s="236"/>
      <c r="B70" s="71">
        <v>800</v>
      </c>
      <c r="C70" s="389" t="s">
        <v>166</v>
      </c>
      <c r="D70" s="360">
        <v>10000</v>
      </c>
      <c r="E70" s="360">
        <v>10000</v>
      </c>
    </row>
    <row r="71" spans="1:7" ht="27" customHeight="1" x14ac:dyDescent="0.25">
      <c r="A71" s="236"/>
      <c r="B71" s="71"/>
      <c r="C71" s="389" t="s">
        <v>369</v>
      </c>
      <c r="D71" s="360">
        <v>203626.87</v>
      </c>
      <c r="E71" s="360">
        <v>391099.83</v>
      </c>
    </row>
    <row r="72" spans="1:7" ht="33.75" customHeight="1" x14ac:dyDescent="0.25">
      <c r="A72" s="238"/>
      <c r="B72" s="73"/>
      <c r="C72" s="390" t="s">
        <v>186</v>
      </c>
      <c r="D72" s="361">
        <f>D33+D9+D71</f>
        <v>8446074.6899999995</v>
      </c>
      <c r="E72" s="361">
        <f>E9+E33+E71</f>
        <v>8136196.540000001</v>
      </c>
      <c r="F72" s="93"/>
      <c r="G72" s="93"/>
    </row>
  </sheetData>
  <mergeCells count="5">
    <mergeCell ref="A6:E6"/>
    <mergeCell ref="A7:A8"/>
    <mergeCell ref="B7:B8"/>
    <mergeCell ref="C7:C8"/>
    <mergeCell ref="D7:E7"/>
  </mergeCells>
  <pageMargins left="0.70866141732283472" right="0.70866141732283472" top="0.19685039370078741" bottom="0.19685039370078741" header="0.31496062992125984" footer="0.31496062992125984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8"/>
  <sheetViews>
    <sheetView topLeftCell="A52" workbookViewId="0">
      <selection activeCell="F62" sqref="F62"/>
    </sheetView>
  </sheetViews>
  <sheetFormatPr defaultColWidth="26.42578125" defaultRowHeight="15" x14ac:dyDescent="0.25"/>
  <cols>
    <col min="1" max="1" width="6.140625" style="221" customWidth="1"/>
    <col min="2" max="2" width="5.140625" style="222" customWidth="1"/>
    <col min="3" max="3" width="10.140625" style="223" customWidth="1"/>
    <col min="4" max="4" width="5.140625" style="224" customWidth="1"/>
    <col min="5" max="5" width="51.85546875" style="221" customWidth="1"/>
    <col min="6" max="6" width="11.5703125" style="224" customWidth="1"/>
    <col min="7" max="8" width="26.42578125" style="201"/>
    <col min="9" max="9" width="26.42578125" style="225"/>
    <col min="10" max="32" width="26.42578125" style="200"/>
    <col min="33" max="16384" width="26.42578125" style="201"/>
  </cols>
  <sheetData>
    <row r="1" spans="1:32" x14ac:dyDescent="0.25">
      <c r="A1" s="196"/>
      <c r="B1" s="197"/>
      <c r="C1" s="198"/>
      <c r="D1" s="199"/>
      <c r="E1" s="493" t="s">
        <v>191</v>
      </c>
      <c r="F1" s="494"/>
      <c r="G1" s="200"/>
      <c r="H1" s="200"/>
      <c r="I1" s="200"/>
    </row>
    <row r="2" spans="1:32" x14ac:dyDescent="0.25">
      <c r="A2" s="196"/>
      <c r="B2" s="197"/>
      <c r="C2" s="198"/>
      <c r="D2" s="199"/>
      <c r="E2" s="493" t="s">
        <v>110</v>
      </c>
      <c r="F2" s="494"/>
      <c r="G2" s="200"/>
      <c r="H2" s="200"/>
      <c r="I2" s="200"/>
    </row>
    <row r="3" spans="1:32" x14ac:dyDescent="0.25">
      <c r="A3" s="196"/>
      <c r="B3" s="197"/>
      <c r="C3" s="198"/>
      <c r="D3" s="199"/>
      <c r="E3" s="493" t="s">
        <v>394</v>
      </c>
      <c r="F3" s="494"/>
      <c r="G3" s="200"/>
      <c r="H3" s="200"/>
      <c r="I3" s="200"/>
    </row>
    <row r="4" spans="1:32" ht="15.75" customHeight="1" x14ac:dyDescent="0.25">
      <c r="A4" s="196"/>
      <c r="B4" s="197"/>
      <c r="C4" s="198"/>
      <c r="D4" s="199"/>
      <c r="E4" s="202"/>
      <c r="F4" s="199"/>
      <c r="G4" s="200"/>
      <c r="H4" s="200"/>
      <c r="I4" s="200"/>
    </row>
    <row r="5" spans="1:32" ht="62.25" customHeight="1" x14ac:dyDescent="0.25">
      <c r="A5" s="495" t="s">
        <v>370</v>
      </c>
      <c r="B5" s="495"/>
      <c r="C5" s="495"/>
      <c r="D5" s="495"/>
      <c r="E5" s="495"/>
      <c r="F5" s="495"/>
      <c r="G5" s="200"/>
      <c r="H5" s="200"/>
      <c r="I5" s="200"/>
    </row>
    <row r="6" spans="1:32" s="204" customFormat="1" ht="15.75" x14ac:dyDescent="0.25">
      <c r="A6" s="496" t="s">
        <v>192</v>
      </c>
      <c r="B6" s="498" t="s">
        <v>193</v>
      </c>
      <c r="C6" s="500" t="s">
        <v>112</v>
      </c>
      <c r="D6" s="500" t="s">
        <v>113</v>
      </c>
      <c r="E6" s="496" t="s">
        <v>114</v>
      </c>
      <c r="F6" s="502" t="s">
        <v>115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</row>
    <row r="7" spans="1:32" s="204" customFormat="1" ht="15.75" x14ac:dyDescent="0.25">
      <c r="A7" s="497"/>
      <c r="B7" s="499"/>
      <c r="C7" s="501"/>
      <c r="D7" s="501"/>
      <c r="E7" s="497"/>
      <c r="F7" s="5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</row>
    <row r="8" spans="1:32" s="204" customFormat="1" ht="15.75" x14ac:dyDescent="0.25">
      <c r="A8" s="409">
        <v>907</v>
      </c>
      <c r="B8" s="409"/>
      <c r="C8" s="410"/>
      <c r="D8" s="409"/>
      <c r="E8" s="409" t="s">
        <v>5</v>
      </c>
      <c r="F8" s="411">
        <f>F9+F36+F47+F70+F85+F94+F99+F30</f>
        <v>9817772.1999999993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</row>
    <row r="9" spans="1:32" s="204" customFormat="1" ht="15.75" x14ac:dyDescent="0.25">
      <c r="A9" s="412"/>
      <c r="B9" s="413" t="s">
        <v>194</v>
      </c>
      <c r="C9" s="414"/>
      <c r="D9" s="415"/>
      <c r="E9" s="409" t="s">
        <v>195</v>
      </c>
      <c r="F9" s="416">
        <f>F10+F14+F22+F26</f>
        <v>1956585.11</v>
      </c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</row>
    <row r="10" spans="1:32" s="206" customFormat="1" ht="23.25" x14ac:dyDescent="0.25">
      <c r="A10" s="417"/>
      <c r="B10" s="418" t="s">
        <v>196</v>
      </c>
      <c r="C10" s="419"/>
      <c r="D10" s="420"/>
      <c r="E10" s="421" t="s">
        <v>197</v>
      </c>
      <c r="F10" s="422">
        <f>F11</f>
        <v>502868.5</v>
      </c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</row>
    <row r="11" spans="1:32" s="207" customFormat="1" x14ac:dyDescent="0.25">
      <c r="A11" s="423"/>
      <c r="B11" s="417"/>
      <c r="C11" s="424">
        <v>9100000000</v>
      </c>
      <c r="D11" s="417"/>
      <c r="E11" s="417" t="s">
        <v>153</v>
      </c>
      <c r="F11" s="422">
        <f>F12</f>
        <v>502868.5</v>
      </c>
    </row>
    <row r="12" spans="1:32" s="206" customFormat="1" ht="15.75" x14ac:dyDescent="0.25">
      <c r="A12" s="417"/>
      <c r="B12" s="418"/>
      <c r="C12" s="425" t="s">
        <v>154</v>
      </c>
      <c r="D12" s="420"/>
      <c r="E12" s="417" t="s">
        <v>155</v>
      </c>
      <c r="F12" s="422">
        <f>F13</f>
        <v>502868.5</v>
      </c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</row>
    <row r="13" spans="1:32" s="206" customFormat="1" ht="45.75" x14ac:dyDescent="0.25">
      <c r="A13" s="417"/>
      <c r="B13" s="418"/>
      <c r="C13" s="419"/>
      <c r="D13" s="420">
        <v>100</v>
      </c>
      <c r="E13" s="417" t="s">
        <v>198</v>
      </c>
      <c r="F13" s="422">
        <v>502868.5</v>
      </c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</row>
    <row r="14" spans="1:32" s="206" customFormat="1" ht="53.25" customHeight="1" x14ac:dyDescent="0.25">
      <c r="A14" s="417"/>
      <c r="B14" s="418" t="s">
        <v>199</v>
      </c>
      <c r="C14" s="419"/>
      <c r="D14" s="420"/>
      <c r="E14" s="426" t="s">
        <v>200</v>
      </c>
      <c r="F14" s="427">
        <f>F15+F20</f>
        <v>1428716.61</v>
      </c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</row>
    <row r="15" spans="1:32" s="207" customFormat="1" x14ac:dyDescent="0.25">
      <c r="A15" s="423"/>
      <c r="B15" s="417"/>
      <c r="C15" s="424">
        <v>9100000000</v>
      </c>
      <c r="D15" s="417"/>
      <c r="E15" s="417" t="s">
        <v>153</v>
      </c>
      <c r="F15" s="428">
        <f>F16</f>
        <v>1427716.61</v>
      </c>
    </row>
    <row r="16" spans="1:32" s="206" customFormat="1" ht="15.75" x14ac:dyDescent="0.25">
      <c r="A16" s="417"/>
      <c r="B16" s="418"/>
      <c r="C16" s="425" t="s">
        <v>164</v>
      </c>
      <c r="D16" s="420"/>
      <c r="E16" s="417" t="s">
        <v>165</v>
      </c>
      <c r="F16" s="428">
        <f>F17+F18+F19</f>
        <v>1427716.61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</row>
    <row r="17" spans="1:32" s="206" customFormat="1" ht="45.75" x14ac:dyDescent="0.25">
      <c r="A17" s="417"/>
      <c r="B17" s="418"/>
      <c r="C17" s="419"/>
      <c r="D17" s="420">
        <v>100</v>
      </c>
      <c r="E17" s="417" t="s">
        <v>156</v>
      </c>
      <c r="F17" s="422">
        <v>1146816.6100000001</v>
      </c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</row>
    <row r="18" spans="1:32" s="206" customFormat="1" ht="23.25" x14ac:dyDescent="0.25">
      <c r="A18" s="417"/>
      <c r="B18" s="418"/>
      <c r="C18" s="419"/>
      <c r="D18" s="420">
        <v>200</v>
      </c>
      <c r="E18" s="417" t="s">
        <v>125</v>
      </c>
      <c r="F18" s="427">
        <v>267900</v>
      </c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</row>
    <row r="19" spans="1:32" s="206" customFormat="1" ht="15.75" x14ac:dyDescent="0.25">
      <c r="A19" s="417"/>
      <c r="B19" s="418"/>
      <c r="C19" s="419"/>
      <c r="D19" s="420">
        <v>800</v>
      </c>
      <c r="E19" s="417" t="s">
        <v>166</v>
      </c>
      <c r="F19" s="427">
        <v>13000</v>
      </c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</row>
    <row r="20" spans="1:32" s="206" customFormat="1" ht="15.75" x14ac:dyDescent="0.25">
      <c r="A20" s="417"/>
      <c r="B20" s="418"/>
      <c r="C20" s="419" t="s">
        <v>167</v>
      </c>
      <c r="D20" s="420"/>
      <c r="E20" s="417" t="s">
        <v>168</v>
      </c>
      <c r="F20" s="427">
        <f>F21</f>
        <v>1000</v>
      </c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</row>
    <row r="21" spans="1:32" s="206" customFormat="1" ht="23.25" x14ac:dyDescent="0.25">
      <c r="A21" s="417"/>
      <c r="B21" s="418"/>
      <c r="C21" s="419"/>
      <c r="D21" s="420">
        <v>200</v>
      </c>
      <c r="E21" s="417" t="s">
        <v>125</v>
      </c>
      <c r="F21" s="427">
        <v>1000</v>
      </c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</row>
    <row r="22" spans="1:32" s="206" customFormat="1" ht="15.75" x14ac:dyDescent="0.25">
      <c r="A22" s="417"/>
      <c r="B22" s="418" t="s">
        <v>201</v>
      </c>
      <c r="C22" s="419"/>
      <c r="D22" s="420"/>
      <c r="E22" s="417" t="s">
        <v>202</v>
      </c>
      <c r="F22" s="427">
        <v>10000</v>
      </c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</row>
    <row r="23" spans="1:32" s="206" customFormat="1" ht="23.25" x14ac:dyDescent="0.25">
      <c r="A23" s="417"/>
      <c r="B23" s="418"/>
      <c r="C23" s="419">
        <v>9200000000</v>
      </c>
      <c r="D23" s="420"/>
      <c r="E23" s="429" t="s">
        <v>170</v>
      </c>
      <c r="F23" s="427">
        <v>10000</v>
      </c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</row>
    <row r="24" spans="1:32" s="206" customFormat="1" ht="23.25" x14ac:dyDescent="0.25">
      <c r="A24" s="417"/>
      <c r="B24" s="418"/>
      <c r="C24" s="425" t="s">
        <v>184</v>
      </c>
      <c r="D24" s="420"/>
      <c r="E24" s="417" t="s">
        <v>185</v>
      </c>
      <c r="F24" s="427">
        <v>10000</v>
      </c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</row>
    <row r="25" spans="1:32" s="206" customFormat="1" ht="15.75" x14ac:dyDescent="0.25">
      <c r="A25" s="417"/>
      <c r="B25" s="418"/>
      <c r="C25" s="419"/>
      <c r="D25" s="420">
        <v>800</v>
      </c>
      <c r="E25" s="417" t="s">
        <v>203</v>
      </c>
      <c r="F25" s="427">
        <v>10000</v>
      </c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</row>
    <row r="26" spans="1:32" s="206" customFormat="1" ht="23.25" x14ac:dyDescent="0.25">
      <c r="A26" s="417"/>
      <c r="B26" s="418" t="s">
        <v>372</v>
      </c>
      <c r="C26" s="419"/>
      <c r="D26" s="420"/>
      <c r="E26" s="417" t="s">
        <v>356</v>
      </c>
      <c r="F26" s="427">
        <f>F27</f>
        <v>15000</v>
      </c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</row>
    <row r="27" spans="1:32" s="206" customFormat="1" ht="23.25" x14ac:dyDescent="0.25">
      <c r="A27" s="417"/>
      <c r="B27" s="418"/>
      <c r="C27" s="419">
        <v>9200000000</v>
      </c>
      <c r="D27" s="420"/>
      <c r="E27" s="429" t="s">
        <v>170</v>
      </c>
      <c r="F27" s="427">
        <f>F28</f>
        <v>15000</v>
      </c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</row>
    <row r="28" spans="1:32" s="206" customFormat="1" ht="15.75" x14ac:dyDescent="0.25">
      <c r="A28" s="417"/>
      <c r="B28" s="418"/>
      <c r="C28" s="419">
        <v>9200000700</v>
      </c>
      <c r="D28" s="420"/>
      <c r="E28" s="429" t="s">
        <v>373</v>
      </c>
      <c r="F28" s="427">
        <f>F29</f>
        <v>15000</v>
      </c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</row>
    <row r="29" spans="1:32" s="206" customFormat="1" ht="23.25" x14ac:dyDescent="0.25">
      <c r="A29" s="417"/>
      <c r="B29" s="418"/>
      <c r="C29" s="419"/>
      <c r="D29" s="420">
        <v>200</v>
      </c>
      <c r="E29" s="417" t="s">
        <v>125</v>
      </c>
      <c r="F29" s="427">
        <v>15000</v>
      </c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</row>
    <row r="30" spans="1:32" s="206" customFormat="1" ht="15.75" x14ac:dyDescent="0.25">
      <c r="A30" s="417"/>
      <c r="B30" s="413" t="s">
        <v>338</v>
      </c>
      <c r="C30" s="414"/>
      <c r="D30" s="415"/>
      <c r="E30" s="409" t="s">
        <v>339</v>
      </c>
      <c r="F30" s="427">
        <f>F31</f>
        <v>220100</v>
      </c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</row>
    <row r="31" spans="1:32" s="206" customFormat="1" ht="15.75" x14ac:dyDescent="0.25">
      <c r="A31" s="417"/>
      <c r="B31" s="418" t="s">
        <v>340</v>
      </c>
      <c r="C31" s="419"/>
      <c r="D31" s="420"/>
      <c r="E31" s="417" t="s">
        <v>341</v>
      </c>
      <c r="F31" s="427">
        <f>F32</f>
        <v>220100</v>
      </c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</row>
    <row r="32" spans="1:32" s="206" customFormat="1" ht="15.75" x14ac:dyDescent="0.25">
      <c r="A32" s="417"/>
      <c r="B32" s="418"/>
      <c r="C32" s="419">
        <v>9100000000</v>
      </c>
      <c r="D32" s="420"/>
      <c r="E32" s="417" t="s">
        <v>153</v>
      </c>
      <c r="F32" s="427">
        <f>F33</f>
        <v>220100</v>
      </c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</row>
    <row r="33" spans="1:32" s="206" customFormat="1" ht="23.25" x14ac:dyDescent="0.25">
      <c r="A33" s="417"/>
      <c r="B33" s="418"/>
      <c r="C33" s="419" t="s">
        <v>342</v>
      </c>
      <c r="D33" s="420"/>
      <c r="E33" s="417" t="s">
        <v>335</v>
      </c>
      <c r="F33" s="427">
        <f>F34+F35</f>
        <v>220100</v>
      </c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</row>
    <row r="34" spans="1:32" s="206" customFormat="1" ht="45.75" x14ac:dyDescent="0.25">
      <c r="A34" s="417"/>
      <c r="B34" s="418"/>
      <c r="C34" s="419"/>
      <c r="D34" s="420">
        <v>100</v>
      </c>
      <c r="E34" s="417" t="s">
        <v>156</v>
      </c>
      <c r="F34" s="427">
        <v>217947</v>
      </c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</row>
    <row r="35" spans="1:32" s="206" customFormat="1" ht="23.25" x14ac:dyDescent="0.25">
      <c r="A35" s="417"/>
      <c r="B35" s="418"/>
      <c r="C35" s="419"/>
      <c r="D35" s="420">
        <v>200</v>
      </c>
      <c r="E35" s="417" t="s">
        <v>125</v>
      </c>
      <c r="F35" s="427">
        <v>2153</v>
      </c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</row>
    <row r="36" spans="1:32" s="204" customFormat="1" ht="22.5" x14ac:dyDescent="0.25">
      <c r="A36" s="417"/>
      <c r="B36" s="430" t="s">
        <v>204</v>
      </c>
      <c r="C36" s="431"/>
      <c r="D36" s="409"/>
      <c r="E36" s="409" t="s">
        <v>205</v>
      </c>
      <c r="F36" s="411">
        <f>F37+F41</f>
        <v>160510</v>
      </c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</row>
    <row r="37" spans="1:32" s="206" customFormat="1" ht="15.75" x14ac:dyDescent="0.25">
      <c r="A37" s="417"/>
      <c r="B37" s="423" t="s">
        <v>206</v>
      </c>
      <c r="C37" s="425"/>
      <c r="D37" s="417"/>
      <c r="E37" s="417" t="s">
        <v>207</v>
      </c>
      <c r="F37" s="422">
        <f>F38</f>
        <v>110200</v>
      </c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</row>
    <row r="38" spans="1:32" s="206" customFormat="1" ht="23.25" x14ac:dyDescent="0.25">
      <c r="A38" s="417"/>
      <c r="B38" s="423"/>
      <c r="C38" s="425" t="s">
        <v>169</v>
      </c>
      <c r="D38" s="424"/>
      <c r="E38" s="429" t="s">
        <v>170</v>
      </c>
      <c r="F38" s="422">
        <f>F39</f>
        <v>110200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</row>
    <row r="39" spans="1:32" s="206" customFormat="1" ht="23.25" x14ac:dyDescent="0.25">
      <c r="A39" s="417"/>
      <c r="B39" s="423"/>
      <c r="C39" s="425" t="s">
        <v>208</v>
      </c>
      <c r="D39" s="417"/>
      <c r="E39" s="417" t="s">
        <v>177</v>
      </c>
      <c r="F39" s="422">
        <f>F40</f>
        <v>110200</v>
      </c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</row>
    <row r="40" spans="1:32" s="206" customFormat="1" ht="23.25" x14ac:dyDescent="0.25">
      <c r="A40" s="417"/>
      <c r="B40" s="423"/>
      <c r="C40" s="425"/>
      <c r="D40" s="417">
        <v>200</v>
      </c>
      <c r="E40" s="417" t="s">
        <v>125</v>
      </c>
      <c r="F40" s="422">
        <v>110200</v>
      </c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</row>
    <row r="41" spans="1:32" s="206" customFormat="1" ht="23.25" x14ac:dyDescent="0.25">
      <c r="A41" s="417"/>
      <c r="B41" s="423" t="s">
        <v>209</v>
      </c>
      <c r="C41" s="425"/>
      <c r="D41" s="417"/>
      <c r="E41" s="417" t="s">
        <v>210</v>
      </c>
      <c r="F41" s="422">
        <f>F42</f>
        <v>50310</v>
      </c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</row>
    <row r="42" spans="1:32" s="206" customFormat="1" ht="23.25" x14ac:dyDescent="0.25">
      <c r="A42" s="417"/>
      <c r="B42" s="423"/>
      <c r="C42" s="425" t="s">
        <v>169</v>
      </c>
      <c r="D42" s="417"/>
      <c r="E42" s="417" t="s">
        <v>170</v>
      </c>
      <c r="F42" s="422">
        <f>F43+F45</f>
        <v>50310</v>
      </c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</row>
    <row r="43" spans="1:32" s="206" customFormat="1" ht="23.25" x14ac:dyDescent="0.25">
      <c r="A43" s="417"/>
      <c r="B43" s="423"/>
      <c r="C43" s="425" t="s">
        <v>395</v>
      </c>
      <c r="D43" s="417"/>
      <c r="E43" s="417" t="s">
        <v>320</v>
      </c>
      <c r="F43" s="422">
        <f>F44</f>
        <v>7310</v>
      </c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</row>
    <row r="44" spans="1:32" s="206" customFormat="1" ht="23.25" x14ac:dyDescent="0.25">
      <c r="A44" s="417"/>
      <c r="B44" s="423"/>
      <c r="C44" s="425"/>
      <c r="D44" s="417">
        <v>100</v>
      </c>
      <c r="E44" s="417" t="s">
        <v>125</v>
      </c>
      <c r="F44" s="422">
        <v>7310</v>
      </c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</row>
    <row r="45" spans="1:32" s="206" customFormat="1" ht="23.25" x14ac:dyDescent="0.25">
      <c r="A45" s="417"/>
      <c r="B45" s="423"/>
      <c r="C45" s="425" t="s">
        <v>395</v>
      </c>
      <c r="D45" s="417"/>
      <c r="E45" s="417" t="s">
        <v>211</v>
      </c>
      <c r="F45" s="422">
        <f>F46</f>
        <v>43000</v>
      </c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</row>
    <row r="46" spans="1:32" s="206" customFormat="1" ht="23.25" x14ac:dyDescent="0.25">
      <c r="A46" s="417"/>
      <c r="B46" s="423"/>
      <c r="C46" s="425"/>
      <c r="D46" s="417">
        <v>100</v>
      </c>
      <c r="E46" s="417" t="s">
        <v>125</v>
      </c>
      <c r="F46" s="422">
        <v>43000</v>
      </c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</row>
    <row r="47" spans="1:32" s="206" customFormat="1" ht="15.75" x14ac:dyDescent="0.25">
      <c r="A47" s="417"/>
      <c r="B47" s="413" t="s">
        <v>212</v>
      </c>
      <c r="C47" s="414"/>
      <c r="D47" s="415"/>
      <c r="E47" s="409" t="s">
        <v>213</v>
      </c>
      <c r="F47" s="416">
        <f>F48+F54+F66</f>
        <v>2180600</v>
      </c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</row>
    <row r="48" spans="1:32" s="206" customFormat="1" ht="15.75" x14ac:dyDescent="0.25">
      <c r="A48" s="417"/>
      <c r="B48" s="423" t="s">
        <v>214</v>
      </c>
      <c r="C48" s="425"/>
      <c r="D48" s="417"/>
      <c r="E48" s="417" t="s">
        <v>215</v>
      </c>
      <c r="F48" s="422">
        <f>F49</f>
        <v>32800</v>
      </c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</row>
    <row r="49" spans="1:32" s="206" customFormat="1" ht="23.25" x14ac:dyDescent="0.25">
      <c r="A49" s="417"/>
      <c r="B49" s="423"/>
      <c r="C49" s="425" t="s">
        <v>169</v>
      </c>
      <c r="D49" s="417"/>
      <c r="E49" s="417" t="s">
        <v>170</v>
      </c>
      <c r="F49" s="422">
        <f>F50+F52</f>
        <v>32800</v>
      </c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</row>
    <row r="50" spans="1:32" s="206" customFormat="1" ht="34.5" x14ac:dyDescent="0.25">
      <c r="A50" s="417"/>
      <c r="B50" s="423"/>
      <c r="C50" s="425" t="s">
        <v>178</v>
      </c>
      <c r="D50" s="432"/>
      <c r="E50" s="433" t="s">
        <v>179</v>
      </c>
      <c r="F50" s="422">
        <f>F51</f>
        <v>30700</v>
      </c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</row>
    <row r="51" spans="1:32" s="206" customFormat="1" ht="23.25" x14ac:dyDescent="0.25">
      <c r="A51" s="417"/>
      <c r="B51" s="423"/>
      <c r="C51" s="425"/>
      <c r="D51" s="417">
        <v>200</v>
      </c>
      <c r="E51" s="417" t="s">
        <v>125</v>
      </c>
      <c r="F51" s="422">
        <v>30700</v>
      </c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</row>
    <row r="52" spans="1:32" s="206" customFormat="1" ht="62.25" customHeight="1" x14ac:dyDescent="0.25">
      <c r="A52" s="432"/>
      <c r="B52" s="432"/>
      <c r="C52" s="432" t="s">
        <v>180</v>
      </c>
      <c r="D52" s="432"/>
      <c r="E52" s="434" t="s">
        <v>181</v>
      </c>
      <c r="F52" s="435">
        <f>F53</f>
        <v>2100</v>
      </c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</row>
    <row r="53" spans="1:32" s="206" customFormat="1" ht="23.25" x14ac:dyDescent="0.25">
      <c r="A53" s="432"/>
      <c r="B53" s="432"/>
      <c r="C53" s="432"/>
      <c r="D53" s="417">
        <v>200</v>
      </c>
      <c r="E53" s="417" t="s">
        <v>125</v>
      </c>
      <c r="F53" s="435">
        <v>2100</v>
      </c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</row>
    <row r="54" spans="1:32" s="206" customFormat="1" ht="15.75" x14ac:dyDescent="0.25">
      <c r="A54" s="417"/>
      <c r="B54" s="418" t="s">
        <v>216</v>
      </c>
      <c r="C54" s="419"/>
      <c r="D54" s="420"/>
      <c r="E54" s="436" t="s">
        <v>217</v>
      </c>
      <c r="F54" s="427">
        <f>F55</f>
        <v>2077800</v>
      </c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</row>
    <row r="55" spans="1:32" s="206" customFormat="1" ht="37.5" customHeight="1" x14ac:dyDescent="0.25">
      <c r="A55" s="417"/>
      <c r="B55" s="418"/>
      <c r="C55" s="425" t="s">
        <v>128</v>
      </c>
      <c r="D55" s="437"/>
      <c r="E55" s="438" t="s">
        <v>129</v>
      </c>
      <c r="F55" s="439">
        <f>F56</f>
        <v>2077800</v>
      </c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</row>
    <row r="56" spans="1:32" s="206" customFormat="1" ht="37.5" customHeight="1" x14ac:dyDescent="0.25">
      <c r="A56" s="417"/>
      <c r="B56" s="418"/>
      <c r="C56" s="425" t="s">
        <v>130</v>
      </c>
      <c r="D56" s="437"/>
      <c r="E56" s="440" t="s">
        <v>131</v>
      </c>
      <c r="F56" s="439">
        <f>F57</f>
        <v>2077800</v>
      </c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</row>
    <row r="57" spans="1:32" s="206" customFormat="1" ht="37.5" customHeight="1" x14ac:dyDescent="0.25">
      <c r="A57" s="417"/>
      <c r="B57" s="418"/>
      <c r="C57" s="425" t="s">
        <v>132</v>
      </c>
      <c r="D57" s="437"/>
      <c r="E57" s="440" t="s">
        <v>133</v>
      </c>
      <c r="F57" s="439">
        <f>F58+F60+F62+F64</f>
        <v>2077800</v>
      </c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</row>
    <row r="58" spans="1:32" s="206" customFormat="1" ht="23.25" x14ac:dyDescent="0.25">
      <c r="A58" s="417"/>
      <c r="B58" s="418"/>
      <c r="C58" s="425" t="s">
        <v>218</v>
      </c>
      <c r="D58" s="420"/>
      <c r="E58" s="441" t="s">
        <v>219</v>
      </c>
      <c r="F58" s="427">
        <f>F59</f>
        <v>900000</v>
      </c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</row>
    <row r="59" spans="1:32" s="206" customFormat="1" ht="23.25" x14ac:dyDescent="0.25">
      <c r="A59" s="417"/>
      <c r="B59" s="418"/>
      <c r="C59" s="419"/>
      <c r="D59" s="420">
        <v>200</v>
      </c>
      <c r="E59" s="417" t="s">
        <v>125</v>
      </c>
      <c r="F59" s="427">
        <v>900000</v>
      </c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</row>
    <row r="60" spans="1:32" s="206" customFormat="1" ht="23.25" x14ac:dyDescent="0.25">
      <c r="A60" s="417"/>
      <c r="B60" s="418"/>
      <c r="C60" s="425" t="s">
        <v>220</v>
      </c>
      <c r="D60" s="420"/>
      <c r="E60" s="417" t="s">
        <v>137</v>
      </c>
      <c r="F60" s="427">
        <f>F61</f>
        <v>253825.26</v>
      </c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</row>
    <row r="61" spans="1:32" s="206" customFormat="1" ht="23.25" x14ac:dyDescent="0.25">
      <c r="A61" s="417"/>
      <c r="B61" s="418"/>
      <c r="C61" s="419"/>
      <c r="D61" s="420">
        <v>200</v>
      </c>
      <c r="E61" s="417" t="s">
        <v>125</v>
      </c>
      <c r="F61" s="427">
        <v>253825.26</v>
      </c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</row>
    <row r="62" spans="1:32" s="206" customFormat="1" ht="45.75" x14ac:dyDescent="0.25">
      <c r="A62" s="417"/>
      <c r="B62" s="418"/>
      <c r="C62" s="419" t="s">
        <v>365</v>
      </c>
      <c r="D62" s="420"/>
      <c r="E62" s="417" t="s">
        <v>343</v>
      </c>
      <c r="F62" s="427">
        <f>F63</f>
        <v>46198.74</v>
      </c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</row>
    <row r="63" spans="1:32" s="206" customFormat="1" ht="23.25" x14ac:dyDescent="0.25">
      <c r="A63" s="417"/>
      <c r="B63" s="418"/>
      <c r="C63" s="419"/>
      <c r="D63" s="420">
        <v>500</v>
      </c>
      <c r="E63" s="417" t="s">
        <v>125</v>
      </c>
      <c r="F63" s="427">
        <v>46198.74</v>
      </c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</row>
    <row r="64" spans="1:32" s="206" customFormat="1" ht="45.75" x14ac:dyDescent="0.25">
      <c r="A64" s="417"/>
      <c r="B64" s="418"/>
      <c r="C64" s="419" t="s">
        <v>365</v>
      </c>
      <c r="D64" s="420"/>
      <c r="E64" s="417" t="s">
        <v>344</v>
      </c>
      <c r="F64" s="427">
        <f>F65</f>
        <v>877776</v>
      </c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</row>
    <row r="65" spans="1:32" s="206" customFormat="1" ht="23.25" x14ac:dyDescent="0.25">
      <c r="A65" s="417"/>
      <c r="B65" s="418"/>
      <c r="C65" s="419"/>
      <c r="D65" s="420">
        <v>500</v>
      </c>
      <c r="E65" s="417" t="s">
        <v>125</v>
      </c>
      <c r="F65" s="427">
        <v>877776</v>
      </c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</row>
    <row r="66" spans="1:32" s="204" customFormat="1" ht="15.75" x14ac:dyDescent="0.25">
      <c r="A66" s="417"/>
      <c r="B66" s="423" t="s">
        <v>221</v>
      </c>
      <c r="C66" s="425"/>
      <c r="D66" s="417"/>
      <c r="E66" s="417" t="s">
        <v>222</v>
      </c>
      <c r="F66" s="422">
        <f>F67</f>
        <v>70000</v>
      </c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</row>
    <row r="67" spans="1:32" s="206" customFormat="1" ht="23.25" x14ac:dyDescent="0.25">
      <c r="A67" s="417"/>
      <c r="B67" s="423"/>
      <c r="C67" s="425" t="s">
        <v>169</v>
      </c>
      <c r="D67" s="417"/>
      <c r="E67" s="429" t="s">
        <v>170</v>
      </c>
      <c r="F67" s="422">
        <f>F68</f>
        <v>70000</v>
      </c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</row>
    <row r="68" spans="1:32" s="206" customFormat="1" ht="15.75" x14ac:dyDescent="0.25">
      <c r="A68" s="417"/>
      <c r="B68" s="423"/>
      <c r="C68" s="442" t="s">
        <v>171</v>
      </c>
      <c r="D68" s="443"/>
      <c r="E68" s="444" t="s">
        <v>172</v>
      </c>
      <c r="F68" s="422">
        <f>F69</f>
        <v>70000</v>
      </c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</row>
    <row r="69" spans="1:32" s="206" customFormat="1" ht="23.25" x14ac:dyDescent="0.25">
      <c r="A69" s="417"/>
      <c r="B69" s="423"/>
      <c r="C69" s="442"/>
      <c r="D69" s="443">
        <v>200</v>
      </c>
      <c r="E69" s="429" t="s">
        <v>125</v>
      </c>
      <c r="F69" s="422">
        <v>70000</v>
      </c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</row>
    <row r="70" spans="1:32" s="206" customFormat="1" ht="15.75" x14ac:dyDescent="0.25">
      <c r="A70" s="417"/>
      <c r="B70" s="413" t="s">
        <v>224</v>
      </c>
      <c r="C70" s="414"/>
      <c r="D70" s="415"/>
      <c r="E70" s="409" t="s">
        <v>225</v>
      </c>
      <c r="F70" s="416">
        <f>F71+F77</f>
        <v>1217700</v>
      </c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</row>
    <row r="71" spans="1:32" s="206" customFormat="1" ht="15.75" x14ac:dyDescent="0.25">
      <c r="A71" s="417"/>
      <c r="B71" s="418" t="s">
        <v>226</v>
      </c>
      <c r="C71" s="419"/>
      <c r="D71" s="420"/>
      <c r="E71" s="417" t="s">
        <v>227</v>
      </c>
      <c r="F71" s="427">
        <f>F72</f>
        <v>467700</v>
      </c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</row>
    <row r="72" spans="1:32" s="206" customFormat="1" ht="23.25" x14ac:dyDescent="0.25">
      <c r="A72" s="417"/>
      <c r="B72" s="418"/>
      <c r="C72" s="425" t="s">
        <v>169</v>
      </c>
      <c r="D72" s="420"/>
      <c r="E72" s="438" t="s">
        <v>170</v>
      </c>
      <c r="F72" s="427">
        <f>F73+F75</f>
        <v>467700</v>
      </c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</row>
    <row r="73" spans="1:32" s="206" customFormat="1" ht="15.75" x14ac:dyDescent="0.25">
      <c r="A73" s="417"/>
      <c r="B73" s="418"/>
      <c r="C73" s="425" t="s">
        <v>173</v>
      </c>
      <c r="D73" s="420"/>
      <c r="E73" s="438" t="s">
        <v>174</v>
      </c>
      <c r="F73" s="427">
        <f>F74</f>
        <v>330000</v>
      </c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</row>
    <row r="74" spans="1:32" s="206" customFormat="1" ht="23.25" x14ac:dyDescent="0.25">
      <c r="A74" s="417"/>
      <c r="B74" s="418"/>
      <c r="C74" s="425"/>
      <c r="D74" s="420">
        <v>200</v>
      </c>
      <c r="E74" s="417" t="s">
        <v>125</v>
      </c>
      <c r="F74" s="427">
        <v>330000</v>
      </c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</row>
    <row r="75" spans="1:32" s="206" customFormat="1" ht="15.75" x14ac:dyDescent="0.25">
      <c r="A75" s="417"/>
      <c r="B75" s="418"/>
      <c r="C75" s="425" t="s">
        <v>175</v>
      </c>
      <c r="D75" s="420"/>
      <c r="E75" s="417" t="s">
        <v>228</v>
      </c>
      <c r="F75" s="427">
        <f>F76</f>
        <v>137700</v>
      </c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</row>
    <row r="76" spans="1:32" s="206" customFormat="1" ht="23.25" x14ac:dyDescent="0.25">
      <c r="A76" s="417"/>
      <c r="B76" s="418"/>
      <c r="C76" s="425"/>
      <c r="D76" s="420">
        <v>200</v>
      </c>
      <c r="E76" s="417" t="s">
        <v>125</v>
      </c>
      <c r="F76" s="427">
        <v>137700</v>
      </c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</row>
    <row r="77" spans="1:32" s="206" customFormat="1" ht="15.75" x14ac:dyDescent="0.25">
      <c r="A77" s="409"/>
      <c r="B77" s="418" t="s">
        <v>229</v>
      </c>
      <c r="C77" s="425"/>
      <c r="D77" s="420"/>
      <c r="E77" s="417" t="s">
        <v>230</v>
      </c>
      <c r="F77" s="427">
        <f>F78</f>
        <v>750000</v>
      </c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</row>
    <row r="78" spans="1:32" s="206" customFormat="1" ht="23.25" x14ac:dyDescent="0.25">
      <c r="A78" s="417"/>
      <c r="B78" s="418"/>
      <c r="C78" s="425" t="s">
        <v>117</v>
      </c>
      <c r="D78" s="420"/>
      <c r="E78" s="438" t="s">
        <v>118</v>
      </c>
      <c r="F78" s="427">
        <f>F79</f>
        <v>750000</v>
      </c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</row>
    <row r="79" spans="1:32" s="206" customFormat="1" ht="23.25" x14ac:dyDescent="0.25">
      <c r="A79" s="417"/>
      <c r="B79" s="418"/>
      <c r="C79" s="425" t="s">
        <v>119</v>
      </c>
      <c r="D79" s="420"/>
      <c r="E79" s="438" t="s">
        <v>120</v>
      </c>
      <c r="F79" s="427">
        <f>F80</f>
        <v>750000</v>
      </c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</row>
    <row r="80" spans="1:32" s="206" customFormat="1" ht="23.25" x14ac:dyDescent="0.25">
      <c r="A80" s="417"/>
      <c r="B80" s="418"/>
      <c r="C80" s="425" t="s">
        <v>121</v>
      </c>
      <c r="D80" s="420"/>
      <c r="E80" s="438" t="s">
        <v>122</v>
      </c>
      <c r="F80" s="427">
        <f>F81+F83</f>
        <v>750000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</row>
    <row r="81" spans="1:32" s="206" customFormat="1" ht="15.75" x14ac:dyDescent="0.25">
      <c r="A81" s="417"/>
      <c r="B81" s="418"/>
      <c r="C81" s="425" t="s">
        <v>231</v>
      </c>
      <c r="D81" s="420"/>
      <c r="E81" s="417" t="s">
        <v>232</v>
      </c>
      <c r="F81" s="427">
        <f>F82</f>
        <v>600000</v>
      </c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</row>
    <row r="82" spans="1:32" s="206" customFormat="1" ht="23.25" x14ac:dyDescent="0.25">
      <c r="A82" s="423"/>
      <c r="B82" s="418"/>
      <c r="C82" s="419"/>
      <c r="D82" s="420">
        <v>200</v>
      </c>
      <c r="E82" s="417" t="s">
        <v>125</v>
      </c>
      <c r="F82" s="427">
        <v>600000</v>
      </c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</row>
    <row r="83" spans="1:32" s="206" customFormat="1" ht="15.75" x14ac:dyDescent="0.25">
      <c r="A83" s="423"/>
      <c r="B83" s="445"/>
      <c r="C83" s="425" t="s">
        <v>233</v>
      </c>
      <c r="D83" s="417"/>
      <c r="E83" s="438" t="s">
        <v>127</v>
      </c>
      <c r="F83" s="427">
        <f>F84</f>
        <v>150000</v>
      </c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</row>
    <row r="84" spans="1:32" s="206" customFormat="1" ht="23.25" x14ac:dyDescent="0.25">
      <c r="A84" s="409"/>
      <c r="B84" s="445"/>
      <c r="C84" s="424"/>
      <c r="D84" s="417">
        <v>200</v>
      </c>
      <c r="E84" s="417" t="s">
        <v>125</v>
      </c>
      <c r="F84" s="427">
        <v>150000</v>
      </c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</row>
    <row r="85" spans="1:32" s="206" customFormat="1" ht="15.75" x14ac:dyDescent="0.25">
      <c r="A85" s="417"/>
      <c r="B85" s="413" t="s">
        <v>234</v>
      </c>
      <c r="C85" s="414"/>
      <c r="D85" s="415"/>
      <c r="E85" s="409" t="s">
        <v>235</v>
      </c>
      <c r="F85" s="416">
        <f>F86</f>
        <v>3981710.89</v>
      </c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</row>
    <row r="86" spans="1:32" s="206" customFormat="1" ht="15.75" x14ac:dyDescent="0.25">
      <c r="A86" s="417"/>
      <c r="B86" s="418" t="s">
        <v>236</v>
      </c>
      <c r="C86" s="419"/>
      <c r="D86" s="420"/>
      <c r="E86" s="417" t="s">
        <v>237</v>
      </c>
      <c r="F86" s="427">
        <f>F87</f>
        <v>3981710.89</v>
      </c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</row>
    <row r="87" spans="1:32" s="206" customFormat="1" ht="23.25" x14ac:dyDescent="0.25">
      <c r="A87" s="417"/>
      <c r="B87" s="418"/>
      <c r="C87" s="442" t="s">
        <v>138</v>
      </c>
      <c r="D87" s="420"/>
      <c r="E87" s="438" t="s">
        <v>139</v>
      </c>
      <c r="F87" s="427">
        <f>F88</f>
        <v>3981710.89</v>
      </c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</row>
    <row r="88" spans="1:32" s="206" customFormat="1" ht="23.25" x14ac:dyDescent="0.25">
      <c r="A88" s="417"/>
      <c r="B88" s="418"/>
      <c r="C88" s="442" t="s">
        <v>140</v>
      </c>
      <c r="D88" s="420"/>
      <c r="E88" s="438" t="s">
        <v>141</v>
      </c>
      <c r="F88" s="427">
        <f>F89</f>
        <v>3981710.89</v>
      </c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</row>
    <row r="89" spans="1:32" s="206" customFormat="1" ht="23.25" x14ac:dyDescent="0.25">
      <c r="A89" s="417"/>
      <c r="B89" s="418"/>
      <c r="C89" s="442" t="s">
        <v>238</v>
      </c>
      <c r="D89" s="420"/>
      <c r="E89" s="438" t="s">
        <v>143</v>
      </c>
      <c r="F89" s="427">
        <f>F90+F92</f>
        <v>3981710.89</v>
      </c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</row>
    <row r="90" spans="1:32" s="206" customFormat="1" ht="23.25" x14ac:dyDescent="0.25">
      <c r="A90" s="417"/>
      <c r="B90" s="418"/>
      <c r="C90" s="442" t="s">
        <v>239</v>
      </c>
      <c r="D90" s="420"/>
      <c r="E90" s="438" t="s">
        <v>145</v>
      </c>
      <c r="F90" s="427">
        <f>F91</f>
        <v>2831710.89</v>
      </c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</row>
    <row r="91" spans="1:32" s="206" customFormat="1" ht="23.25" x14ac:dyDescent="0.25">
      <c r="A91" s="417"/>
      <c r="B91" s="418"/>
      <c r="C91" s="419"/>
      <c r="D91" s="420">
        <v>600</v>
      </c>
      <c r="E91" s="417" t="s">
        <v>146</v>
      </c>
      <c r="F91" s="427">
        <v>2831710.89</v>
      </c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</row>
    <row r="92" spans="1:32" s="204" customFormat="1" ht="15.75" customHeight="1" x14ac:dyDescent="0.25">
      <c r="A92" s="417"/>
      <c r="B92" s="418"/>
      <c r="C92" s="442" t="s">
        <v>240</v>
      </c>
      <c r="D92" s="420"/>
      <c r="E92" s="438" t="s">
        <v>148</v>
      </c>
      <c r="F92" s="427">
        <f>F93</f>
        <v>1150000</v>
      </c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</row>
    <row r="93" spans="1:32" s="206" customFormat="1" ht="23.25" x14ac:dyDescent="0.25">
      <c r="A93" s="417"/>
      <c r="B93" s="418"/>
      <c r="C93" s="419"/>
      <c r="D93" s="420">
        <v>600</v>
      </c>
      <c r="E93" s="417" t="s">
        <v>146</v>
      </c>
      <c r="F93" s="427">
        <v>1150000</v>
      </c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</row>
    <row r="94" spans="1:32" s="206" customFormat="1" ht="15.75" x14ac:dyDescent="0.25">
      <c r="A94" s="409"/>
      <c r="B94" s="413">
        <v>1000</v>
      </c>
      <c r="C94" s="414"/>
      <c r="D94" s="415"/>
      <c r="E94" s="409" t="s">
        <v>241</v>
      </c>
      <c r="F94" s="416">
        <f>F95</f>
        <v>80566.2</v>
      </c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</row>
    <row r="95" spans="1:32" s="206" customFormat="1" ht="15.75" x14ac:dyDescent="0.25">
      <c r="A95" s="409"/>
      <c r="B95" s="418">
        <v>1001</v>
      </c>
      <c r="C95" s="414"/>
      <c r="D95" s="415"/>
      <c r="E95" s="417" t="s">
        <v>242</v>
      </c>
      <c r="F95" s="427">
        <f>F96</f>
        <v>80566.2</v>
      </c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</row>
    <row r="96" spans="1:32" s="206" customFormat="1" ht="23.25" x14ac:dyDescent="0.25">
      <c r="A96" s="417"/>
      <c r="B96" s="418"/>
      <c r="C96" s="419">
        <v>9200000000</v>
      </c>
      <c r="D96" s="420"/>
      <c r="E96" s="429" t="s">
        <v>170</v>
      </c>
      <c r="F96" s="427">
        <f>F97</f>
        <v>80566.2</v>
      </c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</row>
    <row r="97" spans="1:32" s="206" customFormat="1" ht="23.25" x14ac:dyDescent="0.25">
      <c r="A97" s="417"/>
      <c r="B97" s="432"/>
      <c r="C97" s="425" t="s">
        <v>182</v>
      </c>
      <c r="D97" s="420"/>
      <c r="E97" s="417" t="s">
        <v>243</v>
      </c>
      <c r="F97" s="427">
        <f>F98</f>
        <v>80566.2</v>
      </c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</row>
    <row r="98" spans="1:32" s="206" customFormat="1" ht="15.75" x14ac:dyDescent="0.25">
      <c r="A98" s="417"/>
      <c r="B98" s="418"/>
      <c r="C98" s="419"/>
      <c r="D98" s="420">
        <v>300</v>
      </c>
      <c r="E98" s="417" t="s">
        <v>151</v>
      </c>
      <c r="F98" s="427">
        <v>80566.2</v>
      </c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</row>
    <row r="99" spans="1:32" s="206" customFormat="1" ht="15.75" x14ac:dyDescent="0.25">
      <c r="A99" s="417"/>
      <c r="B99" s="413">
        <v>1100</v>
      </c>
      <c r="C99" s="414"/>
      <c r="D99" s="415"/>
      <c r="E99" s="409" t="s">
        <v>245</v>
      </c>
      <c r="F99" s="416">
        <f>F100</f>
        <v>20000</v>
      </c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</row>
    <row r="100" spans="1:32" s="206" customFormat="1" ht="15.75" x14ac:dyDescent="0.25">
      <c r="A100" s="417"/>
      <c r="B100" s="418">
        <v>1101</v>
      </c>
      <c r="C100" s="419"/>
      <c r="D100" s="420"/>
      <c r="E100" s="417" t="s">
        <v>246</v>
      </c>
      <c r="F100" s="427">
        <v>20000</v>
      </c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</row>
    <row r="101" spans="1:32" s="206" customFormat="1" ht="23.25" x14ac:dyDescent="0.25">
      <c r="A101" s="417"/>
      <c r="B101" s="418"/>
      <c r="C101" s="442" t="s">
        <v>244</v>
      </c>
      <c r="D101" s="420"/>
      <c r="E101" s="438" t="s">
        <v>247</v>
      </c>
      <c r="F101" s="427">
        <v>20000</v>
      </c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</row>
    <row r="102" spans="1:32" s="206" customFormat="1" ht="23.25" x14ac:dyDescent="0.25">
      <c r="A102" s="417"/>
      <c r="B102" s="418"/>
      <c r="C102" s="442" t="s">
        <v>371</v>
      </c>
      <c r="D102" s="420"/>
      <c r="E102" s="438" t="s">
        <v>141</v>
      </c>
      <c r="F102" s="427">
        <f>F104</f>
        <v>20000</v>
      </c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</row>
    <row r="103" spans="1:32" s="206" customFormat="1" ht="23.25" x14ac:dyDescent="0.25">
      <c r="A103" s="417"/>
      <c r="B103" s="418"/>
      <c r="C103" s="442" t="s">
        <v>371</v>
      </c>
      <c r="D103" s="420"/>
      <c r="E103" s="438" t="s">
        <v>143</v>
      </c>
      <c r="F103" s="427">
        <f>F104</f>
        <v>20000</v>
      </c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</row>
    <row r="104" spans="1:32" s="206" customFormat="1" ht="15.75" x14ac:dyDescent="0.25">
      <c r="A104" s="417"/>
      <c r="B104" s="418"/>
      <c r="C104" s="442" t="s">
        <v>248</v>
      </c>
      <c r="D104" s="420"/>
      <c r="E104" s="438" t="s">
        <v>190</v>
      </c>
      <c r="F104" s="427">
        <v>20000</v>
      </c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</row>
    <row r="105" spans="1:32" s="206" customFormat="1" ht="23.25" x14ac:dyDescent="0.25">
      <c r="A105" s="409"/>
      <c r="B105" s="418"/>
      <c r="C105" s="419" t="s">
        <v>53</v>
      </c>
      <c r="D105" s="420">
        <v>200</v>
      </c>
      <c r="E105" s="417" t="s">
        <v>125</v>
      </c>
      <c r="F105" s="427">
        <v>20000</v>
      </c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</row>
    <row r="106" spans="1:32" s="206" customFormat="1" ht="15.75" x14ac:dyDescent="0.25">
      <c r="A106" s="412"/>
      <c r="B106" s="409"/>
      <c r="C106" s="410"/>
      <c r="D106" s="409"/>
      <c r="E106" s="409" t="s">
        <v>249</v>
      </c>
      <c r="F106" s="411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</row>
    <row r="107" spans="1:32" s="206" customFormat="1" ht="15.75" x14ac:dyDescent="0.25">
      <c r="A107" s="409">
        <v>997</v>
      </c>
      <c r="B107" s="446" t="s">
        <v>194</v>
      </c>
      <c r="C107" s="447"/>
      <c r="D107" s="448"/>
      <c r="E107" s="449" t="s">
        <v>250</v>
      </c>
      <c r="F107" s="450">
        <f>F108</f>
        <v>55000</v>
      </c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</row>
    <row r="108" spans="1:32" s="206" customFormat="1" ht="34.5" x14ac:dyDescent="0.25">
      <c r="A108" s="409"/>
      <c r="B108" s="448" t="s">
        <v>251</v>
      </c>
      <c r="C108" s="447"/>
      <c r="D108" s="448"/>
      <c r="E108" s="417" t="s">
        <v>252</v>
      </c>
      <c r="F108" s="451">
        <f>F109+F112</f>
        <v>55000</v>
      </c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</row>
    <row r="109" spans="1:32" s="206" customFormat="1" ht="15.75" x14ac:dyDescent="0.25">
      <c r="A109" s="409"/>
      <c r="B109" s="448"/>
      <c r="C109" s="424">
        <v>9100000000</v>
      </c>
      <c r="D109" s="417"/>
      <c r="E109" s="417" t="s">
        <v>153</v>
      </c>
      <c r="F109" s="451">
        <f>F110</f>
        <v>48000</v>
      </c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</row>
    <row r="110" spans="1:32" s="206" customFormat="1" ht="15.75" x14ac:dyDescent="0.25">
      <c r="A110" s="409"/>
      <c r="B110" s="448"/>
      <c r="C110" s="425" t="s">
        <v>159</v>
      </c>
      <c r="D110" s="448"/>
      <c r="E110" s="417" t="s">
        <v>160</v>
      </c>
      <c r="F110" s="451">
        <f>F111</f>
        <v>48000</v>
      </c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</row>
    <row r="111" spans="1:32" s="204" customFormat="1" ht="66" customHeight="1" x14ac:dyDescent="0.25">
      <c r="A111" s="409"/>
      <c r="B111" s="448"/>
      <c r="C111" s="447"/>
      <c r="D111" s="420">
        <v>100</v>
      </c>
      <c r="E111" s="417" t="s">
        <v>253</v>
      </c>
      <c r="F111" s="451">
        <v>48000</v>
      </c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</row>
    <row r="112" spans="1:32" s="204" customFormat="1" ht="60.75" customHeight="1" x14ac:dyDescent="0.25">
      <c r="A112" s="409"/>
      <c r="B112" s="448"/>
      <c r="C112" s="447" t="s">
        <v>161</v>
      </c>
      <c r="D112" s="420"/>
      <c r="E112" s="417" t="s">
        <v>162</v>
      </c>
      <c r="F112" s="451">
        <f>F113</f>
        <v>7000</v>
      </c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</row>
    <row r="113" spans="1:32" s="204" customFormat="1" ht="19.5" customHeight="1" x14ac:dyDescent="0.25">
      <c r="A113" s="409"/>
      <c r="B113" s="448"/>
      <c r="C113" s="447"/>
      <c r="D113" s="420">
        <v>500</v>
      </c>
      <c r="E113" s="417" t="s">
        <v>163</v>
      </c>
      <c r="F113" s="451">
        <v>7000</v>
      </c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</row>
    <row r="114" spans="1:32" s="204" customFormat="1" ht="15.75" x14ac:dyDescent="0.25">
      <c r="A114" s="452"/>
      <c r="B114" s="453"/>
      <c r="C114" s="454"/>
      <c r="D114" s="455"/>
      <c r="E114" s="409" t="s">
        <v>186</v>
      </c>
      <c r="F114" s="416">
        <f>F8+F107</f>
        <v>9872772.1999999993</v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</row>
    <row r="115" spans="1:32" s="204" customFormat="1" ht="15.75" x14ac:dyDescent="0.25">
      <c r="A115" s="208"/>
      <c r="B115" s="209"/>
      <c r="C115" s="210"/>
      <c r="D115" s="211"/>
      <c r="E115" s="208"/>
      <c r="F115" s="212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</row>
    <row r="116" spans="1:32" s="206" customFormat="1" ht="15.75" x14ac:dyDescent="0.25">
      <c r="A116" s="208"/>
      <c r="B116" s="209"/>
      <c r="C116" s="210"/>
      <c r="D116" s="211"/>
      <c r="E116" s="208"/>
      <c r="F116" s="211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</row>
    <row r="117" spans="1:32" s="206" customFormat="1" ht="15.75" x14ac:dyDescent="0.25">
      <c r="A117" s="208"/>
      <c r="B117" s="209"/>
      <c r="C117" s="210"/>
      <c r="D117" s="211"/>
      <c r="E117" s="208"/>
      <c r="F117" s="211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</row>
    <row r="118" spans="1:32" s="206" customFormat="1" ht="15.75" x14ac:dyDescent="0.25">
      <c r="A118" s="208"/>
      <c r="B118" s="209"/>
      <c r="C118" s="210"/>
      <c r="D118" s="211"/>
      <c r="E118" s="208"/>
      <c r="F118" s="211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</row>
    <row r="119" spans="1:32" s="206" customFormat="1" ht="15.75" x14ac:dyDescent="0.25">
      <c r="A119" s="208"/>
      <c r="B119" s="209"/>
      <c r="C119" s="210"/>
      <c r="D119" s="211"/>
      <c r="E119" s="208"/>
      <c r="F119" s="211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</row>
    <row r="120" spans="1:32" s="206" customFormat="1" ht="15.75" x14ac:dyDescent="0.25">
      <c r="A120" s="208"/>
      <c r="B120" s="209"/>
      <c r="C120" s="210"/>
      <c r="D120" s="211"/>
      <c r="E120" s="208"/>
      <c r="F120" s="211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</row>
    <row r="121" spans="1:32" s="206" customFormat="1" ht="15.75" x14ac:dyDescent="0.25">
      <c r="A121" s="208"/>
      <c r="B121" s="209"/>
      <c r="C121" s="210"/>
      <c r="D121" s="211"/>
      <c r="E121" s="208"/>
      <c r="F121" s="211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</row>
    <row r="122" spans="1:32" s="206" customFormat="1" ht="15.75" x14ac:dyDescent="0.25">
      <c r="A122" s="208"/>
      <c r="B122" s="209"/>
      <c r="C122" s="210"/>
      <c r="D122" s="211"/>
      <c r="E122" s="208"/>
      <c r="F122" s="211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</row>
    <row r="123" spans="1:32" s="206" customFormat="1" ht="15.75" x14ac:dyDescent="0.25">
      <c r="A123" s="208"/>
      <c r="B123" s="209"/>
      <c r="C123" s="210"/>
      <c r="D123" s="211"/>
      <c r="E123" s="208"/>
      <c r="F123" s="211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</row>
    <row r="124" spans="1:32" s="206" customFormat="1" ht="15.75" x14ac:dyDescent="0.25">
      <c r="A124" s="208"/>
      <c r="B124" s="209"/>
      <c r="C124" s="210"/>
      <c r="D124" s="211"/>
      <c r="E124" s="208"/>
      <c r="F124" s="211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</row>
    <row r="125" spans="1:32" s="206" customFormat="1" ht="15.75" x14ac:dyDescent="0.25">
      <c r="A125" s="208"/>
      <c r="B125" s="209"/>
      <c r="C125" s="210"/>
      <c r="D125" s="211"/>
      <c r="E125" s="208"/>
      <c r="F125" s="211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</row>
    <row r="126" spans="1:32" s="206" customFormat="1" ht="31.5" customHeight="1" x14ac:dyDescent="0.25">
      <c r="A126" s="208"/>
      <c r="B126" s="209"/>
      <c r="C126" s="210"/>
      <c r="D126" s="211"/>
      <c r="E126" s="208"/>
      <c r="F126" s="211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</row>
    <row r="127" spans="1:32" s="206" customFormat="1" ht="72.75" customHeight="1" x14ac:dyDescent="0.25">
      <c r="A127" s="208"/>
      <c r="B127" s="209"/>
      <c r="C127" s="210"/>
      <c r="D127" s="211"/>
      <c r="E127" s="208"/>
      <c r="F127" s="211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</row>
    <row r="128" spans="1:32" s="213" customFormat="1" ht="60" customHeight="1" x14ac:dyDescent="0.25">
      <c r="A128" s="208"/>
      <c r="B128" s="209"/>
      <c r="C128" s="210"/>
      <c r="D128" s="211"/>
      <c r="E128" s="208"/>
      <c r="F128" s="211"/>
      <c r="AF128" s="214"/>
    </row>
    <row r="129" spans="1:35" s="215" customFormat="1" ht="17.25" customHeight="1" x14ac:dyDescent="0.25">
      <c r="A129" s="208"/>
      <c r="B129" s="209"/>
      <c r="C129" s="210"/>
      <c r="D129" s="211"/>
      <c r="E129" s="208"/>
      <c r="F129" s="211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</row>
    <row r="130" spans="1:35" s="215" customFormat="1" ht="45.75" customHeight="1" x14ac:dyDescent="0.25">
      <c r="A130" s="208"/>
      <c r="B130" s="209"/>
      <c r="C130" s="210"/>
      <c r="D130" s="211"/>
      <c r="E130" s="208"/>
      <c r="F130" s="211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</row>
    <row r="131" spans="1:35" s="215" customFormat="1" ht="30" customHeight="1" x14ac:dyDescent="0.25">
      <c r="A131" s="208"/>
      <c r="B131" s="209"/>
      <c r="C131" s="210"/>
      <c r="D131" s="211"/>
      <c r="E131" s="208"/>
      <c r="F131" s="211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</row>
    <row r="132" spans="1:35" s="215" customFormat="1" ht="29.25" customHeight="1" x14ac:dyDescent="0.25">
      <c r="A132" s="208"/>
      <c r="B132" s="209"/>
      <c r="C132" s="210"/>
      <c r="D132" s="211"/>
      <c r="E132" s="208"/>
      <c r="F132" s="211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</row>
    <row r="133" spans="1:35" s="216" customFormat="1" ht="65.25" customHeight="1" x14ac:dyDescent="0.25">
      <c r="A133" s="208"/>
      <c r="B133" s="209"/>
      <c r="C133" s="210"/>
      <c r="D133" s="211"/>
      <c r="E133" s="208"/>
      <c r="F133" s="211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</row>
    <row r="134" spans="1:35" s="216" customFormat="1" ht="54" hidden="1" customHeight="1" x14ac:dyDescent="0.25">
      <c r="A134" s="208"/>
      <c r="B134" s="209"/>
      <c r="C134" s="210"/>
      <c r="D134" s="211"/>
      <c r="E134" s="208"/>
      <c r="F134" s="211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</row>
    <row r="135" spans="1:35" s="216" customFormat="1" ht="17.25" hidden="1" customHeight="1" x14ac:dyDescent="0.25">
      <c r="A135" s="208"/>
      <c r="B135" s="209"/>
      <c r="C135" s="210"/>
      <c r="D135" s="211"/>
      <c r="E135" s="208"/>
      <c r="F135" s="211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</row>
    <row r="136" spans="1:35" s="216" customFormat="1" ht="17.25" hidden="1" customHeight="1" x14ac:dyDescent="0.25">
      <c r="A136" s="208"/>
      <c r="B136" s="209"/>
      <c r="C136" s="210"/>
      <c r="D136" s="211"/>
      <c r="E136" s="208"/>
      <c r="F136" s="211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</row>
    <row r="137" spans="1:35" s="217" customFormat="1" ht="15.75" x14ac:dyDescent="0.25">
      <c r="A137" s="208"/>
      <c r="B137" s="209"/>
      <c r="C137" s="210"/>
      <c r="D137" s="211"/>
      <c r="E137" s="208"/>
      <c r="F137" s="211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</row>
    <row r="138" spans="1:35" s="220" customFormat="1" ht="15.75" x14ac:dyDescent="0.25">
      <c r="A138" s="208"/>
      <c r="B138" s="209"/>
      <c r="C138" s="210"/>
      <c r="D138" s="211"/>
      <c r="E138" s="208"/>
      <c r="F138" s="211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9"/>
      <c r="AH138" s="219"/>
      <c r="AI138" s="219"/>
    </row>
    <row r="139" spans="1:35" s="220" customFormat="1" ht="15.75" x14ac:dyDescent="0.25">
      <c r="A139" s="208"/>
      <c r="B139" s="209"/>
      <c r="C139" s="210"/>
      <c r="D139" s="211"/>
      <c r="E139" s="208"/>
      <c r="F139" s="211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</row>
    <row r="140" spans="1:35" s="220" customFormat="1" ht="15.75" x14ac:dyDescent="0.25">
      <c r="A140" s="208"/>
      <c r="B140" s="209"/>
      <c r="C140" s="210"/>
      <c r="D140" s="211"/>
      <c r="E140" s="208"/>
      <c r="F140" s="211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</row>
    <row r="141" spans="1:35" s="220" customFormat="1" ht="15.75" x14ac:dyDescent="0.25">
      <c r="A141" s="208"/>
      <c r="B141" s="209"/>
      <c r="C141" s="210"/>
      <c r="D141" s="211"/>
      <c r="E141" s="208"/>
      <c r="F141" s="211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</row>
    <row r="142" spans="1:35" s="220" customFormat="1" ht="15.75" x14ac:dyDescent="0.25">
      <c r="A142" s="208"/>
      <c r="B142" s="209"/>
      <c r="C142" s="210"/>
      <c r="D142" s="211"/>
      <c r="E142" s="208"/>
      <c r="F142" s="211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</row>
    <row r="143" spans="1:35" s="220" customFormat="1" ht="15.75" x14ac:dyDescent="0.25">
      <c r="A143" s="208"/>
      <c r="B143" s="209"/>
      <c r="C143" s="210"/>
      <c r="D143" s="211"/>
      <c r="E143" s="208"/>
      <c r="F143" s="211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</row>
    <row r="144" spans="1:35" s="220" customFormat="1" ht="15.75" x14ac:dyDescent="0.25">
      <c r="A144" s="208"/>
      <c r="B144" s="209"/>
      <c r="C144" s="210"/>
      <c r="D144" s="211"/>
      <c r="E144" s="208"/>
      <c r="F144" s="211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</row>
    <row r="145" spans="1:32" s="220" customFormat="1" ht="15.75" x14ac:dyDescent="0.25">
      <c r="A145" s="208"/>
      <c r="B145" s="209"/>
      <c r="C145" s="210"/>
      <c r="D145" s="211"/>
      <c r="E145" s="208"/>
      <c r="F145" s="211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</row>
    <row r="146" spans="1:32" s="220" customFormat="1" ht="15.75" x14ac:dyDescent="0.25">
      <c r="A146" s="208"/>
      <c r="B146" s="209"/>
      <c r="C146" s="210"/>
      <c r="D146" s="211"/>
      <c r="E146" s="208"/>
      <c r="F146" s="211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</row>
    <row r="147" spans="1:32" s="220" customFormat="1" ht="15.75" x14ac:dyDescent="0.25">
      <c r="A147" s="208"/>
      <c r="B147" s="209"/>
      <c r="C147" s="210"/>
      <c r="D147" s="211"/>
      <c r="E147" s="208"/>
      <c r="F147" s="211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</row>
    <row r="148" spans="1:32" s="220" customFormat="1" ht="15.75" x14ac:dyDescent="0.25">
      <c r="A148" s="208"/>
      <c r="B148" s="209"/>
      <c r="C148" s="210"/>
      <c r="D148" s="211"/>
      <c r="E148" s="208"/>
      <c r="F148" s="211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</row>
    <row r="149" spans="1:32" s="220" customFormat="1" ht="15.75" x14ac:dyDescent="0.25">
      <c r="A149" s="208"/>
      <c r="B149" s="209"/>
      <c r="C149" s="210"/>
      <c r="D149" s="211"/>
      <c r="E149" s="208"/>
      <c r="F149" s="211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</row>
    <row r="150" spans="1:32" s="220" customFormat="1" ht="15.75" x14ac:dyDescent="0.25">
      <c r="A150" s="208"/>
      <c r="B150" s="209"/>
      <c r="C150" s="210"/>
      <c r="D150" s="211"/>
      <c r="E150" s="208"/>
      <c r="F150" s="211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</row>
    <row r="151" spans="1:32" s="220" customFormat="1" ht="15.75" x14ac:dyDescent="0.25">
      <c r="A151" s="208"/>
      <c r="B151" s="209"/>
      <c r="C151" s="210"/>
      <c r="D151" s="211"/>
      <c r="E151" s="208"/>
      <c r="F151" s="211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</row>
    <row r="152" spans="1:32" s="220" customFormat="1" ht="15.75" x14ac:dyDescent="0.25">
      <c r="A152" s="208"/>
      <c r="B152" s="209"/>
      <c r="C152" s="210"/>
      <c r="D152" s="211"/>
      <c r="E152" s="208"/>
      <c r="F152" s="211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</row>
    <row r="153" spans="1:32" s="220" customFormat="1" ht="15.75" x14ac:dyDescent="0.25">
      <c r="A153" s="208"/>
      <c r="B153" s="209"/>
      <c r="C153" s="210"/>
      <c r="D153" s="211"/>
      <c r="E153" s="208"/>
      <c r="F153" s="211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</row>
    <row r="154" spans="1:32" s="220" customFormat="1" ht="15.75" x14ac:dyDescent="0.25">
      <c r="A154" s="208"/>
      <c r="B154" s="209"/>
      <c r="C154" s="210"/>
      <c r="D154" s="211"/>
      <c r="E154" s="208"/>
      <c r="F154" s="211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</row>
    <row r="155" spans="1:32" s="220" customFormat="1" ht="15.75" x14ac:dyDescent="0.25">
      <c r="A155" s="208"/>
      <c r="B155" s="209"/>
      <c r="C155" s="210"/>
      <c r="D155" s="211"/>
      <c r="E155" s="208"/>
      <c r="F155" s="211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</row>
    <row r="156" spans="1:32" s="220" customFormat="1" ht="15.75" x14ac:dyDescent="0.25">
      <c r="A156" s="208"/>
      <c r="B156" s="209"/>
      <c r="C156" s="210"/>
      <c r="D156" s="211"/>
      <c r="E156" s="208"/>
      <c r="F156" s="211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</row>
    <row r="157" spans="1:32" s="220" customFormat="1" ht="15.75" x14ac:dyDescent="0.25">
      <c r="A157" s="208"/>
      <c r="B157" s="209"/>
      <c r="C157" s="210"/>
      <c r="D157" s="211"/>
      <c r="E157" s="208"/>
      <c r="F157" s="211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</row>
    <row r="158" spans="1:32" s="220" customFormat="1" ht="15.75" x14ac:dyDescent="0.25">
      <c r="A158" s="208"/>
      <c r="B158" s="209"/>
      <c r="C158" s="210"/>
      <c r="D158" s="211"/>
      <c r="E158" s="208"/>
      <c r="F158" s="211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</row>
    <row r="159" spans="1:32" s="220" customFormat="1" ht="15.75" x14ac:dyDescent="0.25">
      <c r="A159" s="208"/>
      <c r="B159" s="209"/>
      <c r="C159" s="210"/>
      <c r="D159" s="211"/>
      <c r="E159" s="208"/>
      <c r="F159" s="211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</row>
    <row r="160" spans="1:32" s="220" customFormat="1" ht="15.75" x14ac:dyDescent="0.25">
      <c r="A160" s="208"/>
      <c r="B160" s="209"/>
      <c r="C160" s="210"/>
      <c r="D160" s="211"/>
      <c r="E160" s="208"/>
      <c r="F160" s="211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</row>
    <row r="161" spans="1:32" s="220" customFormat="1" ht="15.75" x14ac:dyDescent="0.25">
      <c r="A161" s="208"/>
      <c r="B161" s="209"/>
      <c r="C161" s="210"/>
      <c r="D161" s="211"/>
      <c r="E161" s="208"/>
      <c r="F161" s="211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</row>
    <row r="162" spans="1:32" s="220" customFormat="1" ht="15.75" x14ac:dyDescent="0.25">
      <c r="A162" s="208"/>
      <c r="B162" s="209"/>
      <c r="C162" s="210"/>
      <c r="D162" s="211"/>
      <c r="E162" s="208"/>
      <c r="F162" s="211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</row>
    <row r="163" spans="1:32" s="220" customFormat="1" ht="15.75" x14ac:dyDescent="0.25">
      <c r="A163" s="208"/>
      <c r="B163" s="209"/>
      <c r="C163" s="210"/>
      <c r="D163" s="211"/>
      <c r="E163" s="208"/>
      <c r="F163" s="211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</row>
    <row r="164" spans="1:32" s="220" customFormat="1" ht="15.75" x14ac:dyDescent="0.25">
      <c r="A164" s="208"/>
      <c r="B164" s="209"/>
      <c r="C164" s="210"/>
      <c r="D164" s="211"/>
      <c r="E164" s="208"/>
      <c r="F164" s="211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</row>
    <row r="165" spans="1:32" s="220" customFormat="1" ht="15.75" x14ac:dyDescent="0.25">
      <c r="A165" s="208"/>
      <c r="B165" s="209"/>
      <c r="C165" s="210"/>
      <c r="D165" s="211"/>
      <c r="E165" s="208"/>
      <c r="F165" s="211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</row>
    <row r="166" spans="1:32" s="220" customFormat="1" ht="15.75" x14ac:dyDescent="0.25">
      <c r="A166" s="208"/>
      <c r="B166" s="209"/>
      <c r="C166" s="210"/>
      <c r="D166" s="211"/>
      <c r="E166" s="208"/>
      <c r="F166" s="211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</row>
    <row r="167" spans="1:32" s="220" customFormat="1" ht="15.75" x14ac:dyDescent="0.25">
      <c r="A167" s="208"/>
      <c r="B167" s="209"/>
      <c r="C167" s="210"/>
      <c r="D167" s="211"/>
      <c r="E167" s="208"/>
      <c r="F167" s="211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</row>
    <row r="168" spans="1:32" s="220" customFormat="1" ht="15.75" x14ac:dyDescent="0.25">
      <c r="A168" s="208"/>
      <c r="B168" s="209"/>
      <c r="C168" s="210"/>
      <c r="D168" s="211"/>
      <c r="E168" s="208"/>
      <c r="F168" s="211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</row>
    <row r="169" spans="1:32" s="220" customFormat="1" ht="15.75" x14ac:dyDescent="0.25">
      <c r="A169" s="208"/>
      <c r="B169" s="209"/>
      <c r="C169" s="210"/>
      <c r="D169" s="211"/>
      <c r="E169" s="208"/>
      <c r="F169" s="211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</row>
    <row r="170" spans="1:32" s="220" customFormat="1" ht="15.75" x14ac:dyDescent="0.25">
      <c r="A170" s="208"/>
      <c r="B170" s="209"/>
      <c r="C170" s="210"/>
      <c r="D170" s="211"/>
      <c r="E170" s="208"/>
      <c r="F170" s="211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</row>
    <row r="171" spans="1:32" s="220" customFormat="1" ht="15.75" x14ac:dyDescent="0.25">
      <c r="A171" s="208"/>
      <c r="B171" s="209"/>
      <c r="C171" s="210"/>
      <c r="D171" s="211"/>
      <c r="E171" s="208"/>
      <c r="F171" s="211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</row>
    <row r="172" spans="1:32" s="220" customFormat="1" ht="15.75" x14ac:dyDescent="0.25">
      <c r="A172" s="208"/>
      <c r="B172" s="209"/>
      <c r="C172" s="210"/>
      <c r="D172" s="211"/>
      <c r="E172" s="208"/>
      <c r="F172" s="211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</row>
    <row r="173" spans="1:32" s="220" customFormat="1" ht="15.75" x14ac:dyDescent="0.25">
      <c r="A173" s="208"/>
      <c r="B173" s="209"/>
      <c r="C173" s="210"/>
      <c r="D173" s="211"/>
      <c r="E173" s="208"/>
      <c r="F173" s="211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</row>
    <row r="174" spans="1:32" s="220" customFormat="1" ht="15.75" x14ac:dyDescent="0.25">
      <c r="A174" s="208"/>
      <c r="B174" s="209"/>
      <c r="C174" s="210"/>
      <c r="D174" s="211"/>
      <c r="E174" s="208"/>
      <c r="F174" s="211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</row>
    <row r="175" spans="1:32" s="220" customFormat="1" ht="15.75" x14ac:dyDescent="0.25">
      <c r="A175" s="208"/>
      <c r="B175" s="209"/>
      <c r="C175" s="210"/>
      <c r="D175" s="211"/>
      <c r="E175" s="208"/>
      <c r="F175" s="211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</row>
    <row r="176" spans="1:32" s="220" customFormat="1" ht="15.75" x14ac:dyDescent="0.25">
      <c r="A176" s="208"/>
      <c r="B176" s="209"/>
      <c r="C176" s="210"/>
      <c r="D176" s="211"/>
      <c r="E176" s="208"/>
      <c r="F176" s="211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</row>
    <row r="177" spans="1:32" s="220" customFormat="1" ht="15.75" x14ac:dyDescent="0.25">
      <c r="A177" s="208"/>
      <c r="B177" s="209"/>
      <c r="C177" s="210"/>
      <c r="D177" s="211"/>
      <c r="E177" s="208"/>
      <c r="F177" s="211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</row>
    <row r="178" spans="1:32" s="220" customFormat="1" ht="15.75" x14ac:dyDescent="0.25">
      <c r="A178" s="208"/>
      <c r="B178" s="209"/>
      <c r="C178" s="210"/>
      <c r="D178" s="211"/>
      <c r="E178" s="208"/>
      <c r="F178" s="211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</row>
    <row r="179" spans="1:32" s="220" customFormat="1" ht="15.75" x14ac:dyDescent="0.25">
      <c r="A179" s="208"/>
      <c r="B179" s="209"/>
      <c r="C179" s="210"/>
      <c r="D179" s="211"/>
      <c r="E179" s="208"/>
      <c r="F179" s="211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</row>
    <row r="180" spans="1:32" s="220" customFormat="1" ht="15.75" x14ac:dyDescent="0.25">
      <c r="A180" s="208"/>
      <c r="B180" s="209"/>
      <c r="C180" s="210"/>
      <c r="D180" s="211"/>
      <c r="E180" s="208"/>
      <c r="F180" s="211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</row>
    <row r="181" spans="1:32" s="220" customFormat="1" ht="15.75" x14ac:dyDescent="0.25">
      <c r="A181" s="208"/>
      <c r="B181" s="209"/>
      <c r="C181" s="210"/>
      <c r="D181" s="211"/>
      <c r="E181" s="208"/>
      <c r="F181" s="211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</row>
    <row r="182" spans="1:32" s="220" customFormat="1" ht="15.75" x14ac:dyDescent="0.25">
      <c r="A182" s="208"/>
      <c r="B182" s="209"/>
      <c r="C182" s="210"/>
      <c r="D182" s="211"/>
      <c r="E182" s="208"/>
      <c r="F182" s="211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</row>
    <row r="183" spans="1:32" s="220" customFormat="1" ht="15.75" x14ac:dyDescent="0.25">
      <c r="A183" s="208"/>
      <c r="B183" s="209"/>
      <c r="C183" s="210"/>
      <c r="D183" s="211"/>
      <c r="E183" s="208"/>
      <c r="F183" s="211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</row>
    <row r="184" spans="1:32" s="220" customFormat="1" ht="15.75" x14ac:dyDescent="0.25">
      <c r="A184" s="208"/>
      <c r="B184" s="209"/>
      <c r="C184" s="210"/>
      <c r="D184" s="211"/>
      <c r="E184" s="208"/>
      <c r="F184" s="211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</row>
    <row r="185" spans="1:32" s="220" customFormat="1" ht="15.75" x14ac:dyDescent="0.25">
      <c r="A185" s="208"/>
      <c r="B185" s="209"/>
      <c r="C185" s="210"/>
      <c r="D185" s="211"/>
      <c r="E185" s="208"/>
      <c r="F185" s="211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</row>
    <row r="186" spans="1:32" s="220" customFormat="1" ht="15.75" x14ac:dyDescent="0.25">
      <c r="A186" s="208"/>
      <c r="B186" s="209"/>
      <c r="C186" s="210"/>
      <c r="D186" s="211"/>
      <c r="E186" s="208"/>
      <c r="F186" s="211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</row>
    <row r="187" spans="1:32" s="220" customFormat="1" ht="15.75" x14ac:dyDescent="0.25">
      <c r="A187" s="208"/>
      <c r="B187" s="209"/>
      <c r="C187" s="210"/>
      <c r="D187" s="211"/>
      <c r="E187" s="208"/>
      <c r="F187" s="211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</row>
    <row r="188" spans="1:32" s="220" customFormat="1" ht="15.75" x14ac:dyDescent="0.25">
      <c r="A188" s="208"/>
      <c r="B188" s="209"/>
      <c r="C188" s="210"/>
      <c r="D188" s="211"/>
      <c r="E188" s="208"/>
      <c r="F188" s="211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</row>
    <row r="189" spans="1:32" s="220" customFormat="1" ht="15.75" x14ac:dyDescent="0.25">
      <c r="A189" s="208"/>
      <c r="B189" s="209"/>
      <c r="C189" s="210"/>
      <c r="D189" s="211"/>
      <c r="E189" s="208"/>
      <c r="F189" s="211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</row>
    <row r="190" spans="1:32" s="220" customFormat="1" ht="15.75" x14ac:dyDescent="0.25">
      <c r="A190" s="208"/>
      <c r="B190" s="209"/>
      <c r="C190" s="210"/>
      <c r="D190" s="211"/>
      <c r="E190" s="208"/>
      <c r="F190" s="211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</row>
    <row r="191" spans="1:32" s="220" customFormat="1" ht="15.75" x14ac:dyDescent="0.25">
      <c r="A191" s="208"/>
      <c r="B191" s="209"/>
      <c r="C191" s="210"/>
      <c r="D191" s="211"/>
      <c r="E191" s="208"/>
      <c r="F191" s="211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</row>
    <row r="192" spans="1:32" s="220" customFormat="1" ht="15.75" x14ac:dyDescent="0.25">
      <c r="A192" s="208"/>
      <c r="B192" s="209"/>
      <c r="C192" s="210"/>
      <c r="D192" s="211"/>
      <c r="E192" s="208"/>
      <c r="F192" s="211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</row>
    <row r="193" spans="1:32" s="220" customFormat="1" ht="15.75" x14ac:dyDescent="0.25">
      <c r="A193" s="208"/>
      <c r="B193" s="209"/>
      <c r="C193" s="210"/>
      <c r="D193" s="211"/>
      <c r="E193" s="208"/>
      <c r="F193" s="211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</row>
    <row r="194" spans="1:32" s="220" customFormat="1" ht="15.75" x14ac:dyDescent="0.25">
      <c r="A194" s="208"/>
      <c r="B194" s="209"/>
      <c r="C194" s="210"/>
      <c r="D194" s="211"/>
      <c r="E194" s="208"/>
      <c r="F194" s="211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</row>
    <row r="195" spans="1:32" s="220" customFormat="1" ht="15.75" x14ac:dyDescent="0.25">
      <c r="A195" s="208"/>
      <c r="B195" s="209"/>
      <c r="C195" s="210"/>
      <c r="D195" s="211"/>
      <c r="E195" s="208"/>
      <c r="F195" s="211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</row>
    <row r="196" spans="1:32" s="220" customFormat="1" ht="15.75" x14ac:dyDescent="0.25">
      <c r="A196" s="208"/>
      <c r="B196" s="209"/>
      <c r="C196" s="210"/>
      <c r="D196" s="211"/>
      <c r="E196" s="208"/>
      <c r="F196" s="211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</row>
    <row r="197" spans="1:32" s="220" customFormat="1" ht="15.75" x14ac:dyDescent="0.25">
      <c r="A197" s="208"/>
      <c r="B197" s="209"/>
      <c r="C197" s="210"/>
      <c r="D197" s="211"/>
      <c r="E197" s="208"/>
      <c r="F197" s="211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</row>
    <row r="198" spans="1:32" s="220" customFormat="1" ht="15.75" x14ac:dyDescent="0.25">
      <c r="A198" s="208"/>
      <c r="B198" s="209"/>
      <c r="C198" s="210"/>
      <c r="D198" s="211"/>
      <c r="E198" s="208"/>
      <c r="F198" s="211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</row>
    <row r="199" spans="1:32" s="220" customFormat="1" ht="15.75" x14ac:dyDescent="0.25">
      <c r="A199" s="208"/>
      <c r="B199" s="209"/>
      <c r="C199" s="210"/>
      <c r="D199" s="211"/>
      <c r="E199" s="208"/>
      <c r="F199" s="211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</row>
    <row r="200" spans="1:32" s="220" customFormat="1" ht="15.75" x14ac:dyDescent="0.25">
      <c r="A200" s="208"/>
      <c r="B200" s="209"/>
      <c r="C200" s="210"/>
      <c r="D200" s="211"/>
      <c r="E200" s="208"/>
      <c r="F200" s="211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</row>
    <row r="201" spans="1:32" s="220" customFormat="1" ht="15.75" x14ac:dyDescent="0.25">
      <c r="A201" s="208"/>
      <c r="B201" s="209"/>
      <c r="C201" s="210"/>
      <c r="D201" s="211"/>
      <c r="E201" s="208"/>
      <c r="F201" s="211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</row>
    <row r="202" spans="1:32" s="220" customFormat="1" ht="15.75" x14ac:dyDescent="0.25">
      <c r="A202" s="208"/>
      <c r="B202" s="209"/>
      <c r="C202" s="210"/>
      <c r="D202" s="211"/>
      <c r="E202" s="208"/>
      <c r="F202" s="211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</row>
    <row r="203" spans="1:32" s="220" customFormat="1" ht="15.75" x14ac:dyDescent="0.25">
      <c r="A203" s="208"/>
      <c r="B203" s="209"/>
      <c r="C203" s="210"/>
      <c r="D203" s="211"/>
      <c r="E203" s="208"/>
      <c r="F203" s="211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</row>
    <row r="204" spans="1:32" s="220" customFormat="1" ht="15.75" x14ac:dyDescent="0.25">
      <c r="A204" s="208"/>
      <c r="B204" s="209"/>
      <c r="C204" s="210"/>
      <c r="D204" s="211"/>
      <c r="E204" s="208"/>
      <c r="F204" s="211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</row>
    <row r="205" spans="1:32" s="220" customFormat="1" ht="15.75" x14ac:dyDescent="0.25">
      <c r="A205" s="208"/>
      <c r="B205" s="209"/>
      <c r="C205" s="210"/>
      <c r="D205" s="211"/>
      <c r="E205" s="208"/>
      <c r="F205" s="211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</row>
    <row r="206" spans="1:32" s="220" customFormat="1" ht="15.75" x14ac:dyDescent="0.25">
      <c r="A206" s="208"/>
      <c r="B206" s="209"/>
      <c r="C206" s="210"/>
      <c r="D206" s="211"/>
      <c r="E206" s="208"/>
      <c r="F206" s="211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</row>
    <row r="207" spans="1:32" s="220" customFormat="1" ht="15.75" x14ac:dyDescent="0.25">
      <c r="A207" s="208"/>
      <c r="B207" s="209"/>
      <c r="C207" s="210"/>
      <c r="D207" s="211"/>
      <c r="E207" s="208"/>
      <c r="F207" s="211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</row>
    <row r="208" spans="1:32" s="220" customFormat="1" ht="15.75" x14ac:dyDescent="0.25">
      <c r="A208" s="196"/>
      <c r="B208" s="209"/>
      <c r="C208" s="210"/>
      <c r="D208" s="211"/>
      <c r="E208" s="208"/>
      <c r="F208" s="211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</row>
    <row r="209" spans="1:32" s="220" customFormat="1" ht="15.75" x14ac:dyDescent="0.25">
      <c r="A209" s="196"/>
      <c r="B209" s="197"/>
      <c r="C209" s="198"/>
      <c r="D209" s="199"/>
      <c r="E209" s="196"/>
      <c r="F209" s="199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</row>
    <row r="210" spans="1:32" s="220" customFormat="1" ht="15.75" x14ac:dyDescent="0.25">
      <c r="A210" s="196"/>
      <c r="B210" s="197"/>
      <c r="C210" s="198"/>
      <c r="D210" s="199"/>
      <c r="E210" s="196"/>
      <c r="F210" s="199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</row>
    <row r="211" spans="1:32" s="220" customFormat="1" ht="15.75" x14ac:dyDescent="0.25">
      <c r="A211" s="196"/>
      <c r="B211" s="197"/>
      <c r="C211" s="198"/>
      <c r="D211" s="199"/>
      <c r="E211" s="196"/>
      <c r="F211" s="199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</row>
    <row r="212" spans="1:32" s="220" customFormat="1" ht="15.75" x14ac:dyDescent="0.25">
      <c r="A212" s="196"/>
      <c r="B212" s="197"/>
      <c r="C212" s="198"/>
      <c r="D212" s="199"/>
      <c r="E212" s="196"/>
      <c r="F212" s="199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</row>
    <row r="213" spans="1:32" s="220" customFormat="1" ht="15.75" x14ac:dyDescent="0.25">
      <c r="A213" s="196"/>
      <c r="B213" s="197"/>
      <c r="C213" s="198"/>
      <c r="D213" s="199"/>
      <c r="E213" s="196"/>
      <c r="F213" s="199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</row>
    <row r="214" spans="1:32" s="220" customFormat="1" ht="15.75" x14ac:dyDescent="0.25">
      <c r="A214" s="196"/>
      <c r="B214" s="197"/>
      <c r="C214" s="198"/>
      <c r="D214" s="199"/>
      <c r="E214" s="196"/>
      <c r="F214" s="199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</row>
    <row r="215" spans="1:32" s="220" customFormat="1" ht="15.75" x14ac:dyDescent="0.25">
      <c r="A215" s="196"/>
      <c r="B215" s="197"/>
      <c r="C215" s="198"/>
      <c r="D215" s="199"/>
      <c r="E215" s="196"/>
      <c r="F215" s="199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</row>
    <row r="216" spans="1:32" s="220" customFormat="1" ht="15.75" x14ac:dyDescent="0.25">
      <c r="A216" s="196"/>
      <c r="B216" s="197"/>
      <c r="C216" s="198"/>
      <c r="D216" s="199"/>
      <c r="E216" s="196"/>
      <c r="F216" s="199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</row>
    <row r="217" spans="1:32" s="220" customFormat="1" ht="15.75" x14ac:dyDescent="0.25">
      <c r="A217" s="196"/>
      <c r="B217" s="197"/>
      <c r="C217" s="198"/>
      <c r="D217" s="199"/>
      <c r="E217" s="196"/>
      <c r="F217" s="199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</row>
    <row r="218" spans="1:32" s="220" customFormat="1" ht="15.75" x14ac:dyDescent="0.25">
      <c r="A218" s="196"/>
      <c r="B218" s="197"/>
      <c r="C218" s="198"/>
      <c r="D218" s="199"/>
      <c r="E218" s="196"/>
      <c r="F218" s="199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</row>
    <row r="219" spans="1:32" s="220" customFormat="1" ht="15.75" x14ac:dyDescent="0.25">
      <c r="A219" s="196"/>
      <c r="B219" s="197"/>
      <c r="C219" s="198"/>
      <c r="D219" s="199"/>
      <c r="E219" s="196"/>
      <c r="F219" s="199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</row>
    <row r="220" spans="1:32" s="220" customFormat="1" ht="15.75" x14ac:dyDescent="0.25">
      <c r="A220" s="196"/>
      <c r="B220" s="197"/>
      <c r="C220" s="198"/>
      <c r="D220" s="199"/>
      <c r="E220" s="196"/>
      <c r="F220" s="199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</row>
    <row r="221" spans="1:32" s="220" customFormat="1" ht="15.75" x14ac:dyDescent="0.25">
      <c r="A221" s="196"/>
      <c r="B221" s="197"/>
      <c r="C221" s="198"/>
      <c r="D221" s="199"/>
      <c r="E221" s="196"/>
      <c r="F221" s="199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</row>
    <row r="222" spans="1:32" s="220" customFormat="1" ht="15.75" x14ac:dyDescent="0.25">
      <c r="A222" s="196"/>
      <c r="B222" s="197"/>
      <c r="C222" s="198"/>
      <c r="D222" s="199"/>
      <c r="E222" s="196"/>
      <c r="F222" s="199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</row>
    <row r="223" spans="1:32" s="220" customFormat="1" ht="15.75" x14ac:dyDescent="0.25">
      <c r="A223" s="196"/>
      <c r="B223" s="197"/>
      <c r="C223" s="198"/>
      <c r="D223" s="199"/>
      <c r="E223" s="196"/>
      <c r="F223" s="199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</row>
    <row r="224" spans="1:32" s="220" customFormat="1" ht="15.75" x14ac:dyDescent="0.25">
      <c r="A224" s="196"/>
      <c r="B224" s="197"/>
      <c r="C224" s="198"/>
      <c r="D224" s="199"/>
      <c r="E224" s="196"/>
      <c r="F224" s="199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</row>
    <row r="225" spans="1:32" s="220" customFormat="1" ht="15.75" x14ac:dyDescent="0.25">
      <c r="A225" s="196"/>
      <c r="B225" s="197"/>
      <c r="C225" s="198"/>
      <c r="D225" s="199"/>
      <c r="E225" s="196"/>
      <c r="F225" s="199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</row>
    <row r="226" spans="1:32" s="220" customFormat="1" ht="15.75" x14ac:dyDescent="0.25">
      <c r="A226" s="196"/>
      <c r="B226" s="197"/>
      <c r="C226" s="198"/>
      <c r="D226" s="199"/>
      <c r="E226" s="196"/>
      <c r="F226" s="199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</row>
    <row r="227" spans="1:32" s="220" customFormat="1" ht="15.75" x14ac:dyDescent="0.25">
      <c r="A227" s="196"/>
      <c r="B227" s="197"/>
      <c r="C227" s="198"/>
      <c r="D227" s="199"/>
      <c r="E227" s="196"/>
      <c r="F227" s="199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</row>
    <row r="228" spans="1:32" s="220" customFormat="1" ht="15.75" x14ac:dyDescent="0.25">
      <c r="A228" s="196"/>
      <c r="B228" s="197"/>
      <c r="C228" s="198"/>
      <c r="D228" s="199"/>
      <c r="E228" s="196"/>
      <c r="F228" s="199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32" s="220" customFormat="1" ht="15.75" x14ac:dyDescent="0.25">
      <c r="A229" s="196"/>
      <c r="B229" s="197"/>
      <c r="C229" s="198"/>
      <c r="D229" s="199"/>
      <c r="E229" s="196"/>
      <c r="F229" s="199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</row>
    <row r="230" spans="1:32" s="220" customFormat="1" ht="15.75" x14ac:dyDescent="0.25">
      <c r="A230" s="196"/>
      <c r="B230" s="197"/>
      <c r="C230" s="198"/>
      <c r="D230" s="199"/>
      <c r="E230" s="196"/>
      <c r="F230" s="199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</row>
    <row r="231" spans="1:32" s="220" customFormat="1" ht="15.75" x14ac:dyDescent="0.25">
      <c r="A231" s="196"/>
      <c r="B231" s="197"/>
      <c r="C231" s="198"/>
      <c r="D231" s="199"/>
      <c r="E231" s="196"/>
      <c r="F231" s="199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</row>
    <row r="232" spans="1:32" x14ac:dyDescent="0.25">
      <c r="A232" s="196"/>
      <c r="B232" s="197"/>
      <c r="C232" s="198"/>
      <c r="D232" s="199"/>
      <c r="E232" s="196"/>
      <c r="F232" s="199"/>
      <c r="G232" s="200"/>
      <c r="H232" s="200"/>
      <c r="I232" s="200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</row>
    <row r="233" spans="1:32" x14ac:dyDescent="0.25">
      <c r="A233" s="196"/>
      <c r="B233" s="197"/>
      <c r="C233" s="198"/>
      <c r="D233" s="199"/>
      <c r="E233" s="196"/>
      <c r="F233" s="199"/>
      <c r="G233" s="200"/>
      <c r="H233" s="200"/>
      <c r="I233" s="200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  <c r="AE233" s="201"/>
      <c r="AF233" s="201"/>
    </row>
    <row r="234" spans="1:32" x14ac:dyDescent="0.25">
      <c r="A234" s="196"/>
      <c r="B234" s="197"/>
      <c r="C234" s="198"/>
      <c r="D234" s="199"/>
      <c r="E234" s="196"/>
      <c r="F234" s="199"/>
      <c r="G234" s="200"/>
      <c r="H234" s="200"/>
      <c r="I234" s="200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</row>
    <row r="235" spans="1:32" x14ac:dyDescent="0.25">
      <c r="A235" s="196"/>
      <c r="B235" s="197"/>
      <c r="C235" s="198"/>
      <c r="D235" s="199"/>
      <c r="E235" s="196"/>
      <c r="F235" s="199"/>
      <c r="G235" s="200"/>
      <c r="H235" s="200"/>
      <c r="I235" s="200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01"/>
    </row>
    <row r="236" spans="1:32" x14ac:dyDescent="0.25">
      <c r="A236" s="196"/>
      <c r="B236" s="197"/>
      <c r="C236" s="198"/>
      <c r="D236" s="199"/>
      <c r="E236" s="196"/>
      <c r="F236" s="199"/>
      <c r="G236" s="200"/>
      <c r="H236" s="200"/>
      <c r="I236" s="200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  <c r="AC236" s="201"/>
      <c r="AD236" s="201"/>
      <c r="AE236" s="201"/>
      <c r="AF236" s="201"/>
    </row>
    <row r="237" spans="1:32" x14ac:dyDescent="0.25">
      <c r="A237" s="196"/>
      <c r="B237" s="197"/>
      <c r="C237" s="198"/>
      <c r="D237" s="199"/>
      <c r="E237" s="196"/>
      <c r="F237" s="199"/>
      <c r="G237" s="200"/>
      <c r="H237" s="200"/>
      <c r="I237" s="200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</row>
    <row r="238" spans="1:32" x14ac:dyDescent="0.25">
      <c r="A238" s="196"/>
      <c r="B238" s="197"/>
      <c r="C238" s="198"/>
      <c r="D238" s="199"/>
      <c r="E238" s="196"/>
      <c r="F238" s="199"/>
      <c r="G238" s="200"/>
      <c r="H238" s="200"/>
      <c r="I238" s="200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</row>
    <row r="239" spans="1:32" x14ac:dyDescent="0.25">
      <c r="A239" s="196"/>
      <c r="B239" s="197"/>
      <c r="C239" s="198"/>
      <c r="D239" s="199"/>
      <c r="E239" s="196"/>
      <c r="F239" s="199"/>
      <c r="G239" s="200"/>
      <c r="H239" s="200"/>
      <c r="I239" s="200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</row>
    <row r="240" spans="1:32" x14ac:dyDescent="0.25">
      <c r="A240" s="196"/>
      <c r="B240" s="197"/>
      <c r="C240" s="198"/>
      <c r="D240" s="199"/>
      <c r="E240" s="196"/>
      <c r="F240" s="199"/>
      <c r="G240" s="200"/>
      <c r="H240" s="200"/>
      <c r="I240" s="200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</row>
    <row r="241" spans="1:32" x14ac:dyDescent="0.25">
      <c r="A241" s="196"/>
      <c r="B241" s="197"/>
      <c r="C241" s="198"/>
      <c r="D241" s="199"/>
      <c r="E241" s="196"/>
      <c r="F241" s="199"/>
      <c r="G241" s="200"/>
      <c r="H241" s="200"/>
      <c r="I241" s="200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</row>
    <row r="242" spans="1:32" x14ac:dyDescent="0.25">
      <c r="A242" s="196"/>
      <c r="B242" s="197"/>
      <c r="C242" s="198"/>
      <c r="D242" s="199"/>
      <c r="E242" s="196"/>
      <c r="F242" s="199"/>
      <c r="G242" s="200"/>
      <c r="H242" s="200"/>
      <c r="I242" s="200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</row>
    <row r="243" spans="1:32" x14ac:dyDescent="0.25">
      <c r="A243" s="196"/>
      <c r="B243" s="197"/>
      <c r="C243" s="198"/>
      <c r="D243" s="199"/>
      <c r="E243" s="196"/>
      <c r="F243" s="199"/>
      <c r="G243" s="200"/>
      <c r="H243" s="200"/>
      <c r="I243" s="200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</row>
    <row r="244" spans="1:32" x14ac:dyDescent="0.25">
      <c r="A244" s="196"/>
      <c r="B244" s="197"/>
      <c r="C244" s="198"/>
      <c r="D244" s="199"/>
      <c r="E244" s="196"/>
      <c r="F244" s="199"/>
      <c r="G244" s="200"/>
      <c r="H244" s="200"/>
      <c r="I244" s="200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</row>
    <row r="245" spans="1:32" x14ac:dyDescent="0.25">
      <c r="A245" s="196"/>
      <c r="B245" s="197"/>
      <c r="C245" s="198"/>
      <c r="D245" s="199"/>
      <c r="E245" s="196"/>
      <c r="F245" s="199"/>
      <c r="G245" s="200"/>
      <c r="H245" s="200"/>
      <c r="I245" s="200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</row>
    <row r="246" spans="1:32" x14ac:dyDescent="0.25">
      <c r="A246" s="196"/>
      <c r="B246" s="197"/>
      <c r="C246" s="198"/>
      <c r="D246" s="199"/>
      <c r="E246" s="196"/>
      <c r="F246" s="199"/>
      <c r="G246" s="200"/>
      <c r="H246" s="200"/>
      <c r="I246" s="200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</row>
    <row r="247" spans="1:32" x14ac:dyDescent="0.25">
      <c r="A247" s="196"/>
      <c r="B247" s="197"/>
      <c r="C247" s="198"/>
      <c r="D247" s="199"/>
      <c r="E247" s="196"/>
      <c r="F247" s="199"/>
      <c r="G247" s="200"/>
      <c r="H247" s="200"/>
      <c r="I247" s="200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</row>
    <row r="248" spans="1:32" x14ac:dyDescent="0.25">
      <c r="A248" s="196"/>
      <c r="B248" s="197"/>
      <c r="C248" s="198"/>
      <c r="D248" s="199"/>
      <c r="E248" s="196"/>
      <c r="F248" s="199"/>
      <c r="G248" s="200"/>
      <c r="H248" s="200"/>
      <c r="I248" s="200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</row>
    <row r="249" spans="1:32" x14ac:dyDescent="0.25">
      <c r="A249" s="196"/>
      <c r="B249" s="197"/>
      <c r="C249" s="198"/>
      <c r="D249" s="199"/>
      <c r="E249" s="196"/>
      <c r="F249" s="199"/>
      <c r="G249" s="200"/>
      <c r="H249" s="200"/>
      <c r="I249" s="200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</row>
    <row r="250" spans="1:32" x14ac:dyDescent="0.25">
      <c r="A250" s="196"/>
      <c r="B250" s="197"/>
      <c r="C250" s="198"/>
      <c r="D250" s="199"/>
      <c r="E250" s="196"/>
      <c r="F250" s="199"/>
      <c r="G250" s="200"/>
      <c r="H250" s="200"/>
      <c r="I250" s="200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/>
      <c r="AF250" s="201"/>
    </row>
    <row r="251" spans="1:32" x14ac:dyDescent="0.25">
      <c r="A251" s="196"/>
      <c r="B251" s="197"/>
      <c r="C251" s="198"/>
      <c r="D251" s="199"/>
      <c r="E251" s="196"/>
      <c r="F251" s="199"/>
      <c r="G251" s="200"/>
      <c r="H251" s="200"/>
      <c r="I251" s="200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</row>
    <row r="252" spans="1:32" x14ac:dyDescent="0.25">
      <c r="A252" s="196"/>
      <c r="B252" s="197"/>
      <c r="C252" s="198"/>
      <c r="D252" s="199"/>
      <c r="E252" s="196"/>
      <c r="F252" s="199"/>
      <c r="G252" s="200"/>
      <c r="H252" s="200"/>
      <c r="I252" s="200"/>
      <c r="J252" s="201"/>
      <c r="K252" s="201"/>
      <c r="L252" s="201"/>
      <c r="M252" s="201"/>
      <c r="N252" s="201"/>
      <c r="O252" s="201"/>
      <c r="P252" s="201"/>
      <c r="Q252" s="201"/>
      <c r="R252" s="201"/>
      <c r="S252" s="201"/>
      <c r="T252" s="201"/>
      <c r="U252" s="201"/>
      <c r="V252" s="201"/>
      <c r="W252" s="201"/>
      <c r="X252" s="201"/>
      <c r="Y252" s="201"/>
      <c r="Z252" s="201"/>
      <c r="AA252" s="201"/>
      <c r="AB252" s="201"/>
      <c r="AC252" s="201"/>
      <c r="AD252" s="201"/>
      <c r="AE252" s="201"/>
      <c r="AF252" s="201"/>
    </row>
    <row r="253" spans="1:32" x14ac:dyDescent="0.25">
      <c r="A253" s="196"/>
      <c r="B253" s="197"/>
      <c r="C253" s="198"/>
      <c r="D253" s="199"/>
      <c r="E253" s="196"/>
      <c r="F253" s="199"/>
      <c r="G253" s="200"/>
      <c r="H253" s="200"/>
      <c r="I253" s="200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1"/>
      <c r="U253" s="201"/>
      <c r="V253" s="201"/>
      <c r="W253" s="201"/>
      <c r="X253" s="201"/>
      <c r="Y253" s="201"/>
      <c r="Z253" s="201"/>
      <c r="AA253" s="201"/>
      <c r="AB253" s="201"/>
      <c r="AC253" s="201"/>
      <c r="AD253" s="201"/>
      <c r="AE253" s="201"/>
      <c r="AF253" s="201"/>
    </row>
    <row r="254" spans="1:32" x14ac:dyDescent="0.25">
      <c r="A254" s="196"/>
      <c r="B254" s="197"/>
      <c r="C254" s="198"/>
      <c r="D254" s="199"/>
      <c r="E254" s="196"/>
      <c r="F254" s="199"/>
      <c r="G254" s="200"/>
      <c r="H254" s="200"/>
      <c r="I254" s="200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</row>
    <row r="255" spans="1:32" x14ac:dyDescent="0.25">
      <c r="A255" s="196"/>
      <c r="B255" s="197"/>
      <c r="C255" s="198"/>
      <c r="D255" s="199"/>
      <c r="E255" s="196"/>
      <c r="F255" s="199"/>
      <c r="G255" s="200"/>
      <c r="H255" s="200"/>
      <c r="I255" s="200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</row>
    <row r="256" spans="1:32" x14ac:dyDescent="0.25">
      <c r="A256" s="196"/>
      <c r="B256" s="197"/>
      <c r="C256" s="198"/>
      <c r="D256" s="199"/>
      <c r="E256" s="196"/>
      <c r="F256" s="199"/>
      <c r="G256" s="200"/>
      <c r="H256" s="200"/>
      <c r="I256" s="200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</row>
    <row r="257" spans="1:32" x14ac:dyDescent="0.25">
      <c r="A257" s="196"/>
      <c r="B257" s="197"/>
      <c r="C257" s="198"/>
      <c r="D257" s="199"/>
      <c r="E257" s="196"/>
      <c r="F257" s="199"/>
      <c r="G257" s="200"/>
      <c r="H257" s="200"/>
      <c r="I257" s="200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</row>
    <row r="258" spans="1:32" x14ac:dyDescent="0.25">
      <c r="A258" s="196"/>
      <c r="B258" s="197"/>
      <c r="C258" s="198"/>
      <c r="D258" s="199"/>
      <c r="E258" s="196"/>
      <c r="F258" s="199"/>
      <c r="G258" s="200"/>
      <c r="H258" s="200"/>
      <c r="I258" s="200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  <c r="AE258" s="201"/>
      <c r="AF258" s="201"/>
    </row>
    <row r="259" spans="1:32" x14ac:dyDescent="0.25">
      <c r="A259" s="196"/>
      <c r="B259" s="197"/>
      <c r="C259" s="198"/>
      <c r="D259" s="199"/>
      <c r="E259" s="196"/>
      <c r="F259" s="199"/>
      <c r="G259" s="200"/>
      <c r="H259" s="200"/>
      <c r="I259" s="200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1"/>
      <c r="V259" s="201"/>
      <c r="W259" s="201"/>
      <c r="X259" s="201"/>
      <c r="Y259" s="201"/>
      <c r="Z259" s="201"/>
      <c r="AA259" s="201"/>
      <c r="AB259" s="201"/>
      <c r="AC259" s="201"/>
      <c r="AD259" s="201"/>
      <c r="AE259" s="201"/>
      <c r="AF259" s="201"/>
    </row>
    <row r="260" spans="1:32" x14ac:dyDescent="0.25">
      <c r="A260" s="196"/>
      <c r="B260" s="197"/>
      <c r="C260" s="198"/>
      <c r="D260" s="199"/>
      <c r="E260" s="196"/>
      <c r="F260" s="199"/>
      <c r="G260" s="200"/>
      <c r="H260" s="200"/>
      <c r="I260" s="200"/>
      <c r="J260" s="201"/>
      <c r="K260" s="201"/>
      <c r="L260" s="201"/>
      <c r="M260" s="201"/>
      <c r="N260" s="201"/>
      <c r="O260" s="201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</row>
    <row r="261" spans="1:32" x14ac:dyDescent="0.25">
      <c r="A261" s="196"/>
      <c r="B261" s="197"/>
      <c r="C261" s="198"/>
      <c r="D261" s="199"/>
      <c r="E261" s="196"/>
      <c r="F261" s="199"/>
      <c r="G261" s="200"/>
      <c r="H261" s="200"/>
      <c r="I261" s="200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</row>
    <row r="262" spans="1:32" x14ac:dyDescent="0.25">
      <c r="A262" s="196"/>
      <c r="B262" s="197"/>
      <c r="C262" s="198"/>
      <c r="D262" s="199"/>
      <c r="E262" s="196"/>
      <c r="F262" s="199"/>
      <c r="G262" s="200"/>
      <c r="H262" s="200"/>
      <c r="I262" s="200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</row>
    <row r="263" spans="1:32" x14ac:dyDescent="0.25">
      <c r="A263" s="196"/>
      <c r="B263" s="197"/>
      <c r="C263" s="198"/>
      <c r="D263" s="199"/>
      <c r="E263" s="196"/>
      <c r="F263" s="199"/>
      <c r="G263" s="200"/>
      <c r="H263" s="200"/>
      <c r="I263" s="200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</row>
    <row r="264" spans="1:32" x14ac:dyDescent="0.25">
      <c r="A264" s="196"/>
      <c r="B264" s="197"/>
      <c r="C264" s="198"/>
      <c r="D264" s="199"/>
      <c r="E264" s="196"/>
      <c r="F264" s="199"/>
      <c r="G264" s="200"/>
      <c r="H264" s="200"/>
      <c r="I264" s="200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</row>
    <row r="265" spans="1:32" x14ac:dyDescent="0.25">
      <c r="A265" s="196"/>
      <c r="B265" s="197"/>
      <c r="C265" s="198"/>
      <c r="D265" s="199"/>
      <c r="E265" s="196"/>
      <c r="F265" s="199"/>
      <c r="G265" s="200"/>
      <c r="H265" s="200"/>
      <c r="I265" s="200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</row>
    <row r="266" spans="1:32" x14ac:dyDescent="0.25">
      <c r="A266" s="196"/>
      <c r="B266" s="197"/>
      <c r="C266" s="198"/>
      <c r="D266" s="199"/>
      <c r="E266" s="196"/>
      <c r="F266" s="199"/>
      <c r="G266" s="200"/>
      <c r="H266" s="200"/>
      <c r="I266" s="200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</row>
    <row r="267" spans="1:32" x14ac:dyDescent="0.25">
      <c r="A267" s="196"/>
      <c r="B267" s="197"/>
      <c r="C267" s="198"/>
      <c r="D267" s="199"/>
      <c r="E267" s="196"/>
      <c r="F267" s="199"/>
      <c r="G267" s="200"/>
      <c r="H267" s="200"/>
      <c r="I267" s="200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</row>
    <row r="268" spans="1:32" x14ac:dyDescent="0.25">
      <c r="A268" s="196"/>
      <c r="B268" s="197"/>
      <c r="C268" s="198"/>
      <c r="D268" s="199"/>
      <c r="E268" s="196"/>
      <c r="F268" s="199"/>
      <c r="G268" s="200"/>
      <c r="H268" s="200"/>
      <c r="I268" s="200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</row>
    <row r="269" spans="1:32" x14ac:dyDescent="0.25">
      <c r="A269" s="196"/>
      <c r="B269" s="197"/>
      <c r="C269" s="198"/>
      <c r="D269" s="199"/>
      <c r="E269" s="196"/>
      <c r="F269" s="199"/>
      <c r="G269" s="200"/>
      <c r="H269" s="200"/>
      <c r="I269" s="200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</row>
    <row r="270" spans="1:32" x14ac:dyDescent="0.25">
      <c r="A270" s="196"/>
      <c r="B270" s="197"/>
      <c r="C270" s="198"/>
      <c r="D270" s="199"/>
      <c r="E270" s="196"/>
      <c r="F270" s="199"/>
      <c r="G270" s="200"/>
      <c r="H270" s="200"/>
      <c r="I270" s="200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</row>
    <row r="271" spans="1:32" x14ac:dyDescent="0.25">
      <c r="A271" s="196"/>
      <c r="B271" s="197"/>
      <c r="C271" s="198"/>
      <c r="D271" s="199"/>
      <c r="E271" s="196"/>
      <c r="F271" s="199"/>
      <c r="G271" s="200"/>
      <c r="H271" s="200"/>
      <c r="I271" s="200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</row>
    <row r="272" spans="1:32" x14ac:dyDescent="0.25">
      <c r="A272" s="196"/>
      <c r="B272" s="197"/>
      <c r="C272" s="198"/>
      <c r="D272" s="199"/>
      <c r="E272" s="196"/>
      <c r="F272" s="199"/>
      <c r="G272" s="200"/>
      <c r="H272" s="200"/>
      <c r="I272" s="200"/>
      <c r="J272" s="201"/>
      <c r="K272" s="201"/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201"/>
      <c r="AE272" s="201"/>
      <c r="AF272" s="201"/>
    </row>
    <row r="273" spans="1:32" x14ac:dyDescent="0.25">
      <c r="A273" s="196"/>
      <c r="B273" s="197"/>
      <c r="C273" s="198"/>
      <c r="D273" s="199"/>
      <c r="E273" s="196"/>
      <c r="F273" s="199"/>
      <c r="G273" s="200"/>
      <c r="H273" s="200"/>
      <c r="I273" s="200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1"/>
    </row>
    <row r="274" spans="1:32" x14ac:dyDescent="0.25">
      <c r="A274" s="196"/>
      <c r="B274" s="197"/>
      <c r="C274" s="198"/>
      <c r="D274" s="199"/>
      <c r="E274" s="196"/>
      <c r="F274" s="199"/>
      <c r="G274" s="200"/>
      <c r="H274" s="200"/>
      <c r="I274" s="200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</row>
    <row r="275" spans="1:32" x14ac:dyDescent="0.25">
      <c r="A275" s="196"/>
      <c r="B275" s="197"/>
      <c r="C275" s="198"/>
      <c r="D275" s="199"/>
      <c r="E275" s="196"/>
      <c r="F275" s="199"/>
      <c r="G275" s="200"/>
      <c r="H275" s="200"/>
      <c r="I275" s="200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</row>
    <row r="276" spans="1:32" x14ac:dyDescent="0.25">
      <c r="A276" s="196"/>
      <c r="B276" s="197"/>
      <c r="C276" s="198"/>
      <c r="D276" s="199"/>
      <c r="E276" s="196"/>
      <c r="F276" s="199"/>
      <c r="G276" s="200"/>
      <c r="H276" s="200"/>
      <c r="I276" s="200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</row>
    <row r="277" spans="1:32" x14ac:dyDescent="0.25">
      <c r="A277" s="196"/>
      <c r="B277" s="197"/>
      <c r="C277" s="198"/>
      <c r="D277" s="199"/>
      <c r="E277" s="196"/>
      <c r="F277" s="199"/>
      <c r="G277" s="200"/>
      <c r="H277" s="200"/>
      <c r="I277" s="200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</row>
    <row r="278" spans="1:32" x14ac:dyDescent="0.25">
      <c r="A278" s="196"/>
      <c r="B278" s="197"/>
      <c r="C278" s="198"/>
      <c r="D278" s="199"/>
      <c r="E278" s="196"/>
      <c r="F278" s="199"/>
      <c r="G278" s="200"/>
      <c r="H278" s="200"/>
      <c r="I278" s="200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1"/>
      <c r="V278" s="201"/>
      <c r="W278" s="201"/>
      <c r="X278" s="201"/>
      <c r="Y278" s="201"/>
      <c r="Z278" s="201"/>
      <c r="AA278" s="201"/>
      <c r="AB278" s="201"/>
      <c r="AC278" s="201"/>
      <c r="AD278" s="201"/>
      <c r="AE278" s="201"/>
      <c r="AF278" s="201"/>
    </row>
    <row r="279" spans="1:32" x14ac:dyDescent="0.25">
      <c r="A279" s="196"/>
      <c r="B279" s="197"/>
      <c r="C279" s="198"/>
      <c r="D279" s="199"/>
      <c r="E279" s="196"/>
      <c r="F279" s="199"/>
      <c r="G279" s="200"/>
      <c r="H279" s="200"/>
      <c r="I279" s="200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201"/>
      <c r="AA279" s="201"/>
      <c r="AB279" s="201"/>
      <c r="AC279" s="201"/>
      <c r="AD279" s="201"/>
      <c r="AE279" s="201"/>
      <c r="AF279" s="201"/>
    </row>
    <row r="280" spans="1:32" x14ac:dyDescent="0.25">
      <c r="A280" s="196"/>
      <c r="B280" s="197"/>
      <c r="C280" s="198"/>
      <c r="D280" s="199"/>
      <c r="E280" s="196"/>
      <c r="F280" s="199"/>
      <c r="G280" s="200"/>
      <c r="H280" s="200"/>
      <c r="I280" s="200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</row>
    <row r="281" spans="1:32" x14ac:dyDescent="0.25">
      <c r="A281" s="196"/>
      <c r="B281" s="197"/>
      <c r="C281" s="198"/>
      <c r="D281" s="199"/>
      <c r="E281" s="196"/>
      <c r="F281" s="199"/>
      <c r="G281" s="200"/>
      <c r="H281" s="200"/>
      <c r="I281" s="200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</row>
    <row r="282" spans="1:32" x14ac:dyDescent="0.25">
      <c r="A282" s="196"/>
      <c r="B282" s="197"/>
      <c r="C282" s="198"/>
      <c r="D282" s="199"/>
      <c r="E282" s="196"/>
      <c r="F282" s="199"/>
      <c r="G282" s="200"/>
      <c r="H282" s="200"/>
      <c r="I282" s="200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</row>
    <row r="283" spans="1:32" x14ac:dyDescent="0.25">
      <c r="A283" s="196"/>
      <c r="B283" s="197"/>
      <c r="C283" s="198"/>
      <c r="D283" s="199"/>
      <c r="E283" s="196"/>
      <c r="F283" s="199"/>
      <c r="G283" s="200"/>
      <c r="H283" s="200"/>
      <c r="I283" s="200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</row>
    <row r="284" spans="1:32" x14ac:dyDescent="0.25">
      <c r="A284" s="196"/>
      <c r="B284" s="197"/>
      <c r="C284" s="198"/>
      <c r="D284" s="199"/>
      <c r="E284" s="196"/>
      <c r="F284" s="199"/>
      <c r="G284" s="200"/>
      <c r="H284" s="200"/>
      <c r="I284" s="200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</row>
    <row r="285" spans="1:32" x14ac:dyDescent="0.25">
      <c r="A285" s="196"/>
      <c r="B285" s="197"/>
      <c r="C285" s="198"/>
      <c r="D285" s="199"/>
      <c r="E285" s="196"/>
      <c r="F285" s="199"/>
      <c r="G285" s="200"/>
      <c r="H285" s="200"/>
      <c r="I285" s="200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</row>
    <row r="286" spans="1:32" x14ac:dyDescent="0.25">
      <c r="A286" s="196"/>
      <c r="B286" s="197"/>
      <c r="C286" s="198"/>
      <c r="D286" s="199"/>
      <c r="E286" s="196"/>
      <c r="F286" s="199"/>
      <c r="G286" s="200"/>
      <c r="H286" s="200"/>
      <c r="I286" s="200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</row>
    <row r="287" spans="1:32" x14ac:dyDescent="0.25">
      <c r="A287" s="196"/>
      <c r="B287" s="197"/>
      <c r="C287" s="198"/>
      <c r="D287" s="199"/>
      <c r="E287" s="196"/>
      <c r="F287" s="199"/>
      <c r="G287" s="200"/>
      <c r="H287" s="200"/>
      <c r="I287" s="200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</row>
    <row r="288" spans="1:32" x14ac:dyDescent="0.25">
      <c r="A288" s="196"/>
      <c r="B288" s="197"/>
      <c r="C288" s="198"/>
      <c r="D288" s="199"/>
      <c r="E288" s="196"/>
      <c r="F288" s="199"/>
      <c r="G288" s="200"/>
      <c r="H288" s="200"/>
      <c r="I288" s="200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</row>
    <row r="289" spans="1:32" x14ac:dyDescent="0.25">
      <c r="A289" s="196"/>
      <c r="B289" s="197"/>
      <c r="C289" s="198"/>
      <c r="D289" s="199"/>
      <c r="E289" s="196"/>
      <c r="F289" s="199"/>
      <c r="G289" s="200"/>
      <c r="H289" s="200"/>
      <c r="I289" s="200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</row>
    <row r="290" spans="1:32" x14ac:dyDescent="0.25">
      <c r="A290" s="196"/>
      <c r="B290" s="197"/>
      <c r="C290" s="198"/>
      <c r="D290" s="199"/>
      <c r="E290" s="196"/>
      <c r="F290" s="199"/>
      <c r="G290" s="200"/>
      <c r="H290" s="200"/>
      <c r="I290" s="200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</row>
    <row r="291" spans="1:32" x14ac:dyDescent="0.25">
      <c r="A291" s="196"/>
      <c r="B291" s="197"/>
      <c r="C291" s="198"/>
      <c r="D291" s="199"/>
      <c r="E291" s="196"/>
      <c r="F291" s="199"/>
      <c r="G291" s="200"/>
      <c r="H291" s="200"/>
      <c r="I291" s="200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</row>
    <row r="292" spans="1:32" x14ac:dyDescent="0.25">
      <c r="A292" s="196"/>
      <c r="B292" s="197"/>
      <c r="C292" s="198"/>
      <c r="D292" s="199"/>
      <c r="E292" s="196"/>
      <c r="F292" s="199"/>
      <c r="G292" s="200"/>
      <c r="H292" s="200"/>
      <c r="I292" s="200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</row>
    <row r="293" spans="1:32" x14ac:dyDescent="0.25">
      <c r="A293" s="196"/>
      <c r="B293" s="197"/>
      <c r="C293" s="198"/>
      <c r="D293" s="199"/>
      <c r="E293" s="196"/>
      <c r="F293" s="199"/>
      <c r="G293" s="200"/>
      <c r="H293" s="200"/>
      <c r="I293" s="200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</row>
    <row r="294" spans="1:32" x14ac:dyDescent="0.25">
      <c r="A294" s="196"/>
      <c r="B294" s="197"/>
      <c r="C294" s="198"/>
      <c r="D294" s="199"/>
      <c r="E294" s="196"/>
      <c r="F294" s="199"/>
      <c r="G294" s="200"/>
      <c r="H294" s="200"/>
      <c r="I294" s="200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</row>
    <row r="295" spans="1:32" x14ac:dyDescent="0.25">
      <c r="A295" s="196"/>
      <c r="B295" s="197"/>
      <c r="C295" s="198"/>
      <c r="D295" s="199"/>
      <c r="E295" s="196"/>
      <c r="F295" s="199"/>
      <c r="G295" s="200"/>
      <c r="H295" s="200"/>
      <c r="I295" s="200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</row>
    <row r="296" spans="1:32" x14ac:dyDescent="0.25">
      <c r="A296" s="196"/>
      <c r="B296" s="197"/>
      <c r="C296" s="198"/>
      <c r="D296" s="199"/>
      <c r="E296" s="196"/>
      <c r="F296" s="199"/>
      <c r="G296" s="200"/>
      <c r="H296" s="200"/>
      <c r="I296" s="200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</row>
    <row r="297" spans="1:32" x14ac:dyDescent="0.25">
      <c r="A297" s="196"/>
      <c r="B297" s="197"/>
      <c r="C297" s="198"/>
      <c r="D297" s="199"/>
      <c r="E297" s="196"/>
      <c r="F297" s="199"/>
      <c r="G297" s="200"/>
      <c r="H297" s="200"/>
      <c r="I297" s="200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</row>
    <row r="298" spans="1:32" x14ac:dyDescent="0.25">
      <c r="A298" s="196"/>
      <c r="B298" s="197"/>
      <c r="C298" s="198"/>
      <c r="D298" s="199"/>
      <c r="E298" s="196"/>
      <c r="F298" s="199"/>
      <c r="G298" s="200"/>
      <c r="H298" s="200"/>
      <c r="I298" s="200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/>
      <c r="X298" s="201"/>
      <c r="Y298" s="201"/>
      <c r="Z298" s="201"/>
      <c r="AA298" s="201"/>
      <c r="AB298" s="201"/>
      <c r="AC298" s="201"/>
      <c r="AD298" s="201"/>
      <c r="AE298" s="201"/>
      <c r="AF298" s="201"/>
    </row>
    <row r="299" spans="1:32" x14ac:dyDescent="0.25">
      <c r="A299" s="196"/>
      <c r="B299" s="197"/>
      <c r="C299" s="198"/>
      <c r="D299" s="199"/>
      <c r="E299" s="196"/>
      <c r="F299" s="199"/>
      <c r="G299" s="200"/>
      <c r="H299" s="200"/>
      <c r="I299" s="200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</row>
    <row r="300" spans="1:32" x14ac:dyDescent="0.25">
      <c r="A300" s="196"/>
      <c r="B300" s="197"/>
      <c r="C300" s="198"/>
      <c r="D300" s="199"/>
      <c r="E300" s="196"/>
      <c r="F300" s="199"/>
      <c r="G300" s="200"/>
      <c r="H300" s="200"/>
      <c r="I300" s="200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</row>
    <row r="301" spans="1:32" x14ac:dyDescent="0.25">
      <c r="A301" s="196"/>
      <c r="B301" s="197"/>
      <c r="C301" s="198"/>
      <c r="D301" s="199"/>
      <c r="E301" s="196"/>
      <c r="F301" s="199"/>
      <c r="G301" s="200"/>
      <c r="H301" s="200"/>
      <c r="I301" s="200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</row>
    <row r="302" spans="1:32" x14ac:dyDescent="0.25">
      <c r="A302" s="196"/>
      <c r="B302" s="197"/>
      <c r="C302" s="198"/>
      <c r="D302" s="199"/>
      <c r="E302" s="196"/>
      <c r="F302" s="199"/>
      <c r="G302" s="200"/>
      <c r="H302" s="200"/>
      <c r="I302" s="200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/>
      <c r="X302" s="201"/>
      <c r="Y302" s="201"/>
      <c r="Z302" s="201"/>
      <c r="AA302" s="201"/>
      <c r="AB302" s="201"/>
      <c r="AC302" s="201"/>
      <c r="AD302" s="201"/>
      <c r="AE302" s="201"/>
      <c r="AF302" s="201"/>
    </row>
    <row r="303" spans="1:32" x14ac:dyDescent="0.25">
      <c r="A303" s="196"/>
      <c r="B303" s="197"/>
      <c r="C303" s="198"/>
      <c r="D303" s="199"/>
      <c r="E303" s="196"/>
      <c r="F303" s="199"/>
      <c r="G303" s="200"/>
      <c r="H303" s="200"/>
      <c r="I303" s="200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</row>
    <row r="304" spans="1:32" x14ac:dyDescent="0.25">
      <c r="A304" s="196"/>
      <c r="B304" s="197"/>
      <c r="C304" s="198"/>
      <c r="D304" s="199"/>
      <c r="E304" s="196"/>
      <c r="F304" s="199"/>
      <c r="G304" s="200"/>
      <c r="H304" s="200"/>
      <c r="I304" s="200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</row>
    <row r="305" spans="1:32" x14ac:dyDescent="0.25">
      <c r="A305" s="196"/>
      <c r="B305" s="197"/>
      <c r="C305" s="198"/>
      <c r="D305" s="199"/>
      <c r="E305" s="196"/>
      <c r="F305" s="199"/>
      <c r="G305" s="200"/>
      <c r="H305" s="200"/>
      <c r="I305" s="200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1"/>
    </row>
    <row r="306" spans="1:32" x14ac:dyDescent="0.25">
      <c r="A306" s="196"/>
      <c r="B306" s="197"/>
      <c r="C306" s="198"/>
      <c r="D306" s="199"/>
      <c r="E306" s="196"/>
      <c r="F306" s="199"/>
      <c r="G306" s="200"/>
      <c r="H306" s="200"/>
      <c r="I306" s="200"/>
      <c r="J306" s="201"/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1"/>
      <c r="V306" s="201"/>
      <c r="W306" s="201"/>
      <c r="X306" s="201"/>
      <c r="Y306" s="201"/>
      <c r="Z306" s="201"/>
      <c r="AA306" s="201"/>
      <c r="AB306" s="201"/>
      <c r="AC306" s="201"/>
      <c r="AD306" s="201"/>
      <c r="AE306" s="201"/>
      <c r="AF306" s="201"/>
    </row>
    <row r="307" spans="1:32" x14ac:dyDescent="0.25">
      <c r="A307" s="196"/>
      <c r="B307" s="197"/>
      <c r="C307" s="198"/>
      <c r="D307" s="199"/>
      <c r="E307" s="196"/>
      <c r="F307" s="199"/>
      <c r="G307" s="200"/>
      <c r="H307" s="200"/>
      <c r="I307" s="200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201"/>
      <c r="AB307" s="201"/>
      <c r="AC307" s="201"/>
      <c r="AD307" s="201"/>
      <c r="AE307" s="201"/>
      <c r="AF307" s="201"/>
    </row>
    <row r="308" spans="1:32" x14ac:dyDescent="0.25">
      <c r="A308" s="196"/>
      <c r="B308" s="197"/>
      <c r="C308" s="198"/>
      <c r="D308" s="199"/>
      <c r="E308" s="196"/>
      <c r="F308" s="199"/>
      <c r="G308" s="200"/>
      <c r="H308" s="200"/>
      <c r="I308" s="200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</row>
    <row r="309" spans="1:32" x14ac:dyDescent="0.25">
      <c r="A309" s="196"/>
      <c r="B309" s="197"/>
      <c r="C309" s="198"/>
      <c r="D309" s="199"/>
      <c r="E309" s="196"/>
      <c r="F309" s="199"/>
      <c r="G309" s="200"/>
      <c r="H309" s="200"/>
      <c r="I309" s="200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F309" s="201"/>
    </row>
    <row r="310" spans="1:32" x14ac:dyDescent="0.25">
      <c r="A310" s="196"/>
      <c r="B310" s="197"/>
      <c r="C310" s="198"/>
      <c r="D310" s="199"/>
      <c r="E310" s="196"/>
      <c r="F310" s="199"/>
      <c r="G310" s="200"/>
      <c r="H310" s="200"/>
      <c r="I310" s="200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</row>
    <row r="311" spans="1:32" x14ac:dyDescent="0.25">
      <c r="A311" s="196"/>
      <c r="B311" s="197"/>
      <c r="C311" s="198"/>
      <c r="D311" s="199"/>
      <c r="E311" s="196"/>
      <c r="F311" s="199"/>
      <c r="G311" s="200"/>
      <c r="H311" s="200"/>
      <c r="I311" s="200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201"/>
      <c r="Y311" s="201"/>
      <c r="Z311" s="201"/>
      <c r="AA311" s="201"/>
      <c r="AB311" s="201"/>
      <c r="AC311" s="201"/>
      <c r="AD311" s="201"/>
      <c r="AE311" s="201"/>
      <c r="AF311" s="201"/>
    </row>
    <row r="312" spans="1:32" x14ac:dyDescent="0.25">
      <c r="A312" s="196"/>
      <c r="B312" s="197"/>
      <c r="C312" s="198"/>
      <c r="D312" s="199"/>
      <c r="E312" s="196"/>
      <c r="F312" s="199"/>
      <c r="G312" s="200"/>
      <c r="H312" s="200"/>
      <c r="I312" s="200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</row>
    <row r="313" spans="1:32" x14ac:dyDescent="0.25">
      <c r="A313" s="196"/>
      <c r="B313" s="197"/>
      <c r="C313" s="198"/>
      <c r="D313" s="199"/>
      <c r="E313" s="196"/>
      <c r="F313" s="199"/>
      <c r="G313" s="200"/>
      <c r="H313" s="200"/>
      <c r="I313" s="200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1"/>
      <c r="V313" s="201"/>
      <c r="W313" s="201"/>
      <c r="X313" s="201"/>
      <c r="Y313" s="201"/>
      <c r="Z313" s="201"/>
      <c r="AA313" s="201"/>
      <c r="AB313" s="201"/>
      <c r="AC313" s="201"/>
      <c r="AD313" s="201"/>
      <c r="AE313" s="201"/>
      <c r="AF313" s="201"/>
    </row>
    <row r="314" spans="1:32" x14ac:dyDescent="0.25">
      <c r="A314" s="196"/>
      <c r="B314" s="197"/>
      <c r="C314" s="198"/>
      <c r="D314" s="199"/>
      <c r="E314" s="196"/>
      <c r="F314" s="199"/>
      <c r="G314" s="200"/>
      <c r="H314" s="200"/>
      <c r="I314" s="200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</row>
    <row r="315" spans="1:32" x14ac:dyDescent="0.25">
      <c r="A315" s="196"/>
      <c r="B315" s="197"/>
      <c r="C315" s="198"/>
      <c r="D315" s="199"/>
      <c r="E315" s="196"/>
      <c r="F315" s="199"/>
      <c r="G315" s="200"/>
      <c r="H315" s="200"/>
      <c r="I315" s="200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</row>
    <row r="316" spans="1:32" x14ac:dyDescent="0.25">
      <c r="A316" s="196"/>
      <c r="B316" s="197"/>
      <c r="C316" s="198"/>
      <c r="D316" s="199"/>
      <c r="E316" s="196"/>
      <c r="F316" s="199"/>
      <c r="G316" s="200"/>
      <c r="H316" s="200"/>
      <c r="I316" s="200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</row>
    <row r="317" spans="1:32" x14ac:dyDescent="0.25">
      <c r="A317" s="196"/>
      <c r="B317" s="197"/>
      <c r="C317" s="198"/>
      <c r="D317" s="199"/>
      <c r="E317" s="196"/>
      <c r="F317" s="199"/>
      <c r="G317" s="200"/>
      <c r="H317" s="200"/>
      <c r="I317" s="200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</row>
    <row r="318" spans="1:32" x14ac:dyDescent="0.25">
      <c r="A318" s="196"/>
      <c r="B318" s="197"/>
      <c r="C318" s="198"/>
      <c r="D318" s="199"/>
      <c r="E318" s="196"/>
      <c r="F318" s="199"/>
      <c r="G318" s="200"/>
      <c r="H318" s="200"/>
      <c r="I318" s="200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1"/>
      <c r="V318" s="201"/>
      <c r="W318" s="201"/>
      <c r="X318" s="201"/>
      <c r="Y318" s="201"/>
      <c r="Z318" s="201"/>
      <c r="AA318" s="201"/>
      <c r="AB318" s="201"/>
      <c r="AC318" s="201"/>
      <c r="AD318" s="201"/>
      <c r="AE318" s="201"/>
      <c r="AF318" s="201"/>
    </row>
    <row r="319" spans="1:32" x14ac:dyDescent="0.25">
      <c r="A319" s="196"/>
      <c r="B319" s="197"/>
      <c r="C319" s="198"/>
      <c r="D319" s="199"/>
      <c r="E319" s="196"/>
      <c r="F319" s="199"/>
      <c r="G319" s="200"/>
      <c r="H319" s="200"/>
      <c r="I319" s="200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1"/>
      <c r="V319" s="201"/>
      <c r="W319" s="201"/>
      <c r="X319" s="201"/>
      <c r="Y319" s="201"/>
      <c r="Z319" s="201"/>
      <c r="AA319" s="201"/>
      <c r="AB319" s="201"/>
      <c r="AC319" s="201"/>
      <c r="AD319" s="201"/>
      <c r="AE319" s="201"/>
      <c r="AF319" s="201"/>
    </row>
    <row r="320" spans="1:32" x14ac:dyDescent="0.25">
      <c r="A320" s="196"/>
      <c r="B320" s="197"/>
      <c r="C320" s="198"/>
      <c r="D320" s="199"/>
      <c r="E320" s="196"/>
      <c r="F320" s="199"/>
      <c r="G320" s="200"/>
      <c r="H320" s="200"/>
      <c r="I320" s="200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</row>
    <row r="321" spans="1:32" x14ac:dyDescent="0.25">
      <c r="A321" s="196"/>
      <c r="B321" s="197"/>
      <c r="C321" s="198"/>
      <c r="D321" s="199"/>
      <c r="E321" s="196"/>
      <c r="F321" s="199"/>
      <c r="G321" s="200"/>
      <c r="H321" s="200"/>
      <c r="I321" s="200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1"/>
      <c r="V321" s="201"/>
      <c r="W321" s="201"/>
      <c r="X321" s="201"/>
      <c r="Y321" s="201"/>
      <c r="Z321" s="201"/>
      <c r="AA321" s="201"/>
      <c r="AB321" s="201"/>
      <c r="AC321" s="201"/>
      <c r="AD321" s="201"/>
      <c r="AE321" s="201"/>
      <c r="AF321" s="201"/>
    </row>
    <row r="322" spans="1:32" x14ac:dyDescent="0.25">
      <c r="A322" s="196"/>
      <c r="B322" s="197"/>
      <c r="C322" s="198"/>
      <c r="D322" s="199"/>
      <c r="E322" s="196"/>
      <c r="F322" s="199"/>
      <c r="G322" s="200"/>
      <c r="H322" s="200"/>
      <c r="I322" s="200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</row>
    <row r="323" spans="1:32" x14ac:dyDescent="0.25">
      <c r="A323" s="196"/>
      <c r="B323" s="197"/>
      <c r="C323" s="198"/>
      <c r="D323" s="199"/>
      <c r="E323" s="196"/>
      <c r="F323" s="199"/>
      <c r="G323" s="200"/>
      <c r="H323" s="200"/>
      <c r="I323" s="200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F323" s="201"/>
    </row>
    <row r="324" spans="1:32" x14ac:dyDescent="0.25">
      <c r="A324" s="196"/>
      <c r="B324" s="197"/>
      <c r="C324" s="198"/>
      <c r="D324" s="199"/>
      <c r="E324" s="196"/>
      <c r="F324" s="199"/>
      <c r="G324" s="200"/>
      <c r="H324" s="200"/>
      <c r="I324" s="200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</row>
    <row r="325" spans="1:32" x14ac:dyDescent="0.25">
      <c r="A325" s="196"/>
      <c r="B325" s="197"/>
      <c r="C325" s="198"/>
      <c r="D325" s="199"/>
      <c r="E325" s="196"/>
      <c r="F325" s="199"/>
      <c r="G325" s="200"/>
      <c r="H325" s="200"/>
      <c r="I325" s="200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1"/>
      <c r="V325" s="201"/>
      <c r="W325" s="201"/>
      <c r="X325" s="201"/>
      <c r="Y325" s="201"/>
      <c r="Z325" s="201"/>
      <c r="AA325" s="201"/>
      <c r="AB325" s="201"/>
      <c r="AC325" s="201"/>
      <c r="AD325" s="201"/>
      <c r="AE325" s="201"/>
      <c r="AF325" s="201"/>
    </row>
    <row r="326" spans="1:32" x14ac:dyDescent="0.25">
      <c r="A326" s="196"/>
      <c r="B326" s="197"/>
      <c r="C326" s="198"/>
      <c r="D326" s="199"/>
      <c r="E326" s="196"/>
      <c r="F326" s="199"/>
      <c r="G326" s="200"/>
      <c r="H326" s="200"/>
      <c r="I326" s="200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</row>
    <row r="327" spans="1:32" x14ac:dyDescent="0.25">
      <c r="A327" s="196"/>
      <c r="B327" s="197"/>
      <c r="C327" s="198"/>
      <c r="D327" s="199"/>
      <c r="E327" s="196"/>
      <c r="F327" s="199"/>
      <c r="G327" s="200"/>
      <c r="H327" s="200"/>
      <c r="I327" s="200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</row>
    <row r="328" spans="1:32" x14ac:dyDescent="0.25">
      <c r="A328" s="196"/>
      <c r="B328" s="197"/>
      <c r="C328" s="198"/>
      <c r="D328" s="199"/>
      <c r="E328" s="196"/>
      <c r="F328" s="199"/>
      <c r="G328" s="200"/>
      <c r="H328" s="200"/>
      <c r="I328" s="200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</row>
    <row r="329" spans="1:32" x14ac:dyDescent="0.25">
      <c r="A329" s="196"/>
      <c r="B329" s="197"/>
      <c r="C329" s="198"/>
      <c r="D329" s="199"/>
      <c r="E329" s="196"/>
      <c r="F329" s="199"/>
      <c r="G329" s="200"/>
      <c r="H329" s="200"/>
      <c r="I329" s="200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</row>
    <row r="330" spans="1:32" x14ac:dyDescent="0.25">
      <c r="A330" s="196"/>
      <c r="B330" s="197"/>
      <c r="C330" s="198"/>
      <c r="D330" s="199"/>
      <c r="E330" s="196"/>
      <c r="F330" s="199"/>
      <c r="G330" s="200"/>
      <c r="H330" s="200"/>
      <c r="I330" s="200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</row>
    <row r="331" spans="1:32" x14ac:dyDescent="0.25">
      <c r="A331" s="196"/>
      <c r="B331" s="197"/>
      <c r="C331" s="198"/>
      <c r="D331" s="199"/>
      <c r="E331" s="196"/>
      <c r="F331" s="199"/>
      <c r="G331" s="200"/>
      <c r="H331" s="200"/>
      <c r="I331" s="200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</row>
    <row r="332" spans="1:32" x14ac:dyDescent="0.25">
      <c r="A332" s="196"/>
      <c r="B332" s="197"/>
      <c r="C332" s="198"/>
      <c r="D332" s="199"/>
      <c r="E332" s="196"/>
      <c r="F332" s="199"/>
      <c r="G332" s="200"/>
      <c r="H332" s="200"/>
      <c r="I332" s="200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</row>
    <row r="333" spans="1:32" x14ac:dyDescent="0.25">
      <c r="A333" s="196"/>
      <c r="B333" s="197"/>
      <c r="C333" s="198"/>
      <c r="D333" s="199"/>
      <c r="E333" s="196"/>
      <c r="F333" s="199"/>
      <c r="G333" s="200"/>
      <c r="H333" s="200"/>
      <c r="I333" s="200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</row>
    <row r="334" spans="1:32" x14ac:dyDescent="0.25">
      <c r="A334" s="196"/>
      <c r="B334" s="197"/>
      <c r="C334" s="198"/>
      <c r="D334" s="199"/>
      <c r="E334" s="196"/>
      <c r="F334" s="199"/>
      <c r="G334" s="200"/>
      <c r="H334" s="200"/>
      <c r="I334" s="200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</row>
    <row r="335" spans="1:32" x14ac:dyDescent="0.25">
      <c r="A335" s="196"/>
      <c r="B335" s="197"/>
      <c r="C335" s="198"/>
      <c r="D335" s="199"/>
      <c r="E335" s="196"/>
      <c r="F335" s="199"/>
      <c r="G335" s="200"/>
      <c r="H335" s="200"/>
      <c r="I335" s="200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</row>
    <row r="336" spans="1:32" x14ac:dyDescent="0.25">
      <c r="A336" s="196"/>
      <c r="B336" s="197"/>
      <c r="C336" s="198"/>
      <c r="D336" s="199"/>
      <c r="E336" s="196"/>
      <c r="F336" s="199"/>
      <c r="G336" s="200"/>
      <c r="H336" s="200"/>
      <c r="I336" s="200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</row>
    <row r="337" spans="1:32" x14ac:dyDescent="0.25">
      <c r="A337" s="196"/>
      <c r="B337" s="197"/>
      <c r="C337" s="198"/>
      <c r="D337" s="199"/>
      <c r="E337" s="196"/>
      <c r="F337" s="199"/>
      <c r="G337" s="200"/>
      <c r="H337" s="200"/>
      <c r="I337" s="200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</row>
    <row r="338" spans="1:32" x14ac:dyDescent="0.25">
      <c r="A338" s="196"/>
      <c r="B338" s="197"/>
      <c r="C338" s="198"/>
      <c r="D338" s="199"/>
      <c r="E338" s="196"/>
      <c r="F338" s="199"/>
      <c r="G338" s="200"/>
      <c r="H338" s="200"/>
      <c r="I338" s="200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</row>
    <row r="339" spans="1:32" x14ac:dyDescent="0.25">
      <c r="A339" s="196"/>
      <c r="B339" s="197"/>
      <c r="C339" s="198"/>
      <c r="D339" s="199"/>
      <c r="E339" s="196"/>
      <c r="F339" s="199"/>
      <c r="G339" s="200"/>
      <c r="H339" s="200"/>
      <c r="I339" s="200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</row>
    <row r="340" spans="1:32" x14ac:dyDescent="0.25">
      <c r="A340" s="196"/>
      <c r="B340" s="197"/>
      <c r="C340" s="198"/>
      <c r="D340" s="199"/>
      <c r="E340" s="196"/>
      <c r="F340" s="199"/>
      <c r="G340" s="200"/>
      <c r="H340" s="200"/>
      <c r="I340" s="200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</row>
    <row r="341" spans="1:32" x14ac:dyDescent="0.25">
      <c r="A341" s="196"/>
      <c r="B341" s="197"/>
      <c r="C341" s="198"/>
      <c r="D341" s="199"/>
      <c r="E341" s="196"/>
      <c r="F341" s="199"/>
      <c r="G341" s="200"/>
      <c r="H341" s="200"/>
      <c r="I341" s="200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</row>
    <row r="342" spans="1:32" x14ac:dyDescent="0.25">
      <c r="A342" s="196"/>
      <c r="B342" s="197"/>
      <c r="C342" s="198"/>
      <c r="D342" s="199"/>
      <c r="E342" s="196"/>
      <c r="F342" s="199"/>
      <c r="G342" s="200"/>
      <c r="H342" s="200"/>
      <c r="I342" s="200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</row>
    <row r="343" spans="1:32" x14ac:dyDescent="0.25">
      <c r="A343" s="196"/>
      <c r="B343" s="197"/>
      <c r="C343" s="198"/>
      <c r="D343" s="199"/>
      <c r="E343" s="196"/>
      <c r="F343" s="199"/>
      <c r="G343" s="200"/>
      <c r="H343" s="200"/>
      <c r="I343" s="200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</row>
    <row r="344" spans="1:32" x14ac:dyDescent="0.25">
      <c r="A344" s="196"/>
      <c r="B344" s="197"/>
      <c r="C344" s="198"/>
      <c r="D344" s="199"/>
      <c r="E344" s="196"/>
      <c r="F344" s="199"/>
      <c r="G344" s="200"/>
      <c r="H344" s="200"/>
      <c r="I344" s="200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</row>
    <row r="345" spans="1:32" x14ac:dyDescent="0.25">
      <c r="A345" s="196"/>
      <c r="B345" s="197"/>
      <c r="C345" s="198"/>
      <c r="D345" s="199"/>
      <c r="E345" s="196"/>
      <c r="F345" s="199"/>
      <c r="G345" s="200"/>
      <c r="H345" s="200"/>
      <c r="I345" s="200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</row>
    <row r="346" spans="1:32" x14ac:dyDescent="0.25">
      <c r="A346" s="196"/>
      <c r="B346" s="197"/>
      <c r="C346" s="198"/>
      <c r="D346" s="199"/>
      <c r="E346" s="196"/>
      <c r="F346" s="199"/>
      <c r="G346" s="200"/>
      <c r="H346" s="200"/>
      <c r="I346" s="200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</row>
    <row r="347" spans="1:32" x14ac:dyDescent="0.25">
      <c r="A347" s="196"/>
      <c r="B347" s="197"/>
      <c r="C347" s="198"/>
      <c r="D347" s="199"/>
      <c r="E347" s="196"/>
      <c r="F347" s="199"/>
      <c r="G347" s="200"/>
      <c r="H347" s="200"/>
      <c r="I347" s="200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</row>
    <row r="348" spans="1:32" x14ac:dyDescent="0.25">
      <c r="A348" s="196"/>
      <c r="B348" s="197"/>
      <c r="C348" s="198"/>
      <c r="D348" s="199"/>
      <c r="E348" s="196"/>
      <c r="F348" s="199"/>
      <c r="G348" s="200"/>
      <c r="H348" s="200"/>
      <c r="I348" s="200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</row>
    <row r="349" spans="1:32" x14ac:dyDescent="0.25">
      <c r="A349" s="196"/>
      <c r="B349" s="197"/>
      <c r="C349" s="198"/>
      <c r="D349" s="199"/>
      <c r="E349" s="196"/>
      <c r="F349" s="199"/>
      <c r="G349" s="200"/>
      <c r="H349" s="200"/>
      <c r="I349" s="200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</row>
    <row r="350" spans="1:32" x14ac:dyDescent="0.25">
      <c r="A350" s="196"/>
      <c r="B350" s="197"/>
      <c r="C350" s="198"/>
      <c r="D350" s="199"/>
      <c r="E350" s="196"/>
      <c r="F350" s="199"/>
      <c r="G350" s="200"/>
      <c r="H350" s="200"/>
      <c r="I350" s="200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</row>
    <row r="351" spans="1:32" x14ac:dyDescent="0.25">
      <c r="A351" s="196"/>
      <c r="B351" s="197"/>
      <c r="C351" s="198"/>
      <c r="D351" s="199"/>
      <c r="E351" s="196"/>
      <c r="F351" s="199"/>
      <c r="G351" s="200"/>
      <c r="H351" s="200"/>
      <c r="I351" s="200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</row>
    <row r="352" spans="1:32" x14ac:dyDescent="0.25">
      <c r="A352" s="196"/>
      <c r="B352" s="197"/>
      <c r="C352" s="198"/>
      <c r="D352" s="199"/>
      <c r="E352" s="196"/>
      <c r="F352" s="199"/>
      <c r="G352" s="200"/>
      <c r="H352" s="200"/>
      <c r="I352" s="200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</row>
    <row r="353" spans="1:32" x14ac:dyDescent="0.25">
      <c r="A353" s="196"/>
      <c r="B353" s="197"/>
      <c r="C353" s="198"/>
      <c r="D353" s="199"/>
      <c r="E353" s="196"/>
      <c r="F353" s="199"/>
      <c r="G353" s="200"/>
      <c r="H353" s="200"/>
      <c r="I353" s="200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</row>
    <row r="354" spans="1:32" x14ac:dyDescent="0.25">
      <c r="A354" s="196"/>
      <c r="B354" s="197"/>
      <c r="C354" s="198"/>
      <c r="D354" s="199"/>
      <c r="E354" s="196"/>
      <c r="F354" s="199"/>
      <c r="G354" s="200"/>
      <c r="H354" s="200"/>
      <c r="I354" s="200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</row>
    <row r="355" spans="1:32" x14ac:dyDescent="0.25">
      <c r="A355" s="196"/>
      <c r="B355" s="197"/>
      <c r="C355" s="198"/>
      <c r="D355" s="199"/>
      <c r="E355" s="196"/>
      <c r="F355" s="199"/>
      <c r="G355" s="200"/>
      <c r="H355" s="200"/>
      <c r="I355" s="200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</row>
    <row r="356" spans="1:32" x14ac:dyDescent="0.25">
      <c r="A356" s="196"/>
      <c r="B356" s="197"/>
      <c r="C356" s="198"/>
      <c r="D356" s="199"/>
      <c r="E356" s="196"/>
      <c r="F356" s="199"/>
      <c r="G356" s="200"/>
      <c r="H356" s="200"/>
      <c r="I356" s="200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</row>
    <row r="357" spans="1:32" x14ac:dyDescent="0.25">
      <c r="A357" s="196"/>
      <c r="B357" s="197"/>
      <c r="C357" s="198"/>
      <c r="D357" s="199"/>
      <c r="E357" s="196"/>
      <c r="F357" s="199"/>
      <c r="G357" s="200"/>
      <c r="H357" s="200"/>
      <c r="I357" s="200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</row>
    <row r="358" spans="1:32" x14ac:dyDescent="0.25">
      <c r="A358" s="196"/>
      <c r="B358" s="197"/>
      <c r="C358" s="198"/>
      <c r="D358" s="199"/>
      <c r="E358" s="196"/>
      <c r="F358" s="199"/>
      <c r="G358" s="200"/>
      <c r="H358" s="200"/>
      <c r="I358" s="200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</row>
    <row r="359" spans="1:32" x14ac:dyDescent="0.25">
      <c r="A359" s="196"/>
      <c r="B359" s="197"/>
      <c r="C359" s="198"/>
      <c r="D359" s="199"/>
      <c r="E359" s="196"/>
      <c r="F359" s="199"/>
      <c r="G359" s="200"/>
      <c r="H359" s="200"/>
      <c r="I359" s="200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</row>
    <row r="360" spans="1:32" x14ac:dyDescent="0.25">
      <c r="A360" s="196"/>
      <c r="B360" s="197"/>
      <c r="C360" s="198"/>
      <c r="D360" s="199"/>
      <c r="E360" s="196"/>
      <c r="F360" s="199"/>
      <c r="G360" s="200"/>
      <c r="H360" s="200"/>
      <c r="I360" s="200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</row>
    <row r="361" spans="1:32" x14ac:dyDescent="0.25">
      <c r="A361" s="196"/>
      <c r="B361" s="197"/>
      <c r="C361" s="198"/>
      <c r="D361" s="199"/>
      <c r="E361" s="196"/>
      <c r="F361" s="199"/>
      <c r="G361" s="200"/>
      <c r="H361" s="200"/>
      <c r="I361" s="200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</row>
    <row r="362" spans="1:32" x14ac:dyDescent="0.25">
      <c r="A362" s="196"/>
      <c r="B362" s="197"/>
      <c r="C362" s="198"/>
      <c r="D362" s="199"/>
      <c r="E362" s="196"/>
      <c r="F362" s="199"/>
      <c r="G362" s="200"/>
      <c r="H362" s="200"/>
      <c r="I362" s="200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201"/>
      <c r="AE362" s="201"/>
      <c r="AF362" s="201"/>
    </row>
    <row r="363" spans="1:32" x14ac:dyDescent="0.25">
      <c r="A363" s="196"/>
      <c r="B363" s="197"/>
      <c r="C363" s="198"/>
      <c r="D363" s="199"/>
      <c r="E363" s="196"/>
      <c r="F363" s="199"/>
      <c r="G363" s="200"/>
      <c r="H363" s="200"/>
      <c r="I363" s="200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</row>
    <row r="364" spans="1:32" x14ac:dyDescent="0.25">
      <c r="A364" s="196"/>
      <c r="B364" s="197"/>
      <c r="C364" s="198"/>
      <c r="D364" s="199"/>
      <c r="E364" s="196"/>
      <c r="F364" s="199"/>
      <c r="G364" s="200"/>
      <c r="H364" s="200"/>
      <c r="I364" s="200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</row>
    <row r="365" spans="1:32" x14ac:dyDescent="0.25">
      <c r="A365" s="196"/>
      <c r="B365" s="197"/>
      <c r="C365" s="198"/>
      <c r="D365" s="199"/>
      <c r="E365" s="196"/>
      <c r="F365" s="199"/>
      <c r="G365" s="200"/>
      <c r="H365" s="200"/>
      <c r="I365" s="200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201"/>
      <c r="AE365" s="201"/>
      <c r="AF365" s="201"/>
    </row>
    <row r="366" spans="1:32" x14ac:dyDescent="0.25">
      <c r="A366" s="196"/>
      <c r="B366" s="197"/>
      <c r="C366" s="198"/>
      <c r="D366" s="199"/>
      <c r="E366" s="196"/>
      <c r="F366" s="199"/>
      <c r="G366" s="200"/>
      <c r="H366" s="200"/>
      <c r="I366" s="200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</row>
    <row r="367" spans="1:32" x14ac:dyDescent="0.25">
      <c r="A367" s="196"/>
      <c r="B367" s="197"/>
      <c r="C367" s="198"/>
      <c r="D367" s="199"/>
      <c r="E367" s="196"/>
      <c r="F367" s="199"/>
      <c r="G367" s="200"/>
      <c r="H367" s="200"/>
      <c r="I367" s="200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</row>
    <row r="368" spans="1:32" x14ac:dyDescent="0.25">
      <c r="A368" s="196"/>
      <c r="B368" s="197"/>
      <c r="C368" s="198"/>
      <c r="D368" s="199"/>
      <c r="E368" s="196"/>
      <c r="F368" s="199"/>
      <c r="G368" s="200"/>
      <c r="H368" s="200"/>
      <c r="I368" s="200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</row>
    <row r="369" spans="1:32" x14ac:dyDescent="0.25">
      <c r="A369" s="196"/>
      <c r="B369" s="197"/>
      <c r="C369" s="198"/>
      <c r="D369" s="199"/>
      <c r="E369" s="196"/>
      <c r="F369" s="199"/>
      <c r="G369" s="200"/>
      <c r="H369" s="200"/>
      <c r="I369" s="200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</row>
    <row r="370" spans="1:32" x14ac:dyDescent="0.25">
      <c r="A370" s="196"/>
      <c r="B370" s="197"/>
      <c r="C370" s="198"/>
      <c r="D370" s="199"/>
      <c r="E370" s="196"/>
      <c r="F370" s="199"/>
      <c r="G370" s="200"/>
      <c r="H370" s="200"/>
      <c r="I370" s="200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</row>
    <row r="371" spans="1:32" x14ac:dyDescent="0.25">
      <c r="A371" s="196"/>
      <c r="B371" s="197"/>
      <c r="C371" s="198"/>
      <c r="D371" s="199"/>
      <c r="E371" s="196"/>
      <c r="F371" s="199"/>
      <c r="G371" s="200"/>
      <c r="H371" s="200"/>
      <c r="I371" s="200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</row>
    <row r="372" spans="1:32" x14ac:dyDescent="0.25">
      <c r="A372" s="196"/>
      <c r="B372" s="197"/>
      <c r="C372" s="198"/>
      <c r="D372" s="199"/>
      <c r="E372" s="196"/>
      <c r="F372" s="199"/>
      <c r="G372" s="200"/>
      <c r="H372" s="200"/>
      <c r="I372" s="200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</row>
    <row r="373" spans="1:32" x14ac:dyDescent="0.25">
      <c r="A373" s="196"/>
      <c r="B373" s="197"/>
      <c r="C373" s="198"/>
      <c r="D373" s="199"/>
      <c r="E373" s="196"/>
      <c r="F373" s="199"/>
      <c r="G373" s="200"/>
      <c r="H373" s="200"/>
      <c r="I373" s="200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</row>
    <row r="374" spans="1:32" x14ac:dyDescent="0.25">
      <c r="A374" s="196"/>
      <c r="B374" s="197"/>
      <c r="C374" s="198"/>
      <c r="D374" s="199"/>
      <c r="E374" s="196"/>
      <c r="F374" s="199"/>
      <c r="G374" s="200"/>
      <c r="H374" s="200"/>
      <c r="I374" s="200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</row>
    <row r="375" spans="1:32" x14ac:dyDescent="0.25">
      <c r="A375" s="196"/>
      <c r="B375" s="197"/>
      <c r="C375" s="198"/>
      <c r="D375" s="199"/>
      <c r="E375" s="196"/>
      <c r="F375" s="199"/>
      <c r="G375" s="200"/>
      <c r="H375" s="200"/>
      <c r="I375" s="200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</row>
    <row r="376" spans="1:32" x14ac:dyDescent="0.25">
      <c r="A376" s="196"/>
      <c r="B376" s="197"/>
      <c r="C376" s="198"/>
      <c r="D376" s="199"/>
      <c r="E376" s="196"/>
      <c r="F376" s="199"/>
      <c r="G376" s="200"/>
      <c r="H376" s="200"/>
      <c r="I376" s="200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/>
      <c r="AF376" s="201"/>
    </row>
    <row r="377" spans="1:32" x14ac:dyDescent="0.25">
      <c r="A377" s="196"/>
      <c r="B377" s="197"/>
      <c r="C377" s="198"/>
      <c r="D377" s="199"/>
      <c r="E377" s="196"/>
      <c r="F377" s="199"/>
      <c r="G377" s="200"/>
      <c r="H377" s="200"/>
      <c r="I377" s="200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201"/>
      <c r="AE377" s="201"/>
      <c r="AF377" s="201"/>
    </row>
    <row r="378" spans="1:32" x14ac:dyDescent="0.25">
      <c r="A378" s="196"/>
      <c r="B378" s="197"/>
      <c r="C378" s="198"/>
      <c r="D378" s="199"/>
      <c r="E378" s="196"/>
      <c r="F378" s="199"/>
      <c r="G378" s="200"/>
      <c r="H378" s="200"/>
      <c r="I378" s="200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201"/>
      <c r="AE378" s="201"/>
      <c r="AF378" s="201"/>
    </row>
    <row r="379" spans="1:32" x14ac:dyDescent="0.25">
      <c r="A379" s="196"/>
      <c r="B379" s="197"/>
      <c r="C379" s="198"/>
      <c r="D379" s="199"/>
      <c r="E379" s="196"/>
      <c r="F379" s="199"/>
      <c r="G379" s="200"/>
      <c r="H379" s="200"/>
      <c r="I379" s="200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</row>
    <row r="380" spans="1:32" x14ac:dyDescent="0.25">
      <c r="A380" s="196"/>
      <c r="B380" s="197"/>
      <c r="C380" s="198"/>
      <c r="D380" s="199"/>
      <c r="E380" s="196"/>
      <c r="F380" s="199"/>
      <c r="G380" s="200"/>
      <c r="H380" s="200"/>
      <c r="I380" s="200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</row>
    <row r="381" spans="1:32" x14ac:dyDescent="0.25">
      <c r="A381" s="196"/>
      <c r="B381" s="197"/>
      <c r="C381" s="198"/>
      <c r="D381" s="199"/>
      <c r="E381" s="196"/>
      <c r="F381" s="199"/>
      <c r="G381" s="200"/>
      <c r="H381" s="200"/>
      <c r="I381" s="200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</row>
    <row r="382" spans="1:32" x14ac:dyDescent="0.25">
      <c r="A382" s="196"/>
      <c r="B382" s="197"/>
      <c r="C382" s="198"/>
      <c r="D382" s="199"/>
      <c r="E382" s="196"/>
      <c r="F382" s="199"/>
      <c r="G382" s="200"/>
      <c r="H382" s="200"/>
      <c r="I382" s="200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F382" s="201"/>
    </row>
    <row r="383" spans="1:32" x14ac:dyDescent="0.25">
      <c r="A383" s="196"/>
      <c r="B383" s="197"/>
      <c r="C383" s="198"/>
      <c r="D383" s="199"/>
      <c r="E383" s="196"/>
      <c r="F383" s="199"/>
      <c r="G383" s="200"/>
      <c r="H383" s="200"/>
      <c r="I383" s="200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201"/>
      <c r="AE383" s="201"/>
      <c r="AF383" s="201"/>
    </row>
    <row r="384" spans="1:32" x14ac:dyDescent="0.25">
      <c r="A384" s="196"/>
      <c r="B384" s="197"/>
      <c r="C384" s="198"/>
      <c r="D384" s="199"/>
      <c r="E384" s="196"/>
      <c r="F384" s="199"/>
      <c r="G384" s="200"/>
      <c r="H384" s="200"/>
      <c r="I384" s="200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F384" s="201"/>
    </row>
    <row r="385" spans="1:32" x14ac:dyDescent="0.25">
      <c r="A385" s="196"/>
      <c r="B385" s="197"/>
      <c r="C385" s="198"/>
      <c r="D385" s="199"/>
      <c r="E385" s="196"/>
      <c r="F385" s="199"/>
      <c r="G385" s="200"/>
      <c r="H385" s="200"/>
      <c r="I385" s="200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F385" s="201"/>
    </row>
    <row r="386" spans="1:32" x14ac:dyDescent="0.25">
      <c r="A386" s="196"/>
      <c r="B386" s="197"/>
      <c r="C386" s="198"/>
      <c r="D386" s="199"/>
      <c r="E386" s="196"/>
      <c r="F386" s="199"/>
      <c r="G386" s="200"/>
      <c r="H386" s="200"/>
      <c r="I386" s="200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</row>
    <row r="387" spans="1:32" x14ac:dyDescent="0.25">
      <c r="A387" s="196"/>
      <c r="B387" s="197"/>
      <c r="C387" s="198"/>
      <c r="D387" s="199"/>
      <c r="E387" s="196"/>
      <c r="F387" s="199"/>
      <c r="G387" s="200"/>
      <c r="H387" s="200"/>
      <c r="I387" s="200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</row>
    <row r="388" spans="1:32" x14ac:dyDescent="0.25">
      <c r="A388" s="196"/>
      <c r="B388" s="197"/>
      <c r="C388" s="198"/>
      <c r="D388" s="199"/>
      <c r="E388" s="196"/>
      <c r="F388" s="199"/>
      <c r="G388" s="200"/>
      <c r="H388" s="200"/>
      <c r="I388" s="200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</row>
    <row r="389" spans="1:32" x14ac:dyDescent="0.25">
      <c r="A389" s="196"/>
      <c r="B389" s="197"/>
      <c r="C389" s="198"/>
      <c r="D389" s="199"/>
      <c r="E389" s="196"/>
      <c r="F389" s="199"/>
      <c r="G389" s="200"/>
      <c r="H389" s="200"/>
      <c r="I389" s="200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F389" s="201"/>
    </row>
    <row r="390" spans="1:32" x14ac:dyDescent="0.25">
      <c r="A390" s="196"/>
      <c r="B390" s="197"/>
      <c r="C390" s="198"/>
      <c r="D390" s="199"/>
      <c r="E390" s="196"/>
      <c r="F390" s="199"/>
      <c r="G390" s="200"/>
      <c r="H390" s="200"/>
      <c r="I390" s="200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201"/>
      <c r="AE390" s="201"/>
      <c r="AF390" s="201"/>
    </row>
    <row r="391" spans="1:32" x14ac:dyDescent="0.25">
      <c r="A391" s="196"/>
      <c r="B391" s="197"/>
      <c r="C391" s="198"/>
      <c r="D391" s="199"/>
      <c r="E391" s="196"/>
      <c r="F391" s="199"/>
      <c r="G391" s="200"/>
      <c r="H391" s="200"/>
      <c r="I391" s="200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201"/>
      <c r="AE391" s="201"/>
      <c r="AF391" s="201"/>
    </row>
    <row r="392" spans="1:32" x14ac:dyDescent="0.25">
      <c r="A392" s="196"/>
      <c r="B392" s="197"/>
      <c r="C392" s="198"/>
      <c r="D392" s="199"/>
      <c r="E392" s="196"/>
      <c r="F392" s="199"/>
      <c r="G392" s="200"/>
      <c r="H392" s="200"/>
      <c r="I392" s="200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201"/>
      <c r="AE392" s="201"/>
      <c r="AF392" s="201"/>
    </row>
    <row r="393" spans="1:32" x14ac:dyDescent="0.25">
      <c r="A393" s="196"/>
      <c r="B393" s="197"/>
      <c r="C393" s="198"/>
      <c r="D393" s="199"/>
      <c r="E393" s="196"/>
      <c r="F393" s="199"/>
      <c r="G393" s="200"/>
      <c r="H393" s="200"/>
      <c r="I393" s="200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201"/>
      <c r="AE393" s="201"/>
      <c r="AF393" s="201"/>
    </row>
    <row r="394" spans="1:32" x14ac:dyDescent="0.25">
      <c r="A394" s="196"/>
      <c r="B394" s="197"/>
      <c r="C394" s="198"/>
      <c r="D394" s="199"/>
      <c r="E394" s="196"/>
      <c r="F394" s="199"/>
      <c r="G394" s="200"/>
      <c r="H394" s="200"/>
      <c r="I394" s="200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201"/>
      <c r="AE394" s="201"/>
      <c r="AF394" s="201"/>
    </row>
    <row r="395" spans="1:32" x14ac:dyDescent="0.25">
      <c r="A395" s="196"/>
      <c r="B395" s="197"/>
      <c r="C395" s="198"/>
      <c r="D395" s="199"/>
      <c r="E395" s="196"/>
      <c r="F395" s="199"/>
      <c r="G395" s="200"/>
      <c r="H395" s="200"/>
      <c r="I395" s="200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201"/>
      <c r="AE395" s="201"/>
      <c r="AF395" s="201"/>
    </row>
    <row r="396" spans="1:32" x14ac:dyDescent="0.25">
      <c r="A396" s="196"/>
      <c r="B396" s="197"/>
      <c r="C396" s="198"/>
      <c r="D396" s="199"/>
      <c r="E396" s="196"/>
      <c r="F396" s="199"/>
      <c r="G396" s="200"/>
      <c r="H396" s="200"/>
      <c r="I396" s="200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</row>
    <row r="397" spans="1:32" x14ac:dyDescent="0.25">
      <c r="A397" s="196"/>
      <c r="B397" s="197"/>
      <c r="C397" s="198"/>
      <c r="D397" s="199"/>
      <c r="E397" s="196"/>
      <c r="F397" s="199"/>
      <c r="G397" s="200"/>
      <c r="H397" s="200"/>
      <c r="I397" s="200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</row>
    <row r="398" spans="1:32" x14ac:dyDescent="0.25">
      <c r="A398" s="196"/>
      <c r="B398" s="197"/>
      <c r="C398" s="198"/>
      <c r="D398" s="199"/>
      <c r="E398" s="196"/>
      <c r="F398" s="199"/>
      <c r="G398" s="200"/>
      <c r="H398" s="200"/>
      <c r="I398" s="200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</row>
    <row r="399" spans="1:32" x14ac:dyDescent="0.25">
      <c r="A399" s="196"/>
      <c r="B399" s="197"/>
      <c r="C399" s="198"/>
      <c r="D399" s="199"/>
      <c r="E399" s="196"/>
      <c r="F399" s="199"/>
      <c r="G399" s="200"/>
      <c r="H399" s="200"/>
      <c r="I399" s="200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201"/>
      <c r="AE399" s="201"/>
      <c r="AF399" s="201"/>
    </row>
    <row r="400" spans="1:32" x14ac:dyDescent="0.25">
      <c r="A400" s="196"/>
      <c r="B400" s="197"/>
      <c r="C400" s="198"/>
      <c r="D400" s="199"/>
      <c r="E400" s="196"/>
      <c r="F400" s="199"/>
      <c r="G400" s="200"/>
      <c r="H400" s="200"/>
      <c r="I400" s="200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</row>
    <row r="401" spans="1:32" x14ac:dyDescent="0.25">
      <c r="A401" s="196"/>
      <c r="B401" s="197"/>
      <c r="C401" s="198"/>
      <c r="D401" s="199"/>
      <c r="E401" s="196"/>
      <c r="F401" s="199"/>
      <c r="G401" s="200"/>
      <c r="H401" s="200"/>
      <c r="I401" s="200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201"/>
      <c r="AE401" s="201"/>
      <c r="AF401" s="201"/>
    </row>
    <row r="402" spans="1:32" x14ac:dyDescent="0.25">
      <c r="A402" s="196"/>
      <c r="B402" s="197"/>
      <c r="C402" s="198"/>
      <c r="D402" s="199"/>
      <c r="E402" s="196"/>
      <c r="F402" s="199"/>
      <c r="G402" s="200"/>
      <c r="H402" s="200"/>
      <c r="I402" s="200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201"/>
      <c r="AE402" s="201"/>
      <c r="AF402" s="201"/>
    </row>
    <row r="403" spans="1:32" x14ac:dyDescent="0.25">
      <c r="A403" s="196"/>
      <c r="B403" s="197"/>
      <c r="C403" s="198"/>
      <c r="D403" s="199"/>
      <c r="E403" s="196"/>
      <c r="F403" s="199"/>
      <c r="G403" s="200"/>
      <c r="H403" s="200"/>
      <c r="I403" s="200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201"/>
      <c r="AE403" s="201"/>
      <c r="AF403" s="201"/>
    </row>
    <row r="404" spans="1:32" x14ac:dyDescent="0.25">
      <c r="A404" s="196"/>
      <c r="B404" s="197"/>
      <c r="C404" s="198"/>
      <c r="D404" s="199"/>
      <c r="E404" s="196"/>
      <c r="F404" s="199"/>
      <c r="G404" s="200"/>
      <c r="H404" s="200"/>
      <c r="I404" s="200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</row>
    <row r="405" spans="1:32" x14ac:dyDescent="0.25">
      <c r="A405" s="196"/>
      <c r="B405" s="197"/>
      <c r="C405" s="198"/>
      <c r="D405" s="199"/>
      <c r="E405" s="196"/>
      <c r="F405" s="199"/>
      <c r="G405" s="200"/>
      <c r="H405" s="200"/>
      <c r="I405" s="200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</row>
    <row r="406" spans="1:32" x14ac:dyDescent="0.25">
      <c r="A406" s="196"/>
      <c r="B406" s="197"/>
      <c r="C406" s="198"/>
      <c r="D406" s="199"/>
      <c r="E406" s="196"/>
      <c r="F406" s="199"/>
      <c r="G406" s="200"/>
      <c r="H406" s="200"/>
      <c r="I406" s="200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201"/>
      <c r="AE406" s="201"/>
      <c r="AF406" s="201"/>
    </row>
    <row r="407" spans="1:32" x14ac:dyDescent="0.25">
      <c r="A407" s="196"/>
      <c r="B407" s="197"/>
      <c r="C407" s="198"/>
      <c r="D407" s="199"/>
      <c r="E407" s="196"/>
      <c r="F407" s="199"/>
      <c r="G407" s="200"/>
      <c r="H407" s="200"/>
      <c r="I407" s="200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201"/>
      <c r="AE407" s="201"/>
      <c r="AF407" s="201"/>
    </row>
    <row r="408" spans="1:32" x14ac:dyDescent="0.25">
      <c r="A408" s="196"/>
      <c r="B408" s="197"/>
      <c r="C408" s="198"/>
      <c r="D408" s="199"/>
      <c r="E408" s="196"/>
      <c r="F408" s="199"/>
      <c r="G408" s="200"/>
      <c r="H408" s="200"/>
      <c r="I408" s="200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201"/>
      <c r="AE408" s="201"/>
      <c r="AF408" s="201"/>
    </row>
    <row r="409" spans="1:32" x14ac:dyDescent="0.25">
      <c r="A409" s="196"/>
      <c r="B409" s="197"/>
      <c r="C409" s="198"/>
      <c r="D409" s="199"/>
      <c r="E409" s="196"/>
      <c r="F409" s="199"/>
      <c r="G409" s="200"/>
      <c r="H409" s="200"/>
      <c r="I409" s="200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</row>
    <row r="410" spans="1:32" x14ac:dyDescent="0.25">
      <c r="A410" s="196"/>
      <c r="B410" s="197"/>
      <c r="C410" s="198"/>
      <c r="D410" s="199"/>
      <c r="E410" s="196"/>
      <c r="F410" s="199"/>
      <c r="G410" s="200"/>
      <c r="H410" s="200"/>
      <c r="I410" s="200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</row>
    <row r="411" spans="1:32" x14ac:dyDescent="0.25">
      <c r="A411" s="196"/>
      <c r="B411" s="197"/>
      <c r="C411" s="198"/>
      <c r="D411" s="199"/>
      <c r="E411" s="196"/>
      <c r="F411" s="199"/>
      <c r="G411" s="200"/>
      <c r="H411" s="200"/>
      <c r="I411" s="200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201"/>
      <c r="AE411" s="201"/>
      <c r="AF411" s="201"/>
    </row>
    <row r="412" spans="1:32" x14ac:dyDescent="0.25">
      <c r="A412" s="196"/>
      <c r="B412" s="197"/>
      <c r="C412" s="198"/>
      <c r="D412" s="199"/>
      <c r="E412" s="196"/>
      <c r="F412" s="199"/>
      <c r="G412" s="200"/>
      <c r="H412" s="200"/>
      <c r="I412" s="200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201"/>
      <c r="AE412" s="201"/>
      <c r="AF412" s="201"/>
    </row>
    <row r="413" spans="1:32" x14ac:dyDescent="0.25">
      <c r="A413" s="196"/>
      <c r="B413" s="197"/>
      <c r="C413" s="198"/>
      <c r="D413" s="199"/>
      <c r="E413" s="196"/>
      <c r="F413" s="199"/>
      <c r="G413" s="200"/>
      <c r="H413" s="200"/>
      <c r="I413" s="200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201"/>
      <c r="AE413" s="201"/>
      <c r="AF413" s="201"/>
    </row>
    <row r="414" spans="1:32" x14ac:dyDescent="0.25">
      <c r="A414" s="196"/>
      <c r="B414" s="197"/>
      <c r="C414" s="198"/>
      <c r="D414" s="199"/>
      <c r="E414" s="196"/>
      <c r="F414" s="199"/>
      <c r="G414" s="200"/>
      <c r="H414" s="200"/>
      <c r="I414" s="200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201"/>
      <c r="AE414" s="201"/>
      <c r="AF414" s="201"/>
    </row>
    <row r="415" spans="1:32" x14ac:dyDescent="0.25">
      <c r="A415" s="196"/>
      <c r="B415" s="197"/>
      <c r="C415" s="198"/>
      <c r="D415" s="199"/>
      <c r="E415" s="196"/>
      <c r="F415" s="199"/>
      <c r="G415" s="200"/>
      <c r="H415" s="200"/>
      <c r="I415" s="200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201"/>
      <c r="AE415" s="201"/>
      <c r="AF415" s="201"/>
    </row>
    <row r="416" spans="1:32" x14ac:dyDescent="0.25">
      <c r="A416" s="196"/>
      <c r="B416" s="197"/>
      <c r="C416" s="198"/>
      <c r="D416" s="199"/>
      <c r="E416" s="196"/>
      <c r="F416" s="199"/>
      <c r="G416" s="200"/>
      <c r="H416" s="200"/>
      <c r="I416" s="200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201"/>
      <c r="AE416" s="201"/>
      <c r="AF416" s="201"/>
    </row>
    <row r="417" spans="1:32" x14ac:dyDescent="0.25">
      <c r="A417" s="196"/>
      <c r="B417" s="197"/>
      <c r="C417" s="198"/>
      <c r="D417" s="199"/>
      <c r="E417" s="196"/>
      <c r="F417" s="199"/>
      <c r="G417" s="200"/>
      <c r="H417" s="200"/>
      <c r="I417" s="200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201"/>
      <c r="AE417" s="201"/>
      <c r="AF417" s="201"/>
    </row>
    <row r="418" spans="1:32" x14ac:dyDescent="0.25">
      <c r="A418" s="196"/>
      <c r="B418" s="197"/>
      <c r="C418" s="198"/>
      <c r="D418" s="199"/>
      <c r="E418" s="196"/>
      <c r="F418" s="199"/>
      <c r="G418" s="200"/>
      <c r="H418" s="200"/>
      <c r="I418" s="200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201"/>
      <c r="AE418" s="201"/>
      <c r="AF418" s="201"/>
    </row>
    <row r="419" spans="1:32" x14ac:dyDescent="0.25">
      <c r="A419" s="196"/>
      <c r="B419" s="197"/>
      <c r="C419" s="198"/>
      <c r="D419" s="199"/>
      <c r="E419" s="196"/>
      <c r="F419" s="199"/>
      <c r="G419" s="200"/>
      <c r="H419" s="200"/>
      <c r="I419" s="200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201"/>
      <c r="AE419" s="201"/>
      <c r="AF419" s="201"/>
    </row>
    <row r="420" spans="1:32" x14ac:dyDescent="0.25">
      <c r="A420" s="196"/>
      <c r="B420" s="197"/>
      <c r="C420" s="198"/>
      <c r="D420" s="199"/>
      <c r="E420" s="196"/>
      <c r="F420" s="199"/>
      <c r="G420" s="200"/>
      <c r="H420" s="200"/>
      <c r="I420" s="200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</row>
    <row r="421" spans="1:32" x14ac:dyDescent="0.25">
      <c r="A421" s="196"/>
      <c r="B421" s="197"/>
      <c r="C421" s="198"/>
      <c r="D421" s="199"/>
      <c r="E421" s="196"/>
      <c r="F421" s="199"/>
      <c r="G421" s="200"/>
      <c r="H421" s="200"/>
      <c r="I421" s="200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201"/>
      <c r="AE421" s="201"/>
      <c r="AF421" s="201"/>
    </row>
    <row r="422" spans="1:32" x14ac:dyDescent="0.25">
      <c r="A422" s="196"/>
      <c r="B422" s="197"/>
      <c r="C422" s="198"/>
      <c r="D422" s="199"/>
      <c r="E422" s="196"/>
      <c r="F422" s="199"/>
      <c r="G422" s="200"/>
      <c r="H422" s="200"/>
      <c r="I422" s="200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201"/>
      <c r="AE422" s="201"/>
      <c r="AF422" s="201"/>
    </row>
    <row r="423" spans="1:32" x14ac:dyDescent="0.25">
      <c r="A423" s="196"/>
      <c r="B423" s="197"/>
      <c r="C423" s="198"/>
      <c r="D423" s="199"/>
      <c r="E423" s="196"/>
      <c r="F423" s="199"/>
      <c r="G423" s="200"/>
      <c r="H423" s="200"/>
      <c r="I423" s="200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201"/>
      <c r="AE423" s="201"/>
      <c r="AF423" s="201"/>
    </row>
    <row r="424" spans="1:32" x14ac:dyDescent="0.25">
      <c r="A424" s="196"/>
      <c r="B424" s="197"/>
      <c r="C424" s="198"/>
      <c r="D424" s="199"/>
      <c r="E424" s="196"/>
      <c r="F424" s="199"/>
      <c r="G424" s="200"/>
      <c r="H424" s="200"/>
      <c r="I424" s="200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</row>
    <row r="425" spans="1:32" x14ac:dyDescent="0.25">
      <c r="A425" s="196"/>
      <c r="B425" s="197"/>
      <c r="C425" s="198"/>
      <c r="D425" s="199"/>
      <c r="E425" s="196"/>
      <c r="F425" s="199"/>
      <c r="G425" s="200"/>
      <c r="H425" s="200"/>
      <c r="I425" s="200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</row>
    <row r="426" spans="1:32" x14ac:dyDescent="0.25">
      <c r="A426" s="196"/>
      <c r="B426" s="197"/>
      <c r="C426" s="198"/>
      <c r="D426" s="199"/>
      <c r="E426" s="196"/>
      <c r="F426" s="199"/>
      <c r="G426" s="200"/>
      <c r="H426" s="200"/>
      <c r="I426" s="200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</row>
    <row r="427" spans="1:32" x14ac:dyDescent="0.25">
      <c r="A427" s="196"/>
      <c r="B427" s="197"/>
      <c r="C427" s="198"/>
      <c r="D427" s="199"/>
      <c r="E427" s="196"/>
      <c r="F427" s="199"/>
      <c r="G427" s="200"/>
      <c r="H427" s="200"/>
      <c r="I427" s="200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</row>
    <row r="428" spans="1:32" x14ac:dyDescent="0.25">
      <c r="A428" s="196"/>
      <c r="B428" s="197"/>
      <c r="C428" s="198"/>
      <c r="D428" s="199"/>
      <c r="E428" s="196"/>
      <c r="F428" s="199"/>
      <c r="G428" s="200"/>
      <c r="H428" s="200"/>
      <c r="I428" s="200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</row>
    <row r="429" spans="1:32" x14ac:dyDescent="0.25">
      <c r="A429" s="196"/>
      <c r="B429" s="197"/>
      <c r="C429" s="198"/>
      <c r="D429" s="199"/>
      <c r="E429" s="196"/>
      <c r="F429" s="199"/>
      <c r="G429" s="200"/>
      <c r="H429" s="200"/>
      <c r="I429" s="200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</row>
    <row r="430" spans="1:32" x14ac:dyDescent="0.25">
      <c r="A430" s="196"/>
      <c r="B430" s="197"/>
      <c r="C430" s="198"/>
      <c r="D430" s="199"/>
      <c r="E430" s="196"/>
      <c r="F430" s="199"/>
      <c r="G430" s="200"/>
      <c r="H430" s="200"/>
      <c r="I430" s="200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</row>
    <row r="431" spans="1:32" x14ac:dyDescent="0.25">
      <c r="A431" s="196"/>
      <c r="B431" s="197"/>
      <c r="C431" s="198"/>
      <c r="D431" s="199"/>
      <c r="E431" s="196"/>
      <c r="F431" s="199"/>
      <c r="G431" s="200"/>
      <c r="H431" s="200"/>
      <c r="I431" s="200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201"/>
      <c r="AE431" s="201"/>
      <c r="AF431" s="201"/>
    </row>
    <row r="432" spans="1:32" x14ac:dyDescent="0.25">
      <c r="A432" s="196"/>
      <c r="B432" s="197"/>
      <c r="C432" s="198"/>
      <c r="D432" s="199"/>
      <c r="E432" s="196"/>
      <c r="F432" s="199"/>
      <c r="G432" s="200"/>
      <c r="H432" s="200"/>
      <c r="I432" s="200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201"/>
      <c r="AE432" s="201"/>
      <c r="AF432" s="201"/>
    </row>
    <row r="433" spans="1:32" x14ac:dyDescent="0.25">
      <c r="A433" s="196"/>
      <c r="B433" s="197"/>
      <c r="C433" s="198"/>
      <c r="D433" s="199"/>
      <c r="E433" s="196"/>
      <c r="F433" s="199"/>
      <c r="G433" s="200"/>
      <c r="H433" s="200"/>
      <c r="I433" s="200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201"/>
      <c r="AE433" s="201"/>
      <c r="AF433" s="201"/>
    </row>
    <row r="434" spans="1:32" x14ac:dyDescent="0.25">
      <c r="A434" s="196"/>
      <c r="B434" s="197"/>
      <c r="C434" s="198"/>
      <c r="D434" s="199"/>
      <c r="E434" s="196"/>
      <c r="F434" s="199"/>
      <c r="G434" s="200"/>
      <c r="H434" s="200"/>
      <c r="I434" s="200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201"/>
      <c r="AE434" s="201"/>
      <c r="AF434" s="201"/>
    </row>
    <row r="435" spans="1:32" x14ac:dyDescent="0.25">
      <c r="A435" s="196"/>
      <c r="B435" s="197"/>
      <c r="C435" s="198"/>
      <c r="D435" s="199"/>
      <c r="E435" s="196"/>
      <c r="F435" s="199"/>
      <c r="G435" s="200"/>
      <c r="H435" s="200"/>
      <c r="I435" s="200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</row>
    <row r="436" spans="1:32" x14ac:dyDescent="0.25">
      <c r="A436" s="196"/>
      <c r="B436" s="197"/>
      <c r="C436" s="198"/>
      <c r="D436" s="199"/>
      <c r="E436" s="196"/>
      <c r="F436" s="199"/>
      <c r="G436" s="200"/>
      <c r="H436" s="200"/>
      <c r="I436" s="200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201"/>
      <c r="AE436" s="201"/>
      <c r="AF436" s="201"/>
    </row>
    <row r="437" spans="1:32" x14ac:dyDescent="0.25">
      <c r="A437" s="196"/>
      <c r="B437" s="197"/>
      <c r="C437" s="198"/>
      <c r="D437" s="199"/>
      <c r="E437" s="196"/>
      <c r="F437" s="199"/>
      <c r="G437" s="200"/>
      <c r="H437" s="200"/>
      <c r="I437" s="200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</row>
    <row r="438" spans="1:32" x14ac:dyDescent="0.25">
      <c r="A438" s="196"/>
      <c r="B438" s="197"/>
      <c r="C438" s="198"/>
      <c r="D438" s="199"/>
      <c r="E438" s="196"/>
      <c r="F438" s="199"/>
      <c r="G438" s="200"/>
      <c r="H438" s="200"/>
      <c r="I438" s="200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</row>
    <row r="439" spans="1:32" x14ac:dyDescent="0.25">
      <c r="A439" s="196"/>
      <c r="B439" s="197"/>
      <c r="C439" s="198"/>
      <c r="D439" s="199"/>
      <c r="E439" s="196"/>
      <c r="F439" s="199"/>
      <c r="G439" s="200"/>
      <c r="H439" s="200"/>
      <c r="I439" s="200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201"/>
      <c r="AE439" s="201"/>
      <c r="AF439" s="201"/>
    </row>
    <row r="440" spans="1:32" x14ac:dyDescent="0.25">
      <c r="A440" s="196"/>
      <c r="B440" s="197"/>
      <c r="C440" s="198"/>
      <c r="D440" s="199"/>
      <c r="E440" s="196"/>
      <c r="F440" s="199"/>
      <c r="G440" s="200"/>
      <c r="H440" s="200"/>
      <c r="I440" s="200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201"/>
      <c r="AE440" s="201"/>
      <c r="AF440" s="201"/>
    </row>
    <row r="441" spans="1:32" x14ac:dyDescent="0.25">
      <c r="A441" s="196"/>
      <c r="B441" s="197"/>
      <c r="C441" s="198"/>
      <c r="D441" s="199"/>
      <c r="E441" s="196"/>
      <c r="F441" s="199"/>
      <c r="G441" s="200"/>
      <c r="H441" s="200"/>
      <c r="I441" s="200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</row>
    <row r="442" spans="1:32" x14ac:dyDescent="0.25">
      <c r="A442" s="196"/>
      <c r="B442" s="197"/>
      <c r="C442" s="198"/>
      <c r="D442" s="199"/>
      <c r="E442" s="196"/>
      <c r="F442" s="199"/>
      <c r="G442" s="200"/>
      <c r="H442" s="200"/>
      <c r="I442" s="200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</row>
    <row r="443" spans="1:32" x14ac:dyDescent="0.25">
      <c r="A443" s="196"/>
      <c r="B443" s="197"/>
      <c r="C443" s="198"/>
      <c r="D443" s="199"/>
      <c r="E443" s="196"/>
      <c r="F443" s="199"/>
      <c r="G443" s="200"/>
      <c r="H443" s="200"/>
      <c r="I443" s="200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201"/>
      <c r="AE443" s="201"/>
      <c r="AF443" s="201"/>
    </row>
    <row r="444" spans="1:32" x14ac:dyDescent="0.25">
      <c r="A444" s="196"/>
      <c r="B444" s="197"/>
      <c r="C444" s="198"/>
      <c r="D444" s="199"/>
      <c r="E444" s="196"/>
      <c r="F444" s="199"/>
      <c r="G444" s="200"/>
      <c r="H444" s="200"/>
      <c r="I444" s="200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201"/>
      <c r="AE444" s="201"/>
      <c r="AF444" s="201"/>
    </row>
    <row r="445" spans="1:32" x14ac:dyDescent="0.25">
      <c r="A445" s="196"/>
      <c r="B445" s="197"/>
      <c r="C445" s="198"/>
      <c r="D445" s="199"/>
      <c r="E445" s="196"/>
      <c r="F445" s="199"/>
      <c r="G445" s="200"/>
      <c r="H445" s="200"/>
      <c r="I445" s="200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201"/>
      <c r="AE445" s="201"/>
      <c r="AF445" s="201"/>
    </row>
    <row r="446" spans="1:32" x14ac:dyDescent="0.25">
      <c r="A446" s="196"/>
      <c r="B446" s="197"/>
      <c r="C446" s="198"/>
      <c r="D446" s="199"/>
      <c r="E446" s="196"/>
      <c r="F446" s="199"/>
      <c r="G446" s="200"/>
      <c r="H446" s="200"/>
      <c r="I446" s="200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201"/>
      <c r="AE446" s="201"/>
      <c r="AF446" s="201"/>
    </row>
    <row r="447" spans="1:32" x14ac:dyDescent="0.25">
      <c r="A447" s="196"/>
      <c r="B447" s="197"/>
      <c r="C447" s="198"/>
      <c r="D447" s="199"/>
      <c r="E447" s="196"/>
      <c r="F447" s="199"/>
      <c r="G447" s="200"/>
      <c r="H447" s="200"/>
      <c r="I447" s="200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</row>
    <row r="448" spans="1:32" x14ac:dyDescent="0.25">
      <c r="A448" s="196"/>
      <c r="B448" s="197"/>
      <c r="C448" s="198"/>
      <c r="D448" s="199"/>
      <c r="E448" s="196"/>
      <c r="F448" s="199"/>
      <c r="G448" s="200"/>
      <c r="H448" s="200"/>
      <c r="I448" s="200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201"/>
      <c r="AE448" s="201"/>
      <c r="AF448" s="201"/>
    </row>
    <row r="449" spans="1:32" x14ac:dyDescent="0.25">
      <c r="A449" s="196"/>
      <c r="B449" s="197"/>
      <c r="C449" s="198"/>
      <c r="D449" s="199"/>
      <c r="E449" s="196"/>
      <c r="F449" s="199"/>
      <c r="G449" s="200"/>
      <c r="H449" s="200"/>
      <c r="I449" s="200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201"/>
      <c r="AE449" s="201"/>
      <c r="AF449" s="201"/>
    </row>
    <row r="450" spans="1:32" x14ac:dyDescent="0.25">
      <c r="A450" s="196"/>
      <c r="B450" s="197"/>
      <c r="C450" s="198"/>
      <c r="D450" s="199"/>
      <c r="E450" s="196"/>
      <c r="F450" s="199"/>
      <c r="G450" s="200"/>
      <c r="H450" s="200"/>
      <c r="I450" s="200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201"/>
      <c r="AE450" s="201"/>
      <c r="AF450" s="201"/>
    </row>
    <row r="451" spans="1:32" x14ac:dyDescent="0.25">
      <c r="A451" s="196"/>
      <c r="B451" s="197"/>
      <c r="C451" s="198"/>
      <c r="D451" s="199"/>
      <c r="E451" s="196"/>
      <c r="F451" s="199"/>
      <c r="G451" s="200"/>
      <c r="H451" s="200"/>
      <c r="I451" s="200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201"/>
      <c r="AE451" s="201"/>
      <c r="AF451" s="201"/>
    </row>
    <row r="452" spans="1:32" x14ac:dyDescent="0.25">
      <c r="A452" s="196"/>
      <c r="B452" s="197"/>
      <c r="C452" s="198"/>
      <c r="D452" s="199"/>
      <c r="E452" s="196"/>
      <c r="F452" s="199"/>
      <c r="G452" s="200"/>
      <c r="H452" s="200"/>
      <c r="I452" s="200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</row>
    <row r="453" spans="1:32" x14ac:dyDescent="0.25">
      <c r="A453" s="196"/>
      <c r="B453" s="197"/>
      <c r="C453" s="198"/>
      <c r="D453" s="199"/>
      <c r="E453" s="196"/>
      <c r="F453" s="199"/>
      <c r="G453" s="200"/>
      <c r="H453" s="200"/>
      <c r="I453" s="200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</row>
    <row r="454" spans="1:32" x14ac:dyDescent="0.25">
      <c r="A454" s="196"/>
      <c r="B454" s="197"/>
      <c r="C454" s="198"/>
      <c r="D454" s="199"/>
      <c r="E454" s="196"/>
      <c r="F454" s="199"/>
      <c r="G454" s="200"/>
      <c r="H454" s="200"/>
      <c r="I454" s="200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</row>
    <row r="455" spans="1:32" x14ac:dyDescent="0.25">
      <c r="A455" s="196"/>
      <c r="B455" s="197"/>
      <c r="C455" s="198"/>
      <c r="D455" s="199"/>
      <c r="E455" s="196"/>
      <c r="F455" s="199"/>
      <c r="G455" s="200"/>
      <c r="H455" s="200"/>
      <c r="I455" s="200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</row>
    <row r="456" spans="1:32" x14ac:dyDescent="0.25">
      <c r="A456" s="196"/>
      <c r="B456" s="197"/>
      <c r="C456" s="198"/>
      <c r="D456" s="199"/>
      <c r="E456" s="196"/>
      <c r="F456" s="199"/>
      <c r="G456" s="200"/>
      <c r="H456" s="200"/>
      <c r="I456" s="200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</row>
    <row r="457" spans="1:32" x14ac:dyDescent="0.25">
      <c r="A457" s="196"/>
      <c r="B457" s="197"/>
      <c r="C457" s="198"/>
      <c r="D457" s="199"/>
      <c r="E457" s="196"/>
      <c r="F457" s="199"/>
      <c r="G457" s="200"/>
      <c r="H457" s="200"/>
      <c r="I457" s="200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</row>
    <row r="458" spans="1:32" x14ac:dyDescent="0.25">
      <c r="A458" s="196"/>
      <c r="B458" s="197"/>
      <c r="C458" s="198"/>
      <c r="D458" s="199"/>
      <c r="E458" s="196"/>
      <c r="F458" s="199"/>
      <c r="G458" s="200"/>
      <c r="H458" s="200"/>
      <c r="I458" s="200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</row>
    <row r="459" spans="1:32" x14ac:dyDescent="0.25">
      <c r="A459" s="196"/>
      <c r="B459" s="197"/>
      <c r="C459" s="198"/>
      <c r="D459" s="199"/>
      <c r="E459" s="196"/>
      <c r="F459" s="199"/>
      <c r="G459" s="200"/>
      <c r="H459" s="200"/>
      <c r="I459" s="200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</row>
    <row r="460" spans="1:32" x14ac:dyDescent="0.25">
      <c r="A460" s="196"/>
      <c r="B460" s="197"/>
      <c r="C460" s="198"/>
      <c r="D460" s="199"/>
      <c r="E460" s="196"/>
      <c r="F460" s="199"/>
      <c r="G460" s="200"/>
      <c r="H460" s="200"/>
      <c r="I460" s="200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</row>
    <row r="461" spans="1:32" x14ac:dyDescent="0.25">
      <c r="A461" s="196"/>
      <c r="B461" s="197"/>
      <c r="C461" s="198"/>
      <c r="D461" s="199"/>
      <c r="E461" s="196"/>
      <c r="F461" s="199"/>
      <c r="G461" s="200"/>
      <c r="H461" s="200"/>
      <c r="I461" s="200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</row>
    <row r="462" spans="1:32" x14ac:dyDescent="0.25">
      <c r="A462" s="196"/>
      <c r="B462" s="197"/>
      <c r="C462" s="198"/>
      <c r="D462" s="199"/>
      <c r="E462" s="196"/>
      <c r="F462" s="199"/>
      <c r="G462" s="200"/>
      <c r="H462" s="200"/>
      <c r="I462" s="200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</row>
    <row r="463" spans="1:32" x14ac:dyDescent="0.25">
      <c r="A463" s="196"/>
      <c r="B463" s="197"/>
      <c r="C463" s="198"/>
      <c r="D463" s="199"/>
      <c r="E463" s="196"/>
      <c r="F463" s="199"/>
      <c r="G463" s="200"/>
      <c r="H463" s="200"/>
      <c r="I463" s="200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</row>
    <row r="464" spans="1:32" x14ac:dyDescent="0.25">
      <c r="A464" s="196"/>
      <c r="B464" s="197"/>
      <c r="C464" s="198"/>
      <c r="D464" s="199"/>
      <c r="E464" s="196"/>
      <c r="F464" s="199"/>
      <c r="G464" s="200"/>
      <c r="H464" s="200"/>
      <c r="I464" s="200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</row>
    <row r="465" spans="1:32" x14ac:dyDescent="0.25">
      <c r="A465" s="196"/>
      <c r="B465" s="197"/>
      <c r="C465" s="198"/>
      <c r="D465" s="199"/>
      <c r="E465" s="196"/>
      <c r="F465" s="199"/>
      <c r="G465" s="200"/>
      <c r="H465" s="200"/>
      <c r="I465" s="200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</row>
    <row r="466" spans="1:32" x14ac:dyDescent="0.25">
      <c r="A466" s="196"/>
      <c r="B466" s="197"/>
      <c r="C466" s="198"/>
      <c r="D466" s="199"/>
      <c r="E466" s="196"/>
      <c r="F466" s="199"/>
      <c r="G466" s="200"/>
      <c r="H466" s="200"/>
      <c r="I466" s="200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</row>
    <row r="467" spans="1:32" x14ac:dyDescent="0.25">
      <c r="A467" s="196"/>
      <c r="B467" s="197"/>
      <c r="C467" s="198"/>
      <c r="D467" s="199"/>
      <c r="E467" s="196"/>
      <c r="F467" s="199"/>
      <c r="G467" s="200"/>
      <c r="H467" s="200"/>
      <c r="I467" s="200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201"/>
      <c r="AE467" s="201"/>
      <c r="AF467" s="201"/>
    </row>
    <row r="468" spans="1:32" x14ac:dyDescent="0.25">
      <c r="A468" s="196"/>
      <c r="B468" s="197"/>
      <c r="C468" s="198"/>
      <c r="D468" s="199"/>
      <c r="E468" s="196"/>
      <c r="F468" s="199"/>
      <c r="G468" s="200"/>
      <c r="H468" s="200"/>
      <c r="I468" s="200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201"/>
      <c r="AE468" s="201"/>
      <c r="AF468" s="201"/>
    </row>
    <row r="469" spans="1:32" x14ac:dyDescent="0.25">
      <c r="A469" s="196"/>
      <c r="B469" s="197"/>
      <c r="C469" s="198"/>
      <c r="D469" s="199"/>
      <c r="E469" s="196"/>
      <c r="F469" s="199"/>
      <c r="G469" s="200"/>
      <c r="H469" s="200"/>
      <c r="I469" s="200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201"/>
      <c r="AE469" s="201"/>
      <c r="AF469" s="201"/>
    </row>
    <row r="470" spans="1:32" x14ac:dyDescent="0.25">
      <c r="A470" s="196"/>
      <c r="B470" s="197"/>
      <c r="C470" s="198"/>
      <c r="D470" s="199"/>
      <c r="E470" s="196"/>
      <c r="F470" s="199"/>
      <c r="G470" s="200"/>
      <c r="H470" s="200"/>
      <c r="I470" s="200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201"/>
      <c r="AE470" s="201"/>
      <c r="AF470" s="201"/>
    </row>
    <row r="471" spans="1:32" x14ac:dyDescent="0.25">
      <c r="A471" s="196"/>
      <c r="B471" s="197"/>
      <c r="C471" s="198"/>
      <c r="D471" s="199"/>
      <c r="E471" s="196"/>
      <c r="F471" s="199"/>
      <c r="G471" s="200"/>
      <c r="H471" s="200"/>
      <c r="I471" s="200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201"/>
      <c r="AE471" s="201"/>
      <c r="AF471" s="201"/>
    </row>
    <row r="472" spans="1:32" x14ac:dyDescent="0.25">
      <c r="A472" s="196"/>
      <c r="B472" s="197"/>
      <c r="C472" s="198"/>
      <c r="D472" s="199"/>
      <c r="E472" s="196"/>
      <c r="F472" s="199"/>
      <c r="G472" s="200"/>
      <c r="H472" s="200"/>
      <c r="I472" s="200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201"/>
      <c r="AE472" s="201"/>
      <c r="AF472" s="201"/>
    </row>
    <row r="473" spans="1:32" x14ac:dyDescent="0.25">
      <c r="A473" s="196"/>
      <c r="B473" s="197"/>
      <c r="C473" s="198"/>
      <c r="D473" s="199"/>
      <c r="E473" s="196"/>
      <c r="F473" s="199"/>
      <c r="G473" s="200"/>
      <c r="H473" s="200"/>
      <c r="I473" s="200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201"/>
      <c r="AE473" s="201"/>
      <c r="AF473" s="201"/>
    </row>
    <row r="474" spans="1:32" x14ac:dyDescent="0.25">
      <c r="A474" s="196"/>
      <c r="B474" s="197"/>
      <c r="C474" s="198"/>
      <c r="D474" s="199"/>
      <c r="E474" s="196"/>
      <c r="F474" s="199"/>
      <c r="G474" s="200"/>
      <c r="H474" s="200"/>
      <c r="I474" s="200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</row>
    <row r="475" spans="1:32" x14ac:dyDescent="0.25">
      <c r="A475" s="196"/>
      <c r="B475" s="197"/>
      <c r="C475" s="198"/>
      <c r="D475" s="199"/>
      <c r="E475" s="196"/>
      <c r="F475" s="199"/>
      <c r="G475" s="200"/>
      <c r="H475" s="200"/>
      <c r="I475" s="200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</row>
    <row r="476" spans="1:32" x14ac:dyDescent="0.25">
      <c r="A476" s="196"/>
      <c r="B476" s="197"/>
      <c r="C476" s="198"/>
      <c r="D476" s="199"/>
      <c r="E476" s="196"/>
      <c r="F476" s="199"/>
      <c r="G476" s="200"/>
      <c r="H476" s="200"/>
      <c r="I476" s="200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</row>
    <row r="477" spans="1:32" x14ac:dyDescent="0.25">
      <c r="A477" s="196"/>
      <c r="B477" s="197"/>
      <c r="C477" s="198"/>
      <c r="D477" s="199"/>
      <c r="E477" s="196"/>
      <c r="F477" s="199"/>
      <c r="G477" s="200"/>
      <c r="H477" s="200"/>
      <c r="I477" s="200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</row>
    <row r="478" spans="1:32" x14ac:dyDescent="0.25">
      <c r="A478" s="196"/>
      <c r="B478" s="197"/>
      <c r="C478" s="198"/>
      <c r="D478" s="199"/>
      <c r="E478" s="196"/>
      <c r="F478" s="199"/>
      <c r="G478" s="200"/>
      <c r="H478" s="200"/>
      <c r="I478" s="200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</row>
    <row r="479" spans="1:32" x14ac:dyDescent="0.25">
      <c r="A479" s="196"/>
      <c r="B479" s="197"/>
      <c r="C479" s="198"/>
      <c r="D479" s="199"/>
      <c r="E479" s="196"/>
      <c r="F479" s="199"/>
      <c r="G479" s="200"/>
      <c r="H479" s="200"/>
      <c r="I479" s="200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</row>
    <row r="480" spans="1:32" x14ac:dyDescent="0.25">
      <c r="A480" s="196"/>
      <c r="B480" s="197"/>
      <c r="C480" s="198"/>
      <c r="D480" s="199"/>
      <c r="E480" s="196"/>
      <c r="F480" s="199"/>
      <c r="G480" s="200"/>
      <c r="H480" s="200"/>
      <c r="I480" s="200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</row>
    <row r="481" spans="1:32" x14ac:dyDescent="0.25">
      <c r="A481" s="196"/>
      <c r="B481" s="197"/>
      <c r="C481" s="198"/>
      <c r="D481" s="199"/>
      <c r="E481" s="196"/>
      <c r="F481" s="199"/>
      <c r="G481" s="200"/>
      <c r="H481" s="200"/>
      <c r="I481" s="200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</row>
    <row r="482" spans="1:32" x14ac:dyDescent="0.25">
      <c r="A482" s="196"/>
      <c r="B482" s="197"/>
      <c r="C482" s="198"/>
      <c r="D482" s="199"/>
      <c r="E482" s="196"/>
      <c r="F482" s="199"/>
      <c r="G482" s="200"/>
      <c r="H482" s="200"/>
      <c r="I482" s="200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</row>
    <row r="483" spans="1:32" x14ac:dyDescent="0.25">
      <c r="A483" s="196"/>
      <c r="B483" s="197"/>
      <c r="C483" s="198"/>
      <c r="D483" s="199"/>
      <c r="E483" s="196"/>
      <c r="F483" s="199"/>
      <c r="G483" s="200"/>
      <c r="H483" s="200"/>
      <c r="I483" s="200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F483" s="201"/>
    </row>
    <row r="484" spans="1:32" x14ac:dyDescent="0.25">
      <c r="A484" s="196"/>
      <c r="B484" s="197"/>
      <c r="C484" s="198"/>
      <c r="D484" s="199"/>
      <c r="E484" s="196"/>
      <c r="F484" s="199"/>
      <c r="G484" s="200"/>
      <c r="H484" s="200"/>
      <c r="I484" s="200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201"/>
      <c r="AE484" s="201"/>
      <c r="AF484" s="201"/>
    </row>
    <row r="485" spans="1:32" x14ac:dyDescent="0.25">
      <c r="A485" s="196"/>
      <c r="B485" s="197"/>
      <c r="C485" s="198"/>
      <c r="D485" s="199"/>
      <c r="E485" s="196"/>
      <c r="F485" s="199"/>
      <c r="G485" s="200"/>
      <c r="H485" s="200"/>
      <c r="I485" s="200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201"/>
      <c r="AE485" s="201"/>
      <c r="AF485" s="201"/>
    </row>
    <row r="486" spans="1:32" x14ac:dyDescent="0.25">
      <c r="A486" s="196"/>
      <c r="B486" s="197"/>
      <c r="C486" s="198"/>
      <c r="D486" s="199"/>
      <c r="E486" s="196"/>
      <c r="F486" s="199"/>
      <c r="G486" s="200"/>
      <c r="H486" s="200"/>
      <c r="I486" s="200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201"/>
      <c r="AE486" s="201"/>
      <c r="AF486" s="201"/>
    </row>
    <row r="487" spans="1:32" x14ac:dyDescent="0.25">
      <c r="A487" s="196"/>
      <c r="B487" s="197"/>
      <c r="C487" s="198"/>
      <c r="D487" s="199"/>
      <c r="E487" s="196"/>
      <c r="F487" s="199"/>
      <c r="G487" s="200"/>
      <c r="H487" s="200"/>
      <c r="I487" s="200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201"/>
      <c r="AE487" s="201"/>
      <c r="AF487" s="201"/>
    </row>
    <row r="488" spans="1:32" x14ac:dyDescent="0.25">
      <c r="A488" s="196"/>
      <c r="B488" s="197"/>
      <c r="C488" s="198"/>
      <c r="D488" s="199"/>
      <c r="E488" s="196"/>
      <c r="F488" s="199"/>
      <c r="G488" s="200"/>
      <c r="H488" s="200"/>
      <c r="I488" s="200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</row>
    <row r="489" spans="1:32" x14ac:dyDescent="0.25">
      <c r="A489" s="196"/>
      <c r="B489" s="197"/>
      <c r="C489" s="198"/>
      <c r="D489" s="199"/>
      <c r="E489" s="196"/>
      <c r="F489" s="199"/>
      <c r="G489" s="200"/>
      <c r="H489" s="200"/>
      <c r="I489" s="200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F489" s="201"/>
    </row>
    <row r="490" spans="1:32" x14ac:dyDescent="0.25">
      <c r="A490" s="196"/>
      <c r="B490" s="197"/>
      <c r="C490" s="198"/>
      <c r="D490" s="199"/>
      <c r="E490" s="196"/>
      <c r="F490" s="199"/>
      <c r="G490" s="200"/>
      <c r="H490" s="200"/>
      <c r="I490" s="200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F490" s="201"/>
    </row>
    <row r="491" spans="1:32" x14ac:dyDescent="0.25">
      <c r="A491" s="196"/>
      <c r="B491" s="197"/>
      <c r="C491" s="198"/>
      <c r="D491" s="199"/>
      <c r="E491" s="196"/>
      <c r="F491" s="199"/>
      <c r="G491" s="200"/>
      <c r="H491" s="200"/>
      <c r="I491" s="200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201"/>
      <c r="AE491" s="201"/>
      <c r="AF491" s="201"/>
    </row>
    <row r="492" spans="1:32" x14ac:dyDescent="0.25">
      <c r="A492" s="196"/>
      <c r="B492" s="197"/>
      <c r="C492" s="198"/>
      <c r="D492" s="199"/>
      <c r="E492" s="196"/>
      <c r="F492" s="199"/>
      <c r="G492" s="200"/>
      <c r="H492" s="200"/>
      <c r="I492" s="200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</row>
    <row r="493" spans="1:32" x14ac:dyDescent="0.25">
      <c r="A493" s="196"/>
      <c r="B493" s="197"/>
      <c r="C493" s="198"/>
      <c r="D493" s="199"/>
      <c r="E493" s="196"/>
      <c r="F493" s="199"/>
      <c r="G493" s="200"/>
      <c r="H493" s="200"/>
      <c r="I493" s="200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</row>
    <row r="494" spans="1:32" x14ac:dyDescent="0.25">
      <c r="A494" s="196"/>
      <c r="B494" s="197"/>
      <c r="C494" s="198"/>
      <c r="D494" s="199"/>
      <c r="E494" s="196"/>
      <c r="F494" s="199"/>
      <c r="G494" s="200"/>
      <c r="H494" s="200"/>
      <c r="I494" s="200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</row>
    <row r="495" spans="1:32" x14ac:dyDescent="0.25">
      <c r="A495" s="201"/>
      <c r="B495" s="197"/>
      <c r="C495" s="198"/>
      <c r="D495" s="199"/>
      <c r="E495" s="196"/>
      <c r="F495" s="199"/>
      <c r="G495" s="200"/>
      <c r="H495" s="200"/>
      <c r="I495" s="200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</row>
    <row r="496" spans="1:32" x14ac:dyDescent="0.25">
      <c r="A496" s="201"/>
      <c r="G496" s="200"/>
      <c r="H496" s="200"/>
      <c r="I496" s="200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</row>
    <row r="497" spans="1:32" x14ac:dyDescent="0.25">
      <c r="A497" s="201"/>
      <c r="G497" s="200"/>
      <c r="H497" s="200"/>
      <c r="I497" s="200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</row>
    <row r="498" spans="1:32" x14ac:dyDescent="0.25">
      <c r="A498" s="201"/>
      <c r="G498" s="200"/>
      <c r="H498" s="200"/>
      <c r="I498" s="200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</row>
    <row r="499" spans="1:32" x14ac:dyDescent="0.25">
      <c r="A499" s="201"/>
      <c r="G499" s="200"/>
      <c r="H499" s="200"/>
      <c r="I499" s="200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</row>
    <row r="500" spans="1:32" x14ac:dyDescent="0.25">
      <c r="A500" s="201"/>
      <c r="G500" s="200"/>
      <c r="H500" s="200"/>
      <c r="I500" s="200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</row>
    <row r="501" spans="1:32" x14ac:dyDescent="0.25">
      <c r="A501" s="201"/>
      <c r="G501" s="200"/>
      <c r="H501" s="200"/>
      <c r="I501" s="200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</row>
    <row r="502" spans="1:32" x14ac:dyDescent="0.25">
      <c r="A502" s="201"/>
      <c r="G502" s="200"/>
      <c r="H502" s="200"/>
      <c r="I502" s="200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201"/>
      <c r="AE502" s="201"/>
      <c r="AF502" s="201"/>
    </row>
    <row r="503" spans="1:32" x14ac:dyDescent="0.25">
      <c r="A503" s="201"/>
      <c r="G503" s="200"/>
      <c r="H503" s="200"/>
      <c r="I503" s="200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201"/>
      <c r="AE503" s="201"/>
      <c r="AF503" s="201"/>
    </row>
    <row r="504" spans="1:32" x14ac:dyDescent="0.25">
      <c r="A504" s="201"/>
      <c r="G504" s="200"/>
      <c r="H504" s="200"/>
      <c r="I504" s="200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201"/>
      <c r="AE504" s="201"/>
      <c r="AF504" s="201"/>
    </row>
    <row r="505" spans="1:32" x14ac:dyDescent="0.25">
      <c r="A505" s="201"/>
      <c r="G505" s="200"/>
      <c r="H505" s="200"/>
      <c r="I505" s="200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201"/>
      <c r="AE505" s="201"/>
      <c r="AF505" s="201"/>
    </row>
    <row r="506" spans="1:32" x14ac:dyDescent="0.25">
      <c r="A506" s="201"/>
      <c r="G506" s="200"/>
      <c r="H506" s="200"/>
      <c r="I506" s="200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</row>
    <row r="507" spans="1:32" x14ac:dyDescent="0.25">
      <c r="A507" s="201"/>
      <c r="G507" s="200"/>
      <c r="H507" s="200"/>
      <c r="I507" s="200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</row>
    <row r="508" spans="1:32" x14ac:dyDescent="0.25">
      <c r="A508" s="201"/>
      <c r="G508" s="200"/>
      <c r="H508" s="200"/>
      <c r="I508" s="200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</row>
    <row r="509" spans="1:32" x14ac:dyDescent="0.25">
      <c r="A509" s="201"/>
      <c r="G509" s="200"/>
      <c r="H509" s="200"/>
      <c r="I509" s="200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</row>
    <row r="510" spans="1:32" x14ac:dyDescent="0.25">
      <c r="A510" s="201"/>
      <c r="G510" s="200"/>
      <c r="H510" s="200"/>
      <c r="I510" s="200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</row>
    <row r="511" spans="1:32" x14ac:dyDescent="0.25">
      <c r="A511" s="201"/>
      <c r="B511" s="201"/>
      <c r="C511" s="201"/>
      <c r="D511" s="201"/>
      <c r="E511" s="201"/>
      <c r="F511" s="201"/>
      <c r="G511" s="200"/>
      <c r="H511" s="200"/>
      <c r="I511" s="200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</row>
    <row r="512" spans="1:32" x14ac:dyDescent="0.25">
      <c r="A512" s="201"/>
      <c r="B512" s="201"/>
      <c r="C512" s="201"/>
      <c r="D512" s="201"/>
      <c r="E512" s="201"/>
      <c r="F512" s="201"/>
      <c r="G512" s="200"/>
      <c r="H512" s="200"/>
      <c r="I512" s="200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</row>
    <row r="513" spans="1:32" x14ac:dyDescent="0.25">
      <c r="A513" s="201"/>
      <c r="B513" s="201"/>
      <c r="C513" s="201"/>
      <c r="D513" s="201"/>
      <c r="E513" s="201"/>
      <c r="F513" s="201"/>
      <c r="G513" s="200"/>
      <c r="H513" s="200"/>
      <c r="I513" s="200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</row>
    <row r="514" spans="1:32" x14ac:dyDescent="0.25">
      <c r="A514" s="201"/>
      <c r="B514" s="201"/>
      <c r="C514" s="201"/>
      <c r="D514" s="201"/>
      <c r="E514" s="201"/>
      <c r="F514" s="201"/>
      <c r="G514" s="200"/>
      <c r="H514" s="200"/>
      <c r="I514" s="200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</row>
    <row r="515" spans="1:32" x14ac:dyDescent="0.25">
      <c r="A515" s="201"/>
      <c r="B515" s="201"/>
      <c r="C515" s="201"/>
      <c r="D515" s="201"/>
      <c r="E515" s="201"/>
      <c r="F515" s="201"/>
      <c r="G515" s="200"/>
      <c r="H515" s="200"/>
      <c r="I515" s="200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F515" s="201"/>
    </row>
    <row r="516" spans="1:32" x14ac:dyDescent="0.25">
      <c r="A516" s="201"/>
      <c r="B516" s="201"/>
      <c r="C516" s="201"/>
      <c r="D516" s="201"/>
      <c r="E516" s="201"/>
      <c r="F516" s="201"/>
      <c r="G516" s="200"/>
      <c r="H516" s="200"/>
      <c r="I516" s="200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</row>
    <row r="517" spans="1:32" x14ac:dyDescent="0.25">
      <c r="A517" s="201"/>
      <c r="B517" s="201"/>
      <c r="C517" s="201"/>
      <c r="D517" s="201"/>
      <c r="E517" s="201"/>
      <c r="F517" s="201"/>
      <c r="G517" s="200"/>
      <c r="H517" s="200"/>
      <c r="I517" s="200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201"/>
      <c r="AE517" s="201"/>
      <c r="AF517" s="201"/>
    </row>
    <row r="518" spans="1:32" x14ac:dyDescent="0.25">
      <c r="A518" s="201"/>
      <c r="B518" s="201"/>
      <c r="C518" s="201"/>
      <c r="D518" s="201"/>
      <c r="E518" s="201"/>
      <c r="F518" s="201"/>
      <c r="G518" s="200"/>
      <c r="H518" s="200"/>
      <c r="I518" s="200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201"/>
      <c r="AE518" s="201"/>
      <c r="AF518" s="201"/>
    </row>
  </sheetData>
  <mergeCells count="10">
    <mergeCell ref="E1:F1"/>
    <mergeCell ref="E2:F2"/>
    <mergeCell ref="E3:F3"/>
    <mergeCell ref="A5:F5"/>
    <mergeCell ref="A6:A7"/>
    <mergeCell ref="B6:B7"/>
    <mergeCell ref="C6:C7"/>
    <mergeCell ref="D6:D7"/>
    <mergeCell ref="E6:E7"/>
    <mergeCell ref="F6:F7"/>
  </mergeCells>
  <pageMargins left="0.39370078740157483" right="0.39370078740157483" top="0.39370078740157483" bottom="0.39370078740157483" header="0.31496062992125984" footer="0.31496062992125984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8"/>
  <sheetViews>
    <sheetView topLeftCell="A99" workbookViewId="0">
      <selection activeCell="F84" sqref="F84"/>
    </sheetView>
  </sheetViews>
  <sheetFormatPr defaultRowHeight="12.75" x14ac:dyDescent="0.2"/>
  <cols>
    <col min="1" max="1" width="7.7109375" style="141" customWidth="1"/>
    <col min="2" max="2" width="7.28515625" style="141" customWidth="1"/>
    <col min="3" max="3" width="13.85546875" style="195" customWidth="1"/>
    <col min="4" max="4" width="10.7109375" style="141" customWidth="1"/>
    <col min="5" max="5" width="50.5703125" style="141" customWidth="1"/>
    <col min="6" max="6" width="15.85546875" style="141" customWidth="1"/>
    <col min="7" max="7" width="15.42578125" style="141" customWidth="1"/>
    <col min="8" max="8" width="9.140625" style="141"/>
    <col min="9" max="10" width="10.5703125" style="141" bestFit="1" customWidth="1"/>
    <col min="11" max="16384" width="9.140625" style="141"/>
  </cols>
  <sheetData>
    <row r="1" spans="1:10" x14ac:dyDescent="0.2">
      <c r="A1" s="149"/>
      <c r="B1" s="150"/>
      <c r="C1" s="151"/>
      <c r="D1" s="152"/>
      <c r="E1" s="504" t="s">
        <v>254</v>
      </c>
      <c r="F1" s="504"/>
      <c r="G1" s="504"/>
    </row>
    <row r="2" spans="1:10" x14ac:dyDescent="0.2">
      <c r="A2" s="149"/>
      <c r="B2" s="150"/>
      <c r="C2" s="151"/>
      <c r="D2" s="152"/>
      <c r="E2" s="504" t="s">
        <v>255</v>
      </c>
      <c r="F2" s="504"/>
      <c r="G2" s="504"/>
    </row>
    <row r="3" spans="1:10" x14ac:dyDescent="0.2">
      <c r="A3" s="149"/>
      <c r="B3" s="150"/>
      <c r="C3" s="151"/>
      <c r="D3" s="152"/>
      <c r="E3" s="504" t="s">
        <v>394</v>
      </c>
      <c r="F3" s="504"/>
      <c r="G3" s="504"/>
    </row>
    <row r="4" spans="1:10" ht="24" customHeight="1" x14ac:dyDescent="0.2">
      <c r="A4" s="149"/>
      <c r="B4" s="150"/>
      <c r="C4" s="151"/>
      <c r="D4" s="152"/>
      <c r="E4" s="153"/>
      <c r="F4" s="149"/>
      <c r="G4" s="149"/>
    </row>
    <row r="5" spans="1:10" ht="12.75" customHeight="1" x14ac:dyDescent="0.2">
      <c r="A5" s="505" t="s">
        <v>374</v>
      </c>
      <c r="B5" s="505"/>
      <c r="C5" s="505"/>
      <c r="D5" s="505"/>
      <c r="E5" s="505"/>
      <c r="F5" s="505"/>
      <c r="G5" s="505"/>
    </row>
    <row r="6" spans="1:10" x14ac:dyDescent="0.2">
      <c r="A6" s="506" t="s">
        <v>192</v>
      </c>
      <c r="B6" s="507" t="s">
        <v>256</v>
      </c>
      <c r="C6" s="509" t="s">
        <v>112</v>
      </c>
      <c r="D6" s="509" t="s">
        <v>113</v>
      </c>
      <c r="E6" s="506" t="s">
        <v>114</v>
      </c>
      <c r="F6" s="510" t="s">
        <v>115</v>
      </c>
      <c r="G6" s="511"/>
    </row>
    <row r="7" spans="1:10" x14ac:dyDescent="0.2">
      <c r="A7" s="506"/>
      <c r="B7" s="508"/>
      <c r="C7" s="509"/>
      <c r="D7" s="509"/>
      <c r="E7" s="506"/>
      <c r="F7" s="154" t="s">
        <v>188</v>
      </c>
      <c r="G7" s="154" t="s">
        <v>368</v>
      </c>
    </row>
    <row r="8" spans="1:10" ht="15.75" customHeight="1" x14ac:dyDescent="0.2">
      <c r="A8" s="155">
        <v>907</v>
      </c>
      <c r="B8" s="155"/>
      <c r="C8" s="156"/>
      <c r="D8" s="155"/>
      <c r="E8" s="155" t="s">
        <v>5</v>
      </c>
      <c r="F8" s="392">
        <f>F9+F26+F32+F43+F62+F77+F86+F91</f>
        <v>8187447.8200000003</v>
      </c>
      <c r="G8" s="392">
        <f>G9+G26+G32+G43+G62+G77+G86+G91</f>
        <v>7690096.7100000009</v>
      </c>
    </row>
    <row r="9" spans="1:10" x14ac:dyDescent="0.2">
      <c r="A9" s="157"/>
      <c r="B9" s="158" t="s">
        <v>194</v>
      </c>
      <c r="C9" s="159"/>
      <c r="D9" s="160"/>
      <c r="E9" s="155" t="s">
        <v>195</v>
      </c>
      <c r="F9" s="393">
        <f>F10+F14+F22</f>
        <v>2699685.6100000003</v>
      </c>
      <c r="G9" s="393">
        <f>G10+G14+G22</f>
        <v>2699685.6100000003</v>
      </c>
    </row>
    <row r="10" spans="1:10" ht="25.5" x14ac:dyDescent="0.2">
      <c r="A10" s="161"/>
      <c r="B10" s="162" t="s">
        <v>196</v>
      </c>
      <c r="C10" s="163"/>
      <c r="D10" s="164"/>
      <c r="E10" s="165" t="s">
        <v>197</v>
      </c>
      <c r="F10" s="394">
        <f>F11</f>
        <v>502868.5</v>
      </c>
      <c r="G10" s="394">
        <f>G11</f>
        <v>502868.5</v>
      </c>
    </row>
    <row r="11" spans="1:10" ht="19.5" customHeight="1" x14ac:dyDescent="0.2">
      <c r="A11" s="166"/>
      <c r="B11" s="161"/>
      <c r="C11" s="167">
        <v>9100000000</v>
      </c>
      <c r="D11" s="161"/>
      <c r="E11" s="161" t="s">
        <v>153</v>
      </c>
      <c r="F11" s="394">
        <f>F13</f>
        <v>502868.5</v>
      </c>
      <c r="G11" s="394">
        <f>G12</f>
        <v>502868.5</v>
      </c>
    </row>
    <row r="12" spans="1:10" x14ac:dyDescent="0.2">
      <c r="A12" s="161"/>
      <c r="B12" s="162"/>
      <c r="C12" s="168" t="s">
        <v>154</v>
      </c>
      <c r="D12" s="164"/>
      <c r="E12" s="161" t="s">
        <v>155</v>
      </c>
      <c r="F12" s="394">
        <f>F13</f>
        <v>502868.5</v>
      </c>
      <c r="G12" s="394">
        <f>G13</f>
        <v>502868.5</v>
      </c>
    </row>
    <row r="13" spans="1:10" ht="40.5" customHeight="1" x14ac:dyDescent="0.2">
      <c r="A13" s="161"/>
      <c r="B13" s="162"/>
      <c r="C13" s="163"/>
      <c r="D13" s="164">
        <v>100</v>
      </c>
      <c r="E13" s="161" t="s">
        <v>198</v>
      </c>
      <c r="F13" s="394">
        <v>502868.5</v>
      </c>
      <c r="G13" s="394">
        <v>502868.5</v>
      </c>
    </row>
    <row r="14" spans="1:10" ht="38.25" x14ac:dyDescent="0.2">
      <c r="A14" s="161"/>
      <c r="B14" s="162" t="s">
        <v>199</v>
      </c>
      <c r="C14" s="163"/>
      <c r="D14" s="164"/>
      <c r="E14" s="165" t="s">
        <v>200</v>
      </c>
      <c r="F14" s="395">
        <f>F15</f>
        <v>2186817.1100000003</v>
      </c>
      <c r="G14" s="395">
        <f>G15</f>
        <v>2186817.1100000003</v>
      </c>
      <c r="I14" s="148"/>
      <c r="J14" s="148"/>
    </row>
    <row r="15" spans="1:10" ht="25.5" x14ac:dyDescent="0.2">
      <c r="A15" s="166"/>
      <c r="B15" s="161"/>
      <c r="C15" s="167">
        <v>9100000000</v>
      </c>
      <c r="D15" s="161"/>
      <c r="E15" s="161" t="s">
        <v>153</v>
      </c>
      <c r="F15" s="395">
        <f>F16+F20</f>
        <v>2186817.1100000003</v>
      </c>
      <c r="G15" s="395">
        <f>G16+G20</f>
        <v>2186817.1100000003</v>
      </c>
    </row>
    <row r="16" spans="1:10" ht="25.5" x14ac:dyDescent="0.2">
      <c r="A16" s="161"/>
      <c r="B16" s="162"/>
      <c r="C16" s="168" t="s">
        <v>164</v>
      </c>
      <c r="D16" s="164"/>
      <c r="E16" s="161" t="s">
        <v>165</v>
      </c>
      <c r="F16" s="395">
        <f>F17+F18+F19</f>
        <v>2185817.1100000003</v>
      </c>
      <c r="G16" s="395">
        <f>G17+G18+G19</f>
        <v>2185817.1100000003</v>
      </c>
    </row>
    <row r="17" spans="1:7" ht="52.5" customHeight="1" x14ac:dyDescent="0.2">
      <c r="A17" s="161"/>
      <c r="B17" s="162"/>
      <c r="C17" s="163"/>
      <c r="D17" s="164">
        <v>100</v>
      </c>
      <c r="E17" s="161" t="s">
        <v>156</v>
      </c>
      <c r="F17" s="394">
        <v>1972817.11</v>
      </c>
      <c r="G17" s="396">
        <v>1972817.11</v>
      </c>
    </row>
    <row r="18" spans="1:7" ht="25.5" x14ac:dyDescent="0.2">
      <c r="A18" s="161"/>
      <c r="B18" s="162"/>
      <c r="C18" s="163"/>
      <c r="D18" s="164">
        <v>200</v>
      </c>
      <c r="E18" s="161" t="s">
        <v>125</v>
      </c>
      <c r="F18" s="394">
        <v>200000</v>
      </c>
      <c r="G18" s="396">
        <v>200000</v>
      </c>
    </row>
    <row r="19" spans="1:7" x14ac:dyDescent="0.2">
      <c r="A19" s="161"/>
      <c r="B19" s="162"/>
      <c r="C19" s="163"/>
      <c r="D19" s="164">
        <v>800</v>
      </c>
      <c r="E19" s="161" t="s">
        <v>166</v>
      </c>
      <c r="F19" s="395">
        <v>13000</v>
      </c>
      <c r="G19" s="395">
        <v>13000</v>
      </c>
    </row>
    <row r="20" spans="1:7" ht="25.5" x14ac:dyDescent="0.2">
      <c r="A20" s="161"/>
      <c r="B20" s="162"/>
      <c r="C20" s="163" t="s">
        <v>167</v>
      </c>
      <c r="D20" s="164"/>
      <c r="E20" s="161" t="s">
        <v>168</v>
      </c>
      <c r="F20" s="395">
        <f>F21</f>
        <v>1000</v>
      </c>
      <c r="G20" s="395">
        <f>G21</f>
        <v>1000</v>
      </c>
    </row>
    <row r="21" spans="1:7" ht="25.5" x14ac:dyDescent="0.2">
      <c r="A21" s="161"/>
      <c r="B21" s="162"/>
      <c r="C21" s="163"/>
      <c r="D21" s="164">
        <v>200</v>
      </c>
      <c r="E21" s="161" t="s">
        <v>125</v>
      </c>
      <c r="F21" s="395">
        <v>1000</v>
      </c>
      <c r="G21" s="395">
        <v>1000</v>
      </c>
    </row>
    <row r="22" spans="1:7" x14ac:dyDescent="0.2">
      <c r="A22" s="161"/>
      <c r="B22" s="162" t="s">
        <v>201</v>
      </c>
      <c r="C22" s="163"/>
      <c r="D22" s="164"/>
      <c r="E22" s="161" t="s">
        <v>202</v>
      </c>
      <c r="F22" s="395">
        <v>10000</v>
      </c>
      <c r="G22" s="395">
        <v>10000</v>
      </c>
    </row>
    <row r="23" spans="1:7" ht="38.25" x14ac:dyDescent="0.2">
      <c r="A23" s="161"/>
      <c r="B23" s="162"/>
      <c r="C23" s="163">
        <v>9200000000</v>
      </c>
      <c r="D23" s="164"/>
      <c r="E23" s="169" t="s">
        <v>170</v>
      </c>
      <c r="F23" s="395">
        <v>10000</v>
      </c>
      <c r="G23" s="395">
        <v>10000</v>
      </c>
    </row>
    <row r="24" spans="1:7" ht="25.5" x14ac:dyDescent="0.2">
      <c r="A24" s="161"/>
      <c r="B24" s="162"/>
      <c r="C24" s="168" t="s">
        <v>184</v>
      </c>
      <c r="D24" s="164"/>
      <c r="E24" s="161" t="s">
        <v>185</v>
      </c>
      <c r="F24" s="395">
        <v>10000</v>
      </c>
      <c r="G24" s="395">
        <v>10000</v>
      </c>
    </row>
    <row r="25" spans="1:7" x14ac:dyDescent="0.2">
      <c r="A25" s="174"/>
      <c r="B25" s="228"/>
      <c r="C25" s="229"/>
      <c r="D25" s="230">
        <v>800</v>
      </c>
      <c r="E25" s="174" t="s">
        <v>203</v>
      </c>
      <c r="F25" s="397">
        <v>10000</v>
      </c>
      <c r="G25" s="397">
        <v>10000</v>
      </c>
    </row>
    <row r="26" spans="1:7" x14ac:dyDescent="0.2">
      <c r="A26" s="227"/>
      <c r="B26" s="158" t="s">
        <v>338</v>
      </c>
      <c r="C26" s="159"/>
      <c r="D26" s="160"/>
      <c r="E26" s="227" t="s">
        <v>339</v>
      </c>
      <c r="F26" s="398">
        <f>F27</f>
        <v>224200</v>
      </c>
      <c r="G26" s="398">
        <f>G27</f>
        <v>237400</v>
      </c>
    </row>
    <row r="27" spans="1:7" x14ac:dyDescent="0.2">
      <c r="A27" s="161"/>
      <c r="B27" s="162" t="s">
        <v>340</v>
      </c>
      <c r="C27" s="163"/>
      <c r="D27" s="164"/>
      <c r="E27" s="161" t="s">
        <v>341</v>
      </c>
      <c r="F27" s="398">
        <f>F29</f>
        <v>224200</v>
      </c>
      <c r="G27" s="398">
        <f>G28</f>
        <v>237400</v>
      </c>
    </row>
    <row r="28" spans="1:7" ht="17.25" customHeight="1" x14ac:dyDescent="0.2">
      <c r="A28" s="161"/>
      <c r="B28" s="162"/>
      <c r="C28" s="163">
        <v>9100000000</v>
      </c>
      <c r="D28" s="164"/>
      <c r="E28" s="161" t="s">
        <v>153</v>
      </c>
      <c r="F28" s="398">
        <f>F29</f>
        <v>224200</v>
      </c>
      <c r="G28" s="398">
        <f>G29</f>
        <v>237400</v>
      </c>
    </row>
    <row r="29" spans="1:7" ht="38.25" x14ac:dyDescent="0.2">
      <c r="A29" s="161"/>
      <c r="B29" s="162"/>
      <c r="C29" s="163" t="s">
        <v>342</v>
      </c>
      <c r="D29" s="164"/>
      <c r="E29" s="161" t="s">
        <v>335</v>
      </c>
      <c r="F29" s="398">
        <f>F30+F31</f>
        <v>224200</v>
      </c>
      <c r="G29" s="398">
        <f>G30+G31</f>
        <v>237400</v>
      </c>
    </row>
    <row r="30" spans="1:7" ht="54" customHeight="1" x14ac:dyDescent="0.2">
      <c r="A30" s="161"/>
      <c r="B30" s="162"/>
      <c r="C30" s="163"/>
      <c r="D30" s="164">
        <v>100</v>
      </c>
      <c r="E30" s="161" t="s">
        <v>156</v>
      </c>
      <c r="F30" s="398">
        <v>217947</v>
      </c>
      <c r="G30" s="398">
        <v>217947</v>
      </c>
    </row>
    <row r="31" spans="1:7" ht="25.5" x14ac:dyDescent="0.2">
      <c r="A31" s="161"/>
      <c r="B31" s="162"/>
      <c r="C31" s="163"/>
      <c r="D31" s="164">
        <v>200</v>
      </c>
      <c r="E31" s="161" t="s">
        <v>125</v>
      </c>
      <c r="F31" s="398">
        <v>6253</v>
      </c>
      <c r="G31" s="398">
        <v>19453</v>
      </c>
    </row>
    <row r="32" spans="1:7" ht="25.5" x14ac:dyDescent="0.2">
      <c r="A32" s="161"/>
      <c r="B32" s="170" t="s">
        <v>204</v>
      </c>
      <c r="C32" s="171"/>
      <c r="D32" s="155"/>
      <c r="E32" s="155" t="s">
        <v>205</v>
      </c>
      <c r="F32" s="392">
        <f>F33+F37</f>
        <v>160910</v>
      </c>
      <c r="G32" s="399">
        <f>G33+G37</f>
        <v>160910</v>
      </c>
    </row>
    <row r="33" spans="1:7" ht="18.75" customHeight="1" x14ac:dyDescent="0.2">
      <c r="A33" s="161"/>
      <c r="B33" s="166" t="s">
        <v>206</v>
      </c>
      <c r="C33" s="168"/>
      <c r="D33" s="161"/>
      <c r="E33" s="161" t="s">
        <v>207</v>
      </c>
      <c r="F33" s="394">
        <f t="shared" ref="F33:G35" si="0">F34</f>
        <v>110600</v>
      </c>
      <c r="G33" s="396">
        <f t="shared" si="0"/>
        <v>110600</v>
      </c>
    </row>
    <row r="34" spans="1:7" ht="42" customHeight="1" x14ac:dyDescent="0.2">
      <c r="A34" s="161"/>
      <c r="B34" s="166"/>
      <c r="C34" s="168" t="s">
        <v>169</v>
      </c>
      <c r="D34" s="167"/>
      <c r="E34" s="169" t="s">
        <v>170</v>
      </c>
      <c r="F34" s="395">
        <f t="shared" si="0"/>
        <v>110600</v>
      </c>
      <c r="G34" s="395">
        <f t="shared" si="0"/>
        <v>110600</v>
      </c>
    </row>
    <row r="35" spans="1:7" ht="29.25" customHeight="1" x14ac:dyDescent="0.2">
      <c r="A35" s="161"/>
      <c r="B35" s="166"/>
      <c r="C35" s="168" t="s">
        <v>208</v>
      </c>
      <c r="D35" s="161"/>
      <c r="E35" s="161" t="s">
        <v>177</v>
      </c>
      <c r="F35" s="395">
        <f t="shared" si="0"/>
        <v>110600</v>
      </c>
      <c r="G35" s="395">
        <f t="shared" si="0"/>
        <v>110600</v>
      </c>
    </row>
    <row r="36" spans="1:7" ht="31.5" customHeight="1" x14ac:dyDescent="0.2">
      <c r="A36" s="161"/>
      <c r="B36" s="166"/>
      <c r="C36" s="168"/>
      <c r="D36" s="161">
        <v>200</v>
      </c>
      <c r="E36" s="161" t="s">
        <v>125</v>
      </c>
      <c r="F36" s="400">
        <v>110600</v>
      </c>
      <c r="G36" s="400">
        <v>110600</v>
      </c>
    </row>
    <row r="37" spans="1:7" ht="32.25" customHeight="1" x14ac:dyDescent="0.2">
      <c r="A37" s="161"/>
      <c r="B37" s="166" t="s">
        <v>209</v>
      </c>
      <c r="C37" s="168"/>
      <c r="D37" s="161"/>
      <c r="E37" s="161" t="s">
        <v>210</v>
      </c>
      <c r="F37" s="395">
        <f>F38</f>
        <v>50310</v>
      </c>
      <c r="G37" s="395">
        <f>G38</f>
        <v>50310</v>
      </c>
    </row>
    <row r="38" spans="1:7" ht="40.5" customHeight="1" x14ac:dyDescent="0.2">
      <c r="A38" s="161"/>
      <c r="B38" s="166"/>
      <c r="C38" s="168" t="s">
        <v>169</v>
      </c>
      <c r="D38" s="161"/>
      <c r="E38" s="161" t="s">
        <v>170</v>
      </c>
      <c r="F38" s="395">
        <f>F39+F41</f>
        <v>50310</v>
      </c>
      <c r="G38" s="395">
        <f>G39+G41</f>
        <v>50310</v>
      </c>
    </row>
    <row r="39" spans="1:7" ht="41.25" customHeight="1" x14ac:dyDescent="0.2">
      <c r="A39" s="161"/>
      <c r="B39" s="166"/>
      <c r="C39" s="172" t="s">
        <v>395</v>
      </c>
      <c r="D39" s="161"/>
      <c r="E39" s="161" t="s">
        <v>312</v>
      </c>
      <c r="F39" s="395">
        <f>F40</f>
        <v>7310</v>
      </c>
      <c r="G39" s="395">
        <f>G40</f>
        <v>7310</v>
      </c>
    </row>
    <row r="40" spans="1:7" ht="33.75" customHeight="1" x14ac:dyDescent="0.2">
      <c r="A40" s="161"/>
      <c r="B40" s="166"/>
      <c r="C40" s="168"/>
      <c r="D40" s="161">
        <v>200</v>
      </c>
      <c r="E40" s="161" t="s">
        <v>125</v>
      </c>
      <c r="F40" s="395">
        <v>7310</v>
      </c>
      <c r="G40" s="395">
        <v>7310</v>
      </c>
    </row>
    <row r="41" spans="1:7" s="173" customFormat="1" ht="31.5" customHeight="1" x14ac:dyDescent="0.2">
      <c r="A41" s="161"/>
      <c r="B41" s="166"/>
      <c r="C41" s="168" t="s">
        <v>395</v>
      </c>
      <c r="D41" s="161"/>
      <c r="E41" s="161" t="s">
        <v>211</v>
      </c>
      <c r="F41" s="395">
        <f>F42</f>
        <v>43000</v>
      </c>
      <c r="G41" s="395">
        <f>G42</f>
        <v>43000</v>
      </c>
    </row>
    <row r="42" spans="1:7" s="173" customFormat="1" ht="31.5" customHeight="1" x14ac:dyDescent="0.2">
      <c r="A42" s="161"/>
      <c r="B42" s="166"/>
      <c r="C42" s="168"/>
      <c r="D42" s="161">
        <v>200</v>
      </c>
      <c r="E42" s="161" t="s">
        <v>125</v>
      </c>
      <c r="F42" s="395">
        <v>43000</v>
      </c>
      <c r="G42" s="395">
        <v>43000</v>
      </c>
    </row>
    <row r="43" spans="1:7" ht="24" customHeight="1" x14ac:dyDescent="0.2">
      <c r="A43" s="161"/>
      <c r="B43" s="158" t="s">
        <v>212</v>
      </c>
      <c r="C43" s="159"/>
      <c r="D43" s="160"/>
      <c r="E43" s="155" t="s">
        <v>213</v>
      </c>
      <c r="F43" s="392">
        <f>F50+F58+F44</f>
        <v>1304259.08</v>
      </c>
      <c r="G43" s="392">
        <f>G50+G58+G44</f>
        <v>1342800</v>
      </c>
    </row>
    <row r="44" spans="1:7" ht="24" customHeight="1" x14ac:dyDescent="0.2">
      <c r="A44" s="161"/>
      <c r="B44" s="456" t="s">
        <v>214</v>
      </c>
      <c r="C44" s="457"/>
      <c r="D44" s="458"/>
      <c r="E44" s="458" t="s">
        <v>215</v>
      </c>
      <c r="F44" s="462">
        <f>F45</f>
        <v>32800</v>
      </c>
      <c r="G44" s="462">
        <f>G45</f>
        <v>32800</v>
      </c>
    </row>
    <row r="45" spans="1:7" ht="24" customHeight="1" x14ac:dyDescent="0.2">
      <c r="A45" s="161"/>
      <c r="B45" s="456"/>
      <c r="C45" s="457" t="s">
        <v>169</v>
      </c>
      <c r="D45" s="458"/>
      <c r="E45" s="458" t="s">
        <v>170</v>
      </c>
      <c r="F45" s="462">
        <f>F46+F48</f>
        <v>32800</v>
      </c>
      <c r="G45" s="462">
        <f>G46+G48</f>
        <v>32800</v>
      </c>
    </row>
    <row r="46" spans="1:7" ht="24" customHeight="1" x14ac:dyDescent="0.2">
      <c r="A46" s="161"/>
      <c r="B46" s="456"/>
      <c r="C46" s="457" t="s">
        <v>178</v>
      </c>
      <c r="D46" s="459"/>
      <c r="E46" s="460" t="s">
        <v>179</v>
      </c>
      <c r="F46" s="462">
        <f>F47</f>
        <v>30700</v>
      </c>
      <c r="G46" s="462">
        <f>G47</f>
        <v>30700</v>
      </c>
    </row>
    <row r="47" spans="1:7" ht="24" customHeight="1" x14ac:dyDescent="0.2">
      <c r="A47" s="161"/>
      <c r="B47" s="456"/>
      <c r="C47" s="457"/>
      <c r="D47" s="458">
        <v>200</v>
      </c>
      <c r="E47" s="458" t="s">
        <v>125</v>
      </c>
      <c r="F47" s="462">
        <v>30700</v>
      </c>
      <c r="G47" s="462">
        <v>30700</v>
      </c>
    </row>
    <row r="48" spans="1:7" ht="24" customHeight="1" x14ac:dyDescent="0.2">
      <c r="A48" s="161"/>
      <c r="B48" s="459"/>
      <c r="C48" s="464" t="s">
        <v>180</v>
      </c>
      <c r="D48" s="459"/>
      <c r="E48" s="461" t="s">
        <v>181</v>
      </c>
      <c r="F48" s="463">
        <f>F49</f>
        <v>2100</v>
      </c>
      <c r="G48" s="463">
        <f>G49</f>
        <v>2100</v>
      </c>
    </row>
    <row r="49" spans="1:33" ht="24" customHeight="1" x14ac:dyDescent="0.2">
      <c r="A49" s="161"/>
      <c r="B49" s="459"/>
      <c r="C49" s="459"/>
      <c r="D49" s="458">
        <v>200</v>
      </c>
      <c r="E49" s="458" t="s">
        <v>125</v>
      </c>
      <c r="F49" s="463">
        <v>2100</v>
      </c>
      <c r="G49" s="463">
        <v>2100</v>
      </c>
    </row>
    <row r="50" spans="1:33" ht="16.5" customHeight="1" x14ac:dyDescent="0.2">
      <c r="A50" s="161"/>
      <c r="B50" s="162" t="s">
        <v>216</v>
      </c>
      <c r="C50" s="163"/>
      <c r="D50" s="164"/>
      <c r="E50" s="174" t="s">
        <v>217</v>
      </c>
      <c r="F50" s="394">
        <f>F51</f>
        <v>1245000</v>
      </c>
      <c r="G50" s="394">
        <f>G51</f>
        <v>1300000</v>
      </c>
    </row>
    <row r="51" spans="1:33" ht="33.75" customHeight="1" x14ac:dyDescent="0.2">
      <c r="A51" s="161"/>
      <c r="B51" s="162"/>
      <c r="C51" s="168" t="s">
        <v>128</v>
      </c>
      <c r="D51" s="175"/>
      <c r="E51" s="176" t="s">
        <v>257</v>
      </c>
      <c r="F51" s="394">
        <f>F54+F56</f>
        <v>1245000</v>
      </c>
      <c r="G51" s="394">
        <f>G54+G56</f>
        <v>1300000</v>
      </c>
    </row>
    <row r="52" spans="1:33" ht="36.75" customHeight="1" x14ac:dyDescent="0.2">
      <c r="A52" s="161"/>
      <c r="B52" s="162"/>
      <c r="C52" s="168" t="s">
        <v>130</v>
      </c>
      <c r="D52" s="175"/>
      <c r="E52" s="177" t="s">
        <v>131</v>
      </c>
      <c r="F52" s="394">
        <f>F51</f>
        <v>1245000</v>
      </c>
      <c r="G52" s="394">
        <f>G51</f>
        <v>1300000</v>
      </c>
    </row>
    <row r="53" spans="1:33" ht="37.5" customHeight="1" x14ac:dyDescent="0.2">
      <c r="A53" s="161"/>
      <c r="B53" s="162"/>
      <c r="C53" s="168" t="s">
        <v>132</v>
      </c>
      <c r="D53" s="175"/>
      <c r="E53" s="177" t="s">
        <v>133</v>
      </c>
      <c r="F53" s="394">
        <f>F54</f>
        <v>1000000</v>
      </c>
      <c r="G53" s="394">
        <f>G54</f>
        <v>1000000</v>
      </c>
    </row>
    <row r="54" spans="1:33" ht="31.5" customHeight="1" x14ac:dyDescent="0.2">
      <c r="A54" s="161"/>
      <c r="B54" s="162"/>
      <c r="C54" s="168" t="s">
        <v>218</v>
      </c>
      <c r="D54" s="164"/>
      <c r="E54" s="178" t="s">
        <v>219</v>
      </c>
      <c r="F54" s="394">
        <f>F55</f>
        <v>1000000</v>
      </c>
      <c r="G54" s="394">
        <f>G55</f>
        <v>1000000</v>
      </c>
    </row>
    <row r="55" spans="1:33" ht="29.25" customHeight="1" x14ac:dyDescent="0.2">
      <c r="A55" s="161"/>
      <c r="B55" s="162"/>
      <c r="C55" s="163"/>
      <c r="D55" s="164">
        <v>200</v>
      </c>
      <c r="E55" s="161" t="s">
        <v>125</v>
      </c>
      <c r="F55" s="394">
        <v>1000000</v>
      </c>
      <c r="G55" s="396">
        <v>1000000</v>
      </c>
    </row>
    <row r="56" spans="1:33" ht="35.25" customHeight="1" x14ac:dyDescent="0.2">
      <c r="A56" s="161"/>
      <c r="B56" s="162"/>
      <c r="C56" s="168" t="s">
        <v>220</v>
      </c>
      <c r="D56" s="164"/>
      <c r="E56" s="161" t="s">
        <v>137</v>
      </c>
      <c r="F56" s="395">
        <f>F57</f>
        <v>245000</v>
      </c>
      <c r="G56" s="395">
        <f>G57</f>
        <v>300000</v>
      </c>
    </row>
    <row r="57" spans="1:33" ht="33" customHeight="1" x14ac:dyDescent="0.2">
      <c r="A57" s="161"/>
      <c r="B57" s="162"/>
      <c r="C57" s="163"/>
      <c r="D57" s="164">
        <v>200</v>
      </c>
      <c r="E57" s="161" t="s">
        <v>125</v>
      </c>
      <c r="F57" s="401">
        <v>245000</v>
      </c>
      <c r="G57" s="395">
        <v>300000</v>
      </c>
    </row>
    <row r="58" spans="1:33" ht="18.75" customHeight="1" x14ac:dyDescent="0.2">
      <c r="A58" s="161"/>
      <c r="B58" s="166" t="s">
        <v>221</v>
      </c>
      <c r="C58" s="168"/>
      <c r="D58" s="161"/>
      <c r="E58" s="161" t="s">
        <v>222</v>
      </c>
      <c r="F58" s="394">
        <f t="shared" ref="F58:G60" si="1">F59</f>
        <v>26459.08</v>
      </c>
      <c r="G58" s="394">
        <f t="shared" si="1"/>
        <v>10000</v>
      </c>
    </row>
    <row r="59" spans="1:33" ht="38.25" customHeight="1" x14ac:dyDescent="0.2">
      <c r="A59" s="161"/>
      <c r="B59" s="166"/>
      <c r="C59" s="168" t="s">
        <v>169</v>
      </c>
      <c r="D59" s="161"/>
      <c r="E59" s="169" t="s">
        <v>170</v>
      </c>
      <c r="F59" s="394">
        <f t="shared" si="1"/>
        <v>26459.08</v>
      </c>
      <c r="G59" s="396">
        <f t="shared" si="1"/>
        <v>10000</v>
      </c>
    </row>
    <row r="60" spans="1:33" ht="19.5" customHeight="1" x14ac:dyDescent="0.2">
      <c r="A60" s="161"/>
      <c r="B60" s="166"/>
      <c r="C60" s="179" t="s">
        <v>171</v>
      </c>
      <c r="D60" s="180"/>
      <c r="E60" s="181" t="s">
        <v>172</v>
      </c>
      <c r="F60" s="394">
        <f t="shared" si="1"/>
        <v>26459.08</v>
      </c>
      <c r="G60" s="396">
        <f t="shared" si="1"/>
        <v>10000</v>
      </c>
    </row>
    <row r="61" spans="1:33" s="183" customFormat="1" ht="25.5" x14ac:dyDescent="0.2">
      <c r="A61" s="161"/>
      <c r="B61" s="166"/>
      <c r="C61" s="179"/>
      <c r="D61" s="180">
        <v>200</v>
      </c>
      <c r="E61" s="169" t="s">
        <v>125</v>
      </c>
      <c r="F61" s="394">
        <v>26459.08</v>
      </c>
      <c r="G61" s="398">
        <v>10000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</row>
    <row r="62" spans="1:33" x14ac:dyDescent="0.2">
      <c r="A62" s="161"/>
      <c r="B62" s="158" t="s">
        <v>224</v>
      </c>
      <c r="C62" s="159"/>
      <c r="D62" s="160"/>
      <c r="E62" s="155" t="s">
        <v>225</v>
      </c>
      <c r="F62" s="402">
        <f>F63+F69</f>
        <v>1130000</v>
      </c>
      <c r="G62" s="402">
        <f>G63+G69</f>
        <v>930000</v>
      </c>
    </row>
    <row r="63" spans="1:33" x14ac:dyDescent="0.2">
      <c r="A63" s="161"/>
      <c r="B63" s="162" t="s">
        <v>226</v>
      </c>
      <c r="C63" s="163"/>
      <c r="D63" s="164"/>
      <c r="E63" s="161" t="s">
        <v>227</v>
      </c>
      <c r="F63" s="395">
        <f>F64</f>
        <v>430000</v>
      </c>
      <c r="G63" s="395">
        <f>G64</f>
        <v>380000</v>
      </c>
    </row>
    <row r="64" spans="1:33" ht="38.25" x14ac:dyDescent="0.2">
      <c r="A64" s="161"/>
      <c r="B64" s="162"/>
      <c r="C64" s="168" t="s">
        <v>169</v>
      </c>
      <c r="D64" s="164"/>
      <c r="E64" s="176" t="s">
        <v>170</v>
      </c>
      <c r="F64" s="395">
        <f>F65+F67</f>
        <v>430000</v>
      </c>
      <c r="G64" s="395">
        <f>G65+G67</f>
        <v>380000</v>
      </c>
    </row>
    <row r="65" spans="1:7" x14ac:dyDescent="0.2">
      <c r="A65" s="161"/>
      <c r="B65" s="162"/>
      <c r="C65" s="168" t="s">
        <v>223</v>
      </c>
      <c r="D65" s="164"/>
      <c r="E65" s="176" t="s">
        <v>174</v>
      </c>
      <c r="F65" s="395">
        <f>F66</f>
        <v>350000</v>
      </c>
      <c r="G65" s="395">
        <f>G66</f>
        <v>300000</v>
      </c>
    </row>
    <row r="66" spans="1:7" ht="25.5" x14ac:dyDescent="0.2">
      <c r="A66" s="161"/>
      <c r="B66" s="162"/>
      <c r="C66" s="168"/>
      <c r="D66" s="164">
        <v>200</v>
      </c>
      <c r="E66" s="161" t="s">
        <v>125</v>
      </c>
      <c r="F66" s="395">
        <v>350000</v>
      </c>
      <c r="G66" s="395">
        <v>300000</v>
      </c>
    </row>
    <row r="67" spans="1:7" x14ac:dyDescent="0.2">
      <c r="A67" s="161"/>
      <c r="B67" s="162"/>
      <c r="C67" s="168" t="s">
        <v>175</v>
      </c>
      <c r="D67" s="164"/>
      <c r="E67" s="161" t="s">
        <v>228</v>
      </c>
      <c r="F67" s="395">
        <f>F68</f>
        <v>80000</v>
      </c>
      <c r="G67" s="395">
        <f>G68</f>
        <v>80000</v>
      </c>
    </row>
    <row r="68" spans="1:7" ht="25.5" x14ac:dyDescent="0.2">
      <c r="A68" s="161"/>
      <c r="B68" s="162"/>
      <c r="C68" s="168"/>
      <c r="D68" s="164">
        <v>200</v>
      </c>
      <c r="E68" s="161" t="s">
        <v>125</v>
      </c>
      <c r="F68" s="395">
        <v>80000</v>
      </c>
      <c r="G68" s="395">
        <v>80000</v>
      </c>
    </row>
    <row r="69" spans="1:7" x14ac:dyDescent="0.2">
      <c r="A69" s="161"/>
      <c r="B69" s="162" t="s">
        <v>229</v>
      </c>
      <c r="C69" s="168"/>
      <c r="D69" s="164"/>
      <c r="E69" s="161" t="s">
        <v>230</v>
      </c>
      <c r="F69" s="395">
        <f t="shared" ref="F69:G71" si="2">F70</f>
        <v>700000</v>
      </c>
      <c r="G69" s="395">
        <f t="shared" si="2"/>
        <v>550000</v>
      </c>
    </row>
    <row r="70" spans="1:7" ht="33.75" customHeight="1" x14ac:dyDescent="0.2">
      <c r="A70" s="155"/>
      <c r="B70" s="162"/>
      <c r="C70" s="168" t="s">
        <v>117</v>
      </c>
      <c r="D70" s="164"/>
      <c r="E70" s="176" t="s">
        <v>118</v>
      </c>
      <c r="F70" s="395">
        <f t="shared" si="2"/>
        <v>700000</v>
      </c>
      <c r="G70" s="395">
        <f t="shared" si="2"/>
        <v>550000</v>
      </c>
    </row>
    <row r="71" spans="1:7" ht="33.75" customHeight="1" x14ac:dyDescent="0.2">
      <c r="A71" s="161"/>
      <c r="B71" s="162"/>
      <c r="C71" s="168" t="s">
        <v>119</v>
      </c>
      <c r="D71" s="164"/>
      <c r="E71" s="176" t="s">
        <v>120</v>
      </c>
      <c r="F71" s="395">
        <f t="shared" si="2"/>
        <v>700000</v>
      </c>
      <c r="G71" s="395">
        <f t="shared" si="2"/>
        <v>550000</v>
      </c>
    </row>
    <row r="72" spans="1:7" ht="33.75" customHeight="1" x14ac:dyDescent="0.2">
      <c r="A72" s="161"/>
      <c r="B72" s="162"/>
      <c r="C72" s="168" t="s">
        <v>121</v>
      </c>
      <c r="D72" s="164"/>
      <c r="E72" s="176" t="s">
        <v>122</v>
      </c>
      <c r="F72" s="395">
        <f>F73+F75</f>
        <v>700000</v>
      </c>
      <c r="G72" s="395">
        <f>G73+G75</f>
        <v>550000</v>
      </c>
    </row>
    <row r="73" spans="1:7" x14ac:dyDescent="0.2">
      <c r="A73" s="161"/>
      <c r="B73" s="162"/>
      <c r="C73" s="168" t="s">
        <v>231</v>
      </c>
      <c r="D73" s="164"/>
      <c r="E73" s="161" t="s">
        <v>232</v>
      </c>
      <c r="F73" s="395">
        <f>F74</f>
        <v>550000</v>
      </c>
      <c r="G73" s="395">
        <f>G74</f>
        <v>500000</v>
      </c>
    </row>
    <row r="74" spans="1:7" ht="25.5" customHeight="1" x14ac:dyDescent="0.2">
      <c r="A74" s="161"/>
      <c r="B74" s="162"/>
      <c r="C74" s="163"/>
      <c r="D74" s="164">
        <v>200</v>
      </c>
      <c r="E74" s="161" t="s">
        <v>125</v>
      </c>
      <c r="F74" s="395">
        <v>550000</v>
      </c>
      <c r="G74" s="395">
        <v>500000</v>
      </c>
    </row>
    <row r="75" spans="1:7" x14ac:dyDescent="0.2">
      <c r="A75" s="166"/>
      <c r="B75" s="184"/>
      <c r="C75" s="168" t="s">
        <v>233</v>
      </c>
      <c r="D75" s="161"/>
      <c r="E75" s="176" t="s">
        <v>127</v>
      </c>
      <c r="F75" s="395">
        <f>F76</f>
        <v>150000</v>
      </c>
      <c r="G75" s="395">
        <f>G76</f>
        <v>50000</v>
      </c>
    </row>
    <row r="76" spans="1:7" ht="25.5" x14ac:dyDescent="0.2">
      <c r="A76" s="166"/>
      <c r="B76" s="184"/>
      <c r="C76" s="167"/>
      <c r="D76" s="161">
        <v>200</v>
      </c>
      <c r="E76" s="161" t="s">
        <v>125</v>
      </c>
      <c r="F76" s="395">
        <v>150000</v>
      </c>
      <c r="G76" s="395">
        <v>50000</v>
      </c>
    </row>
    <row r="77" spans="1:7" x14ac:dyDescent="0.2">
      <c r="A77" s="155"/>
      <c r="B77" s="158" t="s">
        <v>234</v>
      </c>
      <c r="C77" s="159"/>
      <c r="D77" s="160"/>
      <c r="E77" s="155" t="s">
        <v>235</v>
      </c>
      <c r="F77" s="393">
        <f t="shared" ref="F77:G80" si="3">F78</f>
        <v>2563393.13</v>
      </c>
      <c r="G77" s="393">
        <f t="shared" si="3"/>
        <v>2224301.1</v>
      </c>
    </row>
    <row r="78" spans="1:7" x14ac:dyDescent="0.2">
      <c r="A78" s="161"/>
      <c r="B78" s="162" t="s">
        <v>236</v>
      </c>
      <c r="C78" s="163"/>
      <c r="D78" s="164"/>
      <c r="E78" s="161" t="s">
        <v>237</v>
      </c>
      <c r="F78" s="403">
        <f t="shared" si="3"/>
        <v>2563393.13</v>
      </c>
      <c r="G78" s="403">
        <f t="shared" si="3"/>
        <v>2224301.1</v>
      </c>
    </row>
    <row r="79" spans="1:7" ht="25.5" x14ac:dyDescent="0.2">
      <c r="A79" s="161"/>
      <c r="B79" s="162"/>
      <c r="C79" s="179" t="s">
        <v>138</v>
      </c>
      <c r="D79" s="164"/>
      <c r="E79" s="176" t="s">
        <v>139</v>
      </c>
      <c r="F79" s="404">
        <f t="shared" si="3"/>
        <v>2563393.13</v>
      </c>
      <c r="G79" s="398">
        <f t="shared" si="3"/>
        <v>2224301.1</v>
      </c>
    </row>
    <row r="80" spans="1:7" ht="25.5" x14ac:dyDescent="0.2">
      <c r="A80" s="161"/>
      <c r="B80" s="162"/>
      <c r="C80" s="179" t="s">
        <v>140</v>
      </c>
      <c r="D80" s="164"/>
      <c r="E80" s="176" t="s">
        <v>141</v>
      </c>
      <c r="F80" s="404">
        <f t="shared" si="3"/>
        <v>2563393.13</v>
      </c>
      <c r="G80" s="398">
        <f t="shared" si="3"/>
        <v>2224301.1</v>
      </c>
    </row>
    <row r="81" spans="1:7" ht="25.5" x14ac:dyDescent="0.2">
      <c r="A81" s="161"/>
      <c r="B81" s="162"/>
      <c r="C81" s="179" t="s">
        <v>238</v>
      </c>
      <c r="D81" s="164"/>
      <c r="E81" s="176" t="s">
        <v>143</v>
      </c>
      <c r="F81" s="404">
        <f>F82+F84</f>
        <v>2563393.13</v>
      </c>
      <c r="G81" s="398">
        <f>G82+G84</f>
        <v>2224301.1</v>
      </c>
    </row>
    <row r="82" spans="1:7" ht="25.5" x14ac:dyDescent="0.2">
      <c r="A82" s="161"/>
      <c r="B82" s="162"/>
      <c r="C82" s="179" t="s">
        <v>239</v>
      </c>
      <c r="D82" s="164"/>
      <c r="E82" s="176" t="s">
        <v>145</v>
      </c>
      <c r="F82" s="404">
        <f>F83</f>
        <v>1663393.13</v>
      </c>
      <c r="G82" s="398">
        <f>G83</f>
        <v>1424301.1</v>
      </c>
    </row>
    <row r="83" spans="1:7" ht="25.5" x14ac:dyDescent="0.2">
      <c r="A83" s="161"/>
      <c r="B83" s="162"/>
      <c r="C83" s="163"/>
      <c r="D83" s="164">
        <v>600</v>
      </c>
      <c r="E83" s="161" t="s">
        <v>146</v>
      </c>
      <c r="F83" s="404">
        <v>1663393.13</v>
      </c>
      <c r="G83" s="398">
        <v>1424301.1</v>
      </c>
    </row>
    <row r="84" spans="1:7" x14ac:dyDescent="0.2">
      <c r="A84" s="161"/>
      <c r="B84" s="162"/>
      <c r="C84" s="179" t="s">
        <v>240</v>
      </c>
      <c r="D84" s="164"/>
      <c r="E84" s="176" t="s">
        <v>148</v>
      </c>
      <c r="F84" s="400">
        <f>F85</f>
        <v>900000</v>
      </c>
      <c r="G84" s="400">
        <f>G85</f>
        <v>800000</v>
      </c>
    </row>
    <row r="85" spans="1:7" ht="25.5" x14ac:dyDescent="0.2">
      <c r="A85" s="161"/>
      <c r="B85" s="162"/>
      <c r="C85" s="163"/>
      <c r="D85" s="164">
        <v>600</v>
      </c>
      <c r="E85" s="161" t="s">
        <v>146</v>
      </c>
      <c r="F85" s="400">
        <v>900000</v>
      </c>
      <c r="G85" s="395">
        <v>800000</v>
      </c>
    </row>
    <row r="86" spans="1:7" x14ac:dyDescent="0.2">
      <c r="A86" s="161"/>
      <c r="B86" s="158">
        <v>1000</v>
      </c>
      <c r="C86" s="159"/>
      <c r="D86" s="160"/>
      <c r="E86" s="155" t="s">
        <v>241</v>
      </c>
      <c r="F86" s="402">
        <f t="shared" ref="F86:G89" si="4">F87</f>
        <v>100000</v>
      </c>
      <c r="G86" s="402">
        <f t="shared" si="4"/>
        <v>90000</v>
      </c>
    </row>
    <row r="87" spans="1:7" x14ac:dyDescent="0.2">
      <c r="A87" s="155"/>
      <c r="B87" s="162">
        <v>1001</v>
      </c>
      <c r="C87" s="159"/>
      <c r="D87" s="160"/>
      <c r="E87" s="161" t="s">
        <v>242</v>
      </c>
      <c r="F87" s="395">
        <f t="shared" si="4"/>
        <v>100000</v>
      </c>
      <c r="G87" s="395">
        <f t="shared" si="4"/>
        <v>90000</v>
      </c>
    </row>
    <row r="88" spans="1:7" ht="38.25" x14ac:dyDescent="0.2">
      <c r="A88" s="155"/>
      <c r="B88" s="162"/>
      <c r="C88" s="163">
        <v>9200000000</v>
      </c>
      <c r="D88" s="164"/>
      <c r="E88" s="169" t="s">
        <v>170</v>
      </c>
      <c r="F88" s="395">
        <f t="shared" si="4"/>
        <v>100000</v>
      </c>
      <c r="G88" s="395">
        <f t="shared" si="4"/>
        <v>90000</v>
      </c>
    </row>
    <row r="89" spans="1:7" ht="38.25" x14ac:dyDescent="0.2">
      <c r="A89" s="161"/>
      <c r="B89" s="185"/>
      <c r="C89" s="168" t="s">
        <v>182</v>
      </c>
      <c r="D89" s="164"/>
      <c r="E89" s="161" t="s">
        <v>243</v>
      </c>
      <c r="F89" s="401">
        <f t="shared" si="4"/>
        <v>100000</v>
      </c>
      <c r="G89" s="395">
        <f t="shared" si="4"/>
        <v>90000</v>
      </c>
    </row>
    <row r="90" spans="1:7" x14ac:dyDescent="0.2">
      <c r="A90" s="161"/>
      <c r="B90" s="162"/>
      <c r="C90" s="163"/>
      <c r="D90" s="164">
        <v>300</v>
      </c>
      <c r="E90" s="161" t="s">
        <v>151</v>
      </c>
      <c r="F90" s="401">
        <v>100000</v>
      </c>
      <c r="G90" s="395">
        <v>90000</v>
      </c>
    </row>
    <row r="91" spans="1:7" x14ac:dyDescent="0.2">
      <c r="A91" s="161"/>
      <c r="B91" s="158">
        <v>1100</v>
      </c>
      <c r="C91" s="159"/>
      <c r="D91" s="160"/>
      <c r="E91" s="155" t="s">
        <v>245</v>
      </c>
      <c r="F91" s="392">
        <f t="shared" ref="F91:G96" si="5">F92</f>
        <v>5000</v>
      </c>
      <c r="G91" s="392">
        <f t="shared" si="5"/>
        <v>5000</v>
      </c>
    </row>
    <row r="92" spans="1:7" x14ac:dyDescent="0.2">
      <c r="A92" s="161"/>
      <c r="B92" s="162">
        <v>1101</v>
      </c>
      <c r="C92" s="163"/>
      <c r="D92" s="164"/>
      <c r="E92" s="161" t="s">
        <v>246</v>
      </c>
      <c r="F92" s="394">
        <f t="shared" si="5"/>
        <v>5000</v>
      </c>
      <c r="G92" s="394">
        <f t="shared" si="5"/>
        <v>5000</v>
      </c>
    </row>
    <row r="93" spans="1:7" ht="25.5" x14ac:dyDescent="0.2">
      <c r="A93" s="161"/>
      <c r="B93" s="162"/>
      <c r="C93" s="179" t="s">
        <v>244</v>
      </c>
      <c r="D93" s="164"/>
      <c r="E93" s="176" t="s">
        <v>258</v>
      </c>
      <c r="F93" s="394">
        <f t="shared" si="5"/>
        <v>5000</v>
      </c>
      <c r="G93" s="394">
        <f t="shared" si="5"/>
        <v>5000</v>
      </c>
    </row>
    <row r="94" spans="1:7" ht="25.5" x14ac:dyDescent="0.2">
      <c r="A94" s="161"/>
      <c r="B94" s="162"/>
      <c r="C94" s="179" t="s">
        <v>140</v>
      </c>
      <c r="D94" s="164"/>
      <c r="E94" s="176" t="s">
        <v>141</v>
      </c>
      <c r="F94" s="394">
        <f t="shared" si="5"/>
        <v>5000</v>
      </c>
      <c r="G94" s="394">
        <f t="shared" si="5"/>
        <v>5000</v>
      </c>
    </row>
    <row r="95" spans="1:7" ht="25.5" x14ac:dyDescent="0.2">
      <c r="A95" s="161"/>
      <c r="B95" s="162"/>
      <c r="C95" s="179" t="s">
        <v>238</v>
      </c>
      <c r="D95" s="164"/>
      <c r="E95" s="176" t="s">
        <v>143</v>
      </c>
      <c r="F95" s="394">
        <f t="shared" si="5"/>
        <v>5000</v>
      </c>
      <c r="G95" s="394">
        <f t="shared" si="5"/>
        <v>5000</v>
      </c>
    </row>
    <row r="96" spans="1:7" ht="25.5" x14ac:dyDescent="0.2">
      <c r="A96" s="161"/>
      <c r="B96" s="162"/>
      <c r="C96" s="179" t="s">
        <v>248</v>
      </c>
      <c r="D96" s="164"/>
      <c r="E96" s="176" t="s">
        <v>190</v>
      </c>
      <c r="F96" s="394">
        <f t="shared" si="5"/>
        <v>5000</v>
      </c>
      <c r="G96" s="394">
        <f t="shared" si="5"/>
        <v>5000</v>
      </c>
    </row>
    <row r="97" spans="1:7" ht="25.5" x14ac:dyDescent="0.2">
      <c r="A97" s="161"/>
      <c r="B97" s="162"/>
      <c r="C97" s="163" t="s">
        <v>53</v>
      </c>
      <c r="D97" s="164">
        <v>200</v>
      </c>
      <c r="E97" s="161" t="s">
        <v>125</v>
      </c>
      <c r="F97" s="394">
        <v>5000</v>
      </c>
      <c r="G97" s="394">
        <v>5000</v>
      </c>
    </row>
    <row r="98" spans="1:7" x14ac:dyDescent="0.2">
      <c r="A98" s="155"/>
      <c r="B98" s="155"/>
      <c r="C98" s="156"/>
      <c r="D98" s="155"/>
      <c r="E98" s="155" t="s">
        <v>249</v>
      </c>
      <c r="F98" s="394"/>
      <c r="G98" s="394"/>
    </row>
    <row r="99" spans="1:7" x14ac:dyDescent="0.2">
      <c r="A99" s="157"/>
      <c r="B99" s="186" t="s">
        <v>194</v>
      </c>
      <c r="C99" s="187"/>
      <c r="D99" s="188"/>
      <c r="E99" s="189" t="s">
        <v>250</v>
      </c>
      <c r="F99" s="392">
        <f>F100</f>
        <v>55000</v>
      </c>
      <c r="G99" s="392">
        <f>G100</f>
        <v>55000</v>
      </c>
    </row>
    <row r="100" spans="1:7" ht="38.25" x14ac:dyDescent="0.2">
      <c r="A100" s="155">
        <v>997</v>
      </c>
      <c r="B100" s="188" t="s">
        <v>251</v>
      </c>
      <c r="C100" s="187"/>
      <c r="D100" s="188"/>
      <c r="E100" s="161" t="s">
        <v>252</v>
      </c>
      <c r="F100" s="394">
        <f>F101</f>
        <v>55000</v>
      </c>
      <c r="G100" s="394">
        <f>G101</f>
        <v>55000</v>
      </c>
    </row>
    <row r="101" spans="1:7" ht="25.5" x14ac:dyDescent="0.2">
      <c r="A101" s="155"/>
      <c r="B101" s="188"/>
      <c r="C101" s="167">
        <v>9100000000</v>
      </c>
      <c r="D101" s="161"/>
      <c r="E101" s="161" t="s">
        <v>153</v>
      </c>
      <c r="F101" s="394">
        <f>F102+F104</f>
        <v>55000</v>
      </c>
      <c r="G101" s="394">
        <f>G102+G104</f>
        <v>55000</v>
      </c>
    </row>
    <row r="102" spans="1:7" ht="25.5" x14ac:dyDescent="0.2">
      <c r="A102" s="155"/>
      <c r="B102" s="188"/>
      <c r="C102" s="168" t="s">
        <v>159</v>
      </c>
      <c r="D102" s="188"/>
      <c r="E102" s="161" t="s">
        <v>160</v>
      </c>
      <c r="F102" s="394">
        <f>F103</f>
        <v>48000</v>
      </c>
      <c r="G102" s="394">
        <f>G103</f>
        <v>48000</v>
      </c>
    </row>
    <row r="103" spans="1:7" ht="49.5" customHeight="1" x14ac:dyDescent="0.2">
      <c r="A103" s="155"/>
      <c r="B103" s="188"/>
      <c r="C103" s="187"/>
      <c r="D103" s="164">
        <v>100</v>
      </c>
      <c r="E103" s="161" t="s">
        <v>253</v>
      </c>
      <c r="F103" s="394">
        <v>48000</v>
      </c>
      <c r="G103" s="394">
        <v>48000</v>
      </c>
    </row>
    <row r="104" spans="1:7" ht="57.75" customHeight="1" x14ac:dyDescent="0.2">
      <c r="A104" s="155"/>
      <c r="B104" s="188"/>
      <c r="C104" s="187" t="s">
        <v>161</v>
      </c>
      <c r="D104" s="164"/>
      <c r="E104" s="161" t="s">
        <v>162</v>
      </c>
      <c r="F104" s="405">
        <f>F105</f>
        <v>7000</v>
      </c>
      <c r="G104" s="394">
        <f>G105</f>
        <v>7000</v>
      </c>
    </row>
    <row r="105" spans="1:7" x14ac:dyDescent="0.2">
      <c r="A105" s="155"/>
      <c r="B105" s="188"/>
      <c r="C105" s="187"/>
      <c r="D105" s="164">
        <v>500</v>
      </c>
      <c r="E105" s="161" t="s">
        <v>163</v>
      </c>
      <c r="F105" s="405">
        <v>7000</v>
      </c>
      <c r="G105" s="394">
        <v>7000</v>
      </c>
    </row>
    <row r="106" spans="1:7" x14ac:dyDescent="0.2">
      <c r="A106" s="339"/>
      <c r="B106" s="406"/>
      <c r="C106" s="407"/>
      <c r="D106" s="408"/>
      <c r="E106" s="178" t="s">
        <v>375</v>
      </c>
      <c r="F106" s="405">
        <v>203626.87</v>
      </c>
      <c r="G106" s="394">
        <v>391099.83</v>
      </c>
    </row>
    <row r="107" spans="1:7" x14ac:dyDescent="0.2">
      <c r="A107" s="155"/>
      <c r="B107" s="190"/>
      <c r="C107" s="191"/>
      <c r="D107" s="192"/>
      <c r="E107" s="193" t="s">
        <v>186</v>
      </c>
      <c r="F107" s="393">
        <f>F8+F99+F106</f>
        <v>8446074.6899999995</v>
      </c>
      <c r="G107" s="393">
        <f>G8+G99+G106</f>
        <v>8136196.540000001</v>
      </c>
    </row>
    <row r="108" spans="1:7" x14ac:dyDescent="0.2">
      <c r="A108" s="194"/>
    </row>
  </sheetData>
  <mergeCells count="10">
    <mergeCell ref="E1:G1"/>
    <mergeCell ref="E2:G2"/>
    <mergeCell ref="E3:G3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A2" sqref="A2:C2"/>
    </sheetView>
  </sheetViews>
  <sheetFormatPr defaultRowHeight="15" x14ac:dyDescent="0.25"/>
  <cols>
    <col min="2" max="2" width="53.7109375" customWidth="1"/>
    <col min="3" max="3" width="29.42578125" customWidth="1"/>
  </cols>
  <sheetData>
    <row r="1" spans="1:3" ht="81" customHeight="1" x14ac:dyDescent="0.25">
      <c r="C1" s="74" t="s">
        <v>397</v>
      </c>
    </row>
    <row r="2" spans="1:3" ht="54.75" customHeight="1" thickBot="1" x14ac:dyDescent="0.35">
      <c r="A2" s="512" t="s">
        <v>376</v>
      </c>
      <c r="B2" s="513"/>
      <c r="C2" s="513"/>
    </row>
    <row r="3" spans="1:3" ht="15.75" thickBot="1" x14ac:dyDescent="0.3">
      <c r="A3" s="75" t="s">
        <v>259</v>
      </c>
      <c r="B3" s="76" t="s">
        <v>260</v>
      </c>
      <c r="C3" s="76" t="s">
        <v>115</v>
      </c>
    </row>
    <row r="4" spans="1:3" ht="32.25" thickBot="1" x14ac:dyDescent="0.3">
      <c r="A4" s="77">
        <v>1</v>
      </c>
      <c r="B4" s="78" t="s">
        <v>261</v>
      </c>
      <c r="C4" s="79">
        <v>0</v>
      </c>
    </row>
    <row r="5" spans="1:3" ht="16.5" thickBot="1" x14ac:dyDescent="0.3">
      <c r="A5" s="77" t="s">
        <v>262</v>
      </c>
      <c r="B5" s="78" t="s">
        <v>266</v>
      </c>
      <c r="C5" s="79">
        <v>0</v>
      </c>
    </row>
    <row r="6" spans="1:3" ht="16.5" thickBot="1" x14ac:dyDescent="0.3">
      <c r="A6" s="77" t="s">
        <v>263</v>
      </c>
      <c r="B6" s="78" t="s">
        <v>278</v>
      </c>
      <c r="C6" s="79">
        <v>0</v>
      </c>
    </row>
    <row r="7" spans="1:3" ht="32.25" thickBot="1" x14ac:dyDescent="0.3">
      <c r="A7" s="77" t="s">
        <v>264</v>
      </c>
      <c r="B7" s="78" t="s">
        <v>281</v>
      </c>
      <c r="C7" s="79">
        <v>0</v>
      </c>
    </row>
    <row r="8" spans="1:3" ht="16.5" thickBot="1" x14ac:dyDescent="0.3">
      <c r="A8" s="77" t="s">
        <v>265</v>
      </c>
      <c r="B8" s="78" t="s">
        <v>289</v>
      </c>
      <c r="C8" s="79">
        <v>0</v>
      </c>
    </row>
    <row r="9" spans="1:3" ht="16.5" thickBot="1" x14ac:dyDescent="0.3">
      <c r="A9" s="77"/>
      <c r="B9" s="80" t="s">
        <v>267</v>
      </c>
      <c r="C9" s="79"/>
    </row>
    <row r="10" spans="1:3" ht="48" thickBot="1" x14ac:dyDescent="0.3">
      <c r="A10" s="77">
        <v>2</v>
      </c>
      <c r="B10" s="78" t="s">
        <v>280</v>
      </c>
      <c r="C10" s="79"/>
    </row>
    <row r="11" spans="1:3" ht="16.5" thickBot="1" x14ac:dyDescent="0.3">
      <c r="A11" s="77" t="s">
        <v>268</v>
      </c>
      <c r="B11" s="78" t="s">
        <v>266</v>
      </c>
      <c r="C11" s="79">
        <v>0</v>
      </c>
    </row>
    <row r="12" spans="1:3" ht="16.5" thickBot="1" x14ac:dyDescent="0.3">
      <c r="A12" s="77" t="s">
        <v>270</v>
      </c>
      <c r="B12" s="78" t="s">
        <v>278</v>
      </c>
      <c r="C12" s="79">
        <v>0</v>
      </c>
    </row>
    <row r="13" spans="1:3" ht="32.25" thickBot="1" x14ac:dyDescent="0.3">
      <c r="A13" s="77" t="s">
        <v>271</v>
      </c>
      <c r="B13" s="78" t="s">
        <v>281</v>
      </c>
      <c r="C13" s="79">
        <v>0</v>
      </c>
    </row>
    <row r="14" spans="1:3" ht="16.5" hidden="1" thickBot="1" x14ac:dyDescent="0.3">
      <c r="A14" s="77" t="s">
        <v>272</v>
      </c>
      <c r="B14" s="78" t="s">
        <v>269</v>
      </c>
      <c r="C14" s="79">
        <v>0</v>
      </c>
    </row>
    <row r="15" spans="1:3" ht="63.75" hidden="1" thickBot="1" x14ac:dyDescent="0.3">
      <c r="A15" s="77">
        <v>3</v>
      </c>
      <c r="B15" s="78" t="s">
        <v>273</v>
      </c>
      <c r="C15" s="79">
        <v>0</v>
      </c>
    </row>
    <row r="16" spans="1:3" ht="40.5" customHeight="1" thickBot="1" x14ac:dyDescent="0.3">
      <c r="A16" s="77" t="s">
        <v>274</v>
      </c>
      <c r="B16" s="78" t="s">
        <v>279</v>
      </c>
      <c r="C16" s="79">
        <v>0</v>
      </c>
    </row>
    <row r="17" spans="1:3" ht="16.5" thickBot="1" x14ac:dyDescent="0.3">
      <c r="A17" s="77" t="s">
        <v>275</v>
      </c>
      <c r="B17" s="78" t="s">
        <v>278</v>
      </c>
      <c r="C17" s="79">
        <v>0</v>
      </c>
    </row>
    <row r="18" spans="1:3" ht="32.25" thickBot="1" x14ac:dyDescent="0.3">
      <c r="A18" s="77" t="s">
        <v>276</v>
      </c>
      <c r="B18" s="78" t="s">
        <v>281</v>
      </c>
      <c r="C18" s="79">
        <v>0</v>
      </c>
    </row>
    <row r="19" spans="1:3" ht="16.5" thickBot="1" x14ac:dyDescent="0.3">
      <c r="A19" s="77" t="s">
        <v>277</v>
      </c>
      <c r="B19" s="78" t="s">
        <v>279</v>
      </c>
      <c r="C19" s="79">
        <v>0</v>
      </c>
    </row>
  </sheetData>
  <mergeCells count="1">
    <mergeCell ref="A2:C2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'3'!Область_печати</vt:lpstr>
      <vt:lpstr>'4'!Область_печати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2020-03-02T11:18:17Z</dcterms:modified>
</cp:coreProperties>
</file>