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3" sheetId="4" r:id="rId1"/>
    <sheet name="4" sheetId="3" r:id="rId2"/>
    <sheet name="5" sheetId="5" r:id="rId3"/>
    <sheet name="6" sheetId="6" r:id="rId4"/>
    <sheet name="7" sheetId="7" r:id="rId5"/>
    <sheet name="8" sheetId="8" r:id="rId6"/>
  </sheets>
  <definedNames>
    <definedName name="_xlnm.Print_Area" localSheetId="0">'3'!$A$1:$D$45</definedName>
    <definedName name="_xlnm.Print_Area" localSheetId="1">'4'!$A$1:$E$41</definedName>
    <definedName name="_xlnm.Print_Area" localSheetId="4">'7'!$A$1:$F$118</definedName>
  </definedNames>
  <calcPr calcId="162913"/>
</workbook>
</file>

<file path=xl/calcChain.xml><?xml version="1.0" encoding="utf-8"?>
<calcChain xmlns="http://schemas.openxmlformats.org/spreadsheetml/2006/main">
  <c r="E74" i="6" l="1"/>
  <c r="D74" i="6"/>
  <c r="F118" i="7" l="1"/>
  <c r="F95" i="7"/>
  <c r="D45" i="4" l="1"/>
  <c r="D8" i="4"/>
  <c r="E8" i="3"/>
  <c r="D8" i="3"/>
  <c r="F83" i="7" l="1"/>
  <c r="D35" i="5" l="1"/>
  <c r="D43" i="4" l="1"/>
  <c r="D77" i="5" l="1"/>
  <c r="D75" i="5"/>
  <c r="D73" i="5"/>
  <c r="D71" i="5"/>
  <c r="D69" i="5"/>
  <c r="D67" i="5"/>
  <c r="D65" i="5"/>
  <c r="D62" i="5"/>
  <c r="D60" i="5"/>
  <c r="D58" i="5"/>
  <c r="D57" i="5"/>
  <c r="D54" i="5"/>
  <c r="D52" i="5"/>
  <c r="D48" i="5"/>
  <c r="D44" i="5"/>
  <c r="D42" i="5"/>
  <c r="D41" i="5" s="1"/>
  <c r="D40" i="5" s="1"/>
  <c r="D33" i="5"/>
  <c r="D31" i="5"/>
  <c r="D30" i="5" s="1"/>
  <c r="D29" i="5" s="1"/>
  <c r="D26" i="5"/>
  <c r="D24" i="5"/>
  <c r="D22" i="5"/>
  <c r="D20" i="5"/>
  <c r="D14" i="5"/>
  <c r="D12" i="5"/>
  <c r="D19" i="5" l="1"/>
  <c r="D18" i="5" s="1"/>
  <c r="D17" i="5" s="1"/>
  <c r="D11" i="5"/>
  <c r="D10" i="5" s="1"/>
  <c r="D9" i="5" s="1"/>
  <c r="D28" i="5"/>
  <c r="G49" i="8"/>
  <c r="G47" i="8"/>
  <c r="G46" i="8" s="1"/>
  <c r="G45" i="8" s="1"/>
  <c r="F49" i="8"/>
  <c r="F47" i="8"/>
  <c r="F46" i="8" s="1"/>
  <c r="F45" i="8" s="1"/>
  <c r="D50" i="6"/>
  <c r="D8" i="5" l="1"/>
  <c r="D81" i="5" s="1"/>
  <c r="F40" i="8"/>
  <c r="G103" i="8"/>
  <c r="F103" i="8"/>
  <c r="G105" i="8"/>
  <c r="F105" i="8"/>
  <c r="F97" i="8"/>
  <c r="F96" i="8" s="1"/>
  <c r="F95" i="8" s="1"/>
  <c r="F94" i="8" s="1"/>
  <c r="F93" i="8" s="1"/>
  <c r="F92" i="8" s="1"/>
  <c r="G97" i="8"/>
  <c r="G96" i="8" s="1"/>
  <c r="G95" i="8" s="1"/>
  <c r="G94" i="8" s="1"/>
  <c r="G93" i="8" s="1"/>
  <c r="G92" i="8" s="1"/>
  <c r="F90" i="8"/>
  <c r="F89" i="8" s="1"/>
  <c r="F88" i="8" s="1"/>
  <c r="G90" i="8"/>
  <c r="G89" i="8" s="1"/>
  <c r="G88" i="8" s="1"/>
  <c r="G83" i="8"/>
  <c r="F83" i="8"/>
  <c r="G85" i="8"/>
  <c r="F85" i="8"/>
  <c r="G74" i="8"/>
  <c r="F74" i="8"/>
  <c r="E12" i="6"/>
  <c r="E11" i="6"/>
  <c r="D11" i="6"/>
  <c r="G76" i="8"/>
  <c r="F76" i="8"/>
  <c r="F68" i="8"/>
  <c r="G68" i="8"/>
  <c r="F66" i="8"/>
  <c r="G66" i="8"/>
  <c r="F54" i="8"/>
  <c r="G55" i="8"/>
  <c r="G54" i="8" s="1"/>
  <c r="F55" i="8"/>
  <c r="E18" i="6"/>
  <c r="E19" i="6"/>
  <c r="D19" i="6"/>
  <c r="F57" i="8"/>
  <c r="G57" i="8"/>
  <c r="F61" i="8"/>
  <c r="G61" i="8"/>
  <c r="G40" i="8"/>
  <c r="G42" i="8"/>
  <c r="F42" i="8"/>
  <c r="G36" i="8"/>
  <c r="G35" i="8" s="1"/>
  <c r="G34" i="8" s="1"/>
  <c r="F36" i="8"/>
  <c r="F35" i="8" s="1"/>
  <c r="F34" i="8" s="1"/>
  <c r="F28" i="8"/>
  <c r="F27" i="8" s="1"/>
  <c r="F29" i="8"/>
  <c r="G30" i="8"/>
  <c r="G29" i="8" s="1"/>
  <c r="G28" i="8" s="1"/>
  <c r="F30" i="8"/>
  <c r="F21" i="8"/>
  <c r="G21" i="8"/>
  <c r="F12" i="8"/>
  <c r="F11" i="8" s="1"/>
  <c r="G13" i="8"/>
  <c r="G12" i="8" s="1"/>
  <c r="G11" i="8" s="1"/>
  <c r="F13" i="8"/>
  <c r="F28" i="7"/>
  <c r="F27" i="7" s="1"/>
  <c r="F26" i="7" s="1"/>
  <c r="F116" i="7"/>
  <c r="F114" i="7"/>
  <c r="F113" i="7" s="1"/>
  <c r="F112" i="7" s="1"/>
  <c r="F100" i="7"/>
  <c r="F99" i="7" s="1"/>
  <c r="F98" i="7" s="1"/>
  <c r="F101" i="7"/>
  <c r="F91" i="7"/>
  <c r="F93" i="7"/>
  <c r="F81" i="7"/>
  <c r="F75" i="7"/>
  <c r="F73" i="7"/>
  <c r="F68" i="7"/>
  <c r="F58" i="7"/>
  <c r="F60" i="7"/>
  <c r="F62" i="7"/>
  <c r="F64" i="7"/>
  <c r="F52" i="7"/>
  <c r="F50" i="7"/>
  <c r="F43" i="7"/>
  <c r="F45" i="7"/>
  <c r="F39" i="7"/>
  <c r="F38" i="7" s="1"/>
  <c r="F37" i="7" s="1"/>
  <c r="F33" i="7"/>
  <c r="F32" i="7" s="1"/>
  <c r="F31" i="7" s="1"/>
  <c r="F20" i="7"/>
  <c r="F90" i="7" l="1"/>
  <c r="F80" i="7"/>
  <c r="F72" i="7"/>
  <c r="E67" i="6"/>
  <c r="D67" i="6"/>
  <c r="E65" i="6"/>
  <c r="D65" i="6"/>
  <c r="E59" i="6"/>
  <c r="D59" i="6"/>
  <c r="E55" i="6"/>
  <c r="D55" i="6"/>
  <c r="E57" i="6"/>
  <c r="D57" i="6"/>
  <c r="E53" i="6"/>
  <c r="E50" i="6" s="1"/>
  <c r="D53" i="6"/>
  <c r="E51" i="6"/>
  <c r="D51" i="6"/>
  <c r="E47" i="6"/>
  <c r="D47" i="6"/>
  <c r="E45" i="6"/>
  <c r="D45" i="6"/>
  <c r="E35" i="6"/>
  <c r="D35" i="6"/>
  <c r="D37" i="6"/>
  <c r="E37" i="6"/>
  <c r="E27" i="6"/>
  <c r="D27" i="6"/>
  <c r="E29" i="6"/>
  <c r="D29" i="6"/>
  <c r="E31" i="6"/>
  <c r="D31" i="6"/>
  <c r="D22" i="6"/>
  <c r="E22" i="6"/>
  <c r="E20" i="6"/>
  <c r="D20" i="6"/>
  <c r="E13" i="6"/>
  <c r="D13" i="6"/>
  <c r="E15" i="6"/>
  <c r="D15" i="6"/>
  <c r="D39" i="4"/>
  <c r="E37" i="3" l="1"/>
  <c r="D37" i="3"/>
  <c r="D34" i="4"/>
  <c r="D30" i="4"/>
  <c r="F12" i="7" l="1"/>
  <c r="F11" i="7" s="1"/>
  <c r="F10" i="7" s="1"/>
  <c r="D9" i="4"/>
  <c r="D11" i="4"/>
  <c r="D16" i="4"/>
  <c r="D18" i="4"/>
  <c r="D20" i="4"/>
  <c r="D23" i="4"/>
  <c r="D25" i="4"/>
  <c r="D33" i="4"/>
  <c r="D29" i="4" s="1"/>
  <c r="D28" i="4" s="1"/>
  <c r="D37" i="4"/>
  <c r="F17" i="8" l="1"/>
  <c r="F16" i="8" s="1"/>
  <c r="F15" i="8" s="1"/>
  <c r="F10" i="8" s="1"/>
  <c r="F65" i="8"/>
  <c r="G17" i="8"/>
  <c r="G16" i="8" s="1"/>
  <c r="G15" i="8" s="1"/>
  <c r="F57" i="7"/>
  <c r="F16" i="7"/>
  <c r="F15" i="7" s="1"/>
  <c r="F14" i="7" s="1"/>
  <c r="F9" i="7" s="1"/>
  <c r="E41" i="6" l="1"/>
  <c r="D41" i="6"/>
  <c r="D34" i="6" l="1"/>
  <c r="E34" i="6"/>
  <c r="F42" i="7" l="1"/>
  <c r="F41" i="7" s="1"/>
  <c r="F36" i="7" s="1"/>
  <c r="F30" i="7"/>
  <c r="E18" i="3" l="1"/>
  <c r="D18" i="3"/>
  <c r="F71" i="7" l="1"/>
  <c r="F79" i="7"/>
  <c r="F78" i="7" s="1"/>
  <c r="G87" i="8" l="1"/>
  <c r="F87" i="8"/>
  <c r="D26" i="6"/>
  <c r="D25" i="6" s="1"/>
  <c r="G82" i="8"/>
  <c r="F82" i="8"/>
  <c r="E26" i="6"/>
  <c r="E25" i="6" s="1"/>
  <c r="G10" i="8"/>
  <c r="D18" i="6"/>
  <c r="F39" i="8" l="1"/>
  <c r="F81" i="8"/>
  <c r="G102" i="8" l="1"/>
  <c r="G101" i="8" s="1"/>
  <c r="G100" i="8" s="1"/>
  <c r="F102" i="8"/>
  <c r="F101" i="8" s="1"/>
  <c r="F100" i="8" s="1"/>
  <c r="G81" i="8"/>
  <c r="G80" i="8" s="1"/>
  <c r="G79" i="8" s="1"/>
  <c r="G78" i="8" s="1"/>
  <c r="F80" i="8"/>
  <c r="F79" i="8" s="1"/>
  <c r="F78" i="8" s="1"/>
  <c r="G73" i="8"/>
  <c r="G72" i="8" s="1"/>
  <c r="G71" i="8" s="1"/>
  <c r="G70" i="8" s="1"/>
  <c r="F73" i="8"/>
  <c r="F72" i="8" s="1"/>
  <c r="F71" i="8" s="1"/>
  <c r="F70" i="8" s="1"/>
  <c r="G65" i="8"/>
  <c r="G64" i="8" s="1"/>
  <c r="F64" i="8"/>
  <c r="G60" i="8"/>
  <c r="G59" i="8" s="1"/>
  <c r="F60" i="8"/>
  <c r="F59" i="8" s="1"/>
  <c r="G52" i="8"/>
  <c r="G51" i="8" s="1"/>
  <c r="G44" i="8" s="1"/>
  <c r="F52" i="8"/>
  <c r="F51" i="8" s="1"/>
  <c r="F44" i="8" s="1"/>
  <c r="G39" i="8"/>
  <c r="G38" i="8" s="1"/>
  <c r="G33" i="8" s="1"/>
  <c r="F38" i="8"/>
  <c r="F33" i="8" s="1"/>
  <c r="F89" i="7"/>
  <c r="F88" i="7" s="1"/>
  <c r="F87" i="7" s="1"/>
  <c r="F86" i="7" s="1"/>
  <c r="F111" i="7"/>
  <c r="F63" i="8" l="1"/>
  <c r="G63" i="8"/>
  <c r="G53" i="8"/>
  <c r="F53" i="8"/>
  <c r="F9" i="8" l="1"/>
  <c r="F108" i="8" s="1"/>
  <c r="F67" i="7"/>
  <c r="F66" i="7" s="1"/>
  <c r="E33" i="6" l="1"/>
  <c r="E24" i="6" l="1"/>
  <c r="D24" i="6"/>
  <c r="F107" i="7" l="1"/>
  <c r="F106" i="7"/>
  <c r="F103" i="7"/>
  <c r="F77" i="7"/>
  <c r="F70" i="7" s="1"/>
  <c r="F56" i="7"/>
  <c r="F55" i="7" s="1"/>
  <c r="F54" i="7" s="1"/>
  <c r="F49" i="7"/>
  <c r="F48" i="7" s="1"/>
  <c r="E17" i="6"/>
  <c r="D17" i="6"/>
  <c r="F47" i="7" l="1"/>
  <c r="F8" i="7" l="1"/>
  <c r="E35" i="3"/>
  <c r="D35" i="3"/>
  <c r="E33" i="3"/>
  <c r="D33" i="3"/>
  <c r="E30" i="3"/>
  <c r="D30" i="3"/>
  <c r="D29" i="3" s="1"/>
  <c r="E25" i="3"/>
  <c r="D25" i="3"/>
  <c r="E23" i="3"/>
  <c r="D23" i="3"/>
  <c r="E20" i="3"/>
  <c r="D20" i="3"/>
  <c r="E16" i="3"/>
  <c r="D16" i="3"/>
  <c r="E11" i="3"/>
  <c r="D11" i="3"/>
  <c r="E9" i="3"/>
  <c r="D9" i="3"/>
  <c r="E29" i="3" l="1"/>
  <c r="E28" i="3" s="1"/>
  <c r="D28" i="3"/>
  <c r="E41" i="3" l="1"/>
  <c r="D41" i="3"/>
  <c r="D10" i="6"/>
  <c r="D9" i="6" s="1"/>
  <c r="D12" i="6" l="1"/>
  <c r="E10" i="6"/>
  <c r="E9" i="6" s="1"/>
  <c r="E72" i="6" s="1"/>
  <c r="D33" i="6"/>
  <c r="D72" i="6" s="1"/>
  <c r="G27" i="8"/>
  <c r="G9" i="8" s="1"/>
  <c r="G108" i="8" s="1"/>
</calcChain>
</file>

<file path=xl/sharedStrings.xml><?xml version="1.0" encoding="utf-8"?>
<sst xmlns="http://schemas.openxmlformats.org/spreadsheetml/2006/main" count="813" uniqueCount="282">
  <si>
    <t>Администрация Черновского сельского поселения</t>
  </si>
  <si>
    <t>907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</si>
  <si>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</si>
  <si>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</si>
  <si>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1 11 05035 10 0000 120</t>
  </si>
  <si>
    <t>Дотации бюджетам поселений на поддержку мер по обеспечению сбалансированности бюджетов</t>
  </si>
  <si>
    <t>Приложение № 4</t>
  </si>
  <si>
    <t>к Решению Совета депутатов</t>
  </si>
  <si>
    <t xml:space="preserve"> </t>
  </si>
  <si>
    <t xml:space="preserve"> Код администратора</t>
  </si>
  <si>
    <t>КБК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</si>
  <si>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</si>
  <si>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Поступления доходов бюджета 2021г., руб.</t>
  </si>
  <si>
    <t>1 00 00000 00 0000 000</t>
  </si>
  <si>
    <t>НАЛОГОВЫЕ И НЕНАЛОГОВЫЕ ДОХОДЫ</t>
  </si>
  <si>
    <t>1 01 00000 00 0000 000</t>
  </si>
  <si>
    <t>НАЛОГ НА ДОХОДЫ ФИЗИЧЕСКИХ ЛИЦ</t>
  </si>
  <si>
    <t>1 01 020000 01 0000 110</t>
  </si>
  <si>
    <t>Налог на доходы физических лиц с доходов, источником которых  является налоговый агент, за исключением доходов, в отношении которых  исчисление и уплата налога осуществляются в соответствии со статьями 227, 227.1 и 228 Налогового кодекса Российской Федерации</t>
  </si>
  <si>
    <t>1 03 00000 00 0000 000</t>
  </si>
  <si>
    <t>НАЛОГИ НА ТОВАРЫ (РАБОТЫ И УСЛУГИ), РЕАЛИЗУЕМЫЕ НА ТЕРРИТОРИИ РФ</t>
  </si>
  <si>
    <t>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</si>
  <si>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</si>
  <si>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</si>
  <si>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</si>
  <si>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</si>
  <si>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</si>
  <si>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</si>
  <si>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</si>
  <si>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</si>
  <si>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</si>
  <si>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</si>
  <si>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</si>
  <si>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</si>
  <si>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</si>
  <si>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</si>
  <si>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r>
      <t>Налог на имущество</t>
    </r>
    <r>
      <rPr>
        <sz val="10"/>
        <rFont val="Times New Roman"/>
        <family val="1"/>
        <charset val="204"/>
      </rPr>
      <t xml:space="preserve"> физических лиц, взимаемый по ставкам, применяемым к объектам налогообложения, расположенным в границах сельских поселений</t>
    </r>
  </si>
  <si>
    <t>1 06 06000 00 0000 110</t>
  </si>
  <si>
    <t>Земельный налог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</si>
  <si>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</si>
  <si>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</si>
  <si>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1 06 06043 10 0000 110</t>
  </si>
  <si>
    <t xml:space="preserve">Земельный налог с физических лиц, обладающих земельным участком, расположенным в границах сельских поселений </t>
  </si>
  <si>
    <t>1 08 00000 00 0000 000</t>
  </si>
  <si>
    <t>ГОСУДАРСТВЕННАЯ ПОШЛИНА, СБОРЫ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</si>
  <si>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</si>
  <si>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</si>
  <si>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</si>
  <si>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</si>
  <si>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</si>
  <si>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2 00 00000 00 0000 000</t>
  </si>
  <si>
    <t xml:space="preserve">БЕЗВОЗМЕЗДНЫЕ  ПОСТУПЛЕНИЯ </t>
  </si>
  <si>
    <t>2 02 00000 00 0000 000</t>
  </si>
  <si>
    <t>БЕЗВОЗМЕЗДНЫЕ 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</si>
  <si>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</si>
  <si>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</si>
  <si>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2 02 20000 00 0000 000</t>
  </si>
  <si>
    <t>СУБСИДИИ БЮДЖЕТАМ БЮДЖЕТНОЙ СИСТЕМЫ РОССИЙСКОЙ ФЕДЕРАЦИИ</t>
  </si>
  <si>
    <t xml:space="preserve">СУБВЕНЦИИ БЮДЖЕТАМ БЮДЖЕТНОЙ СИСТЕМЫ  РОССИЙСКОЙ ФЕДЕРАЦИИ </t>
  </si>
  <si>
    <t>Субвенции бюджетам сельских поселений на выполнение передаваемых полномочий субъектов Российской Федерации, в том числе:</t>
  </si>
  <si>
    <t>- на составление протоколов об административных правонарушениях</t>
  </si>
  <si>
    <t>ВСЕГО ДОХОДОВ</t>
  </si>
  <si>
    <t>Поступления доходов бюджета, руб.</t>
  </si>
  <si>
    <t>Приложение № 3</t>
  </si>
  <si>
    <t>Приложение 5 к решению Совета</t>
  </si>
  <si>
    <t xml:space="preserve"> депутатов Черновского сельского </t>
  </si>
  <si>
    <t>ЦСР</t>
  </si>
  <si>
    <t>ВР</t>
  </si>
  <si>
    <t xml:space="preserve">Наименование расходов </t>
  </si>
  <si>
    <t>Сумма</t>
  </si>
  <si>
    <t>Муниципальные программы Черновского сельского поселения</t>
  </si>
  <si>
    <t>0100000000</t>
  </si>
  <si>
    <t>Муниципальная программа «Благоустройство территории Черновского сельского поселения»</t>
  </si>
  <si>
    <t>0110000000</t>
  </si>
  <si>
    <t>Подпрограмма «Благоустройство территории Черновского сельского поселения»</t>
  </si>
  <si>
    <t>0110100000</t>
  </si>
  <si>
    <t>Основное мероприятие «Благоустройство территории Черновского сельского поселения»</t>
  </si>
  <si>
    <t>0110100100</t>
  </si>
  <si>
    <t>Мероприятия по уличному  освещению</t>
  </si>
  <si>
    <t>Закупка товаров, работ и услуг для обеспечения государственных (муниципальных) нужд</t>
  </si>
  <si>
    <t>0110100300</t>
  </si>
  <si>
    <t>Прочие мероприятия по благоустройству территории</t>
  </si>
  <si>
    <t>0200000000</t>
  </si>
  <si>
    <t>Муниципальная программа «Сохранность автомобильных дорог местного значения Черновского сельского поселения»</t>
  </si>
  <si>
    <t>0210000000</t>
  </si>
  <si>
    <t>Подпрограмма «Сохранность автомобильных дорог местного значения Черновского сельского поселения»</t>
  </si>
  <si>
    <t>0210100000</t>
  </si>
  <si>
    <t>Основное мероприятие «Сохранность автомобильных дорог местного значения Черновского сельского поселения»</t>
  </si>
  <si>
    <t>0210100100</t>
  </si>
  <si>
    <t>Содержание автомобильных дорог местного значения и дорожных сооружений на них в границах населенных пунктов</t>
  </si>
  <si>
    <t>0210100200</t>
  </si>
  <si>
    <t>Ремонт автомобильных дорог местного значения и дорожных сооружений на них в границах населенных пунктов</t>
  </si>
  <si>
    <t>0300000000</t>
  </si>
  <si>
    <t>Муниципальная программа «Развитие культуры в Черновском сельском поселении»</t>
  </si>
  <si>
    <t>0310000000</t>
  </si>
  <si>
    <t>Подпрограмма «Развитие культуры в Черновском сельском поселении»</t>
  </si>
  <si>
    <t>0310100000</t>
  </si>
  <si>
    <t>Основное мероприятие «Развитие культуры в Черновском сельском поселении»</t>
  </si>
  <si>
    <t xml:space="preserve">0310100100 </t>
  </si>
  <si>
    <t>Организация досуга и обеспечение жителей поселения услугами организаций культуры</t>
  </si>
  <si>
    <t>Предоставление субсидий бюджетным, автономным учреждениям и иным некоммерческим организациям</t>
  </si>
  <si>
    <t>0310100200</t>
  </si>
  <si>
    <t>Организация библиотечного обслуживания населения</t>
  </si>
  <si>
    <t>0310100400</t>
  </si>
  <si>
    <t>Физкультурно - оздоровительная работа и спортивные мероприятия</t>
  </si>
  <si>
    <t>Социальное обеспечение и иные выплаты населению</t>
  </si>
  <si>
    <t>Непрограммные направления расходов</t>
  </si>
  <si>
    <t>Обеспечение деятельности органов местного самоуправления</t>
  </si>
  <si>
    <t>9100000010</t>
  </si>
  <si>
    <t>Глава муниципального образования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</si>
  <si>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</si>
  <si>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91 0 00 00000</t>
  </si>
  <si>
    <t>91 0 00 00010</t>
  </si>
  <si>
    <t>9100000030</t>
  </si>
  <si>
    <t>Депутаты представительного органа муниципального образования</t>
  </si>
  <si>
    <t>9100001030</t>
  </si>
  <si>
    <t>Средства, передаваемые бюджетом муниципального района из бюджет сельского поселения, по решению вопросов местного значения поселения, в части проведения внешней проверки годового отчета об исполнении бюджета поселения</t>
  </si>
  <si>
    <t>Межбюджетные трансферты</t>
  </si>
  <si>
    <t>9100000090</t>
  </si>
  <si>
    <t>Обеспечение выполнения функций органами местного самоуправления</t>
  </si>
  <si>
    <t>Иные бюджетные ассигнования</t>
  </si>
  <si>
    <t>910002П040</t>
  </si>
  <si>
    <t>Составление протоколов  об административных правонарушениях</t>
  </si>
  <si>
    <t>9200000000</t>
  </si>
  <si>
    <t>Мероприятия, осуществляемые органами местного самоуправления, в рамках непрограммных направлений расходов</t>
  </si>
  <si>
    <t>9200000100</t>
  </si>
  <si>
    <t>Мероприятия по землеустройству и землепользованию</t>
  </si>
  <si>
    <t>9200000600</t>
  </si>
  <si>
    <t>Содержание газопровода</t>
  </si>
  <si>
    <t>9200000300</t>
  </si>
  <si>
    <t>Прочие мероприятия в области коммунального хозяйства</t>
  </si>
  <si>
    <t>Обеспечение первичных мер пожарной безопасности в границах населенных пунктов поселения</t>
  </si>
  <si>
    <t>920002У090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</si>
  <si>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</si>
  <si>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920002У100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</si>
  <si>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</si>
  <si>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9200070040</t>
  </si>
  <si>
    <t>Пенсии за выслугу лет лицам, замещавшим выборные  муниципальные должности и муниципальные должности муниципальной службы в органах местного самоуправления</t>
  </si>
  <si>
    <t>9200070990</t>
  </si>
  <si>
    <t>Резервные фонды органов исполнительной власти местного самоуправления</t>
  </si>
  <si>
    <t>ИТОГО</t>
  </si>
  <si>
    <t>Приложение 6 к решению Совета</t>
  </si>
  <si>
    <t>2021 год</t>
  </si>
  <si>
    <t>01 0 00 00000</t>
  </si>
  <si>
    <t>Физкультурно-оздоровительная работа и спортивные мероприятия</t>
  </si>
  <si>
    <t xml:space="preserve"> Приложение 7 к решению Совета</t>
  </si>
  <si>
    <t>Вед.</t>
  </si>
  <si>
    <t>РзПрз</t>
  </si>
  <si>
    <t>0100</t>
  </si>
  <si>
    <t xml:space="preserve">Общегосударственные вопросы 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</si>
  <si>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</si>
  <si>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</si>
  <si>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 муниципаль-ными)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</si>
  <si>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</si>
  <si>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</si>
  <si>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</si>
  <si>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 xml:space="preserve">Резервные фонды </t>
  </si>
  <si>
    <t>Иные межбюджетные ассигнования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</si>
  <si>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</si>
  <si>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</si>
  <si>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</si>
  <si>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</si>
  <si>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9200000400</t>
  </si>
  <si>
    <t>0314</t>
  </si>
  <si>
    <t xml:space="preserve">Другие вопросы в области национальной безопасности и правоохранительной деятельности </t>
  </si>
  <si>
    <t>Выплаты мат.стимулирования народным дружинам за участие в охране общественного порядка</t>
  </si>
  <si>
    <t>0400</t>
  </si>
  <si>
    <t>Национальная экономика</t>
  </si>
  <si>
    <t>0405</t>
  </si>
  <si>
    <t>Сельское хозяйство и рыболовство</t>
  </si>
  <si>
    <t>0409</t>
  </si>
  <si>
    <t>Дорожное хозяйство (дорожные фонды)</t>
  </si>
  <si>
    <t>0200100100</t>
  </si>
  <si>
    <t xml:space="preserve">Содержание автомобильных дорог местного значения и дорожных сооружений на них в границах сельских поселений </t>
  </si>
  <si>
    <t>0200100200</t>
  </si>
  <si>
    <t>0412</t>
  </si>
  <si>
    <t>Другие вопросы в области национальной экономики</t>
  </si>
  <si>
    <t>9200000200</t>
  </si>
  <si>
    <t>0500</t>
  </si>
  <si>
    <t xml:space="preserve">Жилищно-коммунальное хозяйство </t>
  </si>
  <si>
    <t>0502</t>
  </si>
  <si>
    <t>Коммунальное хозяйство</t>
  </si>
  <si>
    <t>Прочие  мероприятия в области комунального хозяйства</t>
  </si>
  <si>
    <t>0503</t>
  </si>
  <si>
    <t>Благоустройство</t>
  </si>
  <si>
    <t>0100100100</t>
  </si>
  <si>
    <t>Мероприятия по уличному освещению</t>
  </si>
  <si>
    <t>0100100300</t>
  </si>
  <si>
    <t>0800</t>
  </si>
  <si>
    <t xml:space="preserve">Культура, кинематография </t>
  </si>
  <si>
    <t>0801</t>
  </si>
  <si>
    <t xml:space="preserve">Культура </t>
  </si>
  <si>
    <t xml:space="preserve">0310100000 </t>
  </si>
  <si>
    <t xml:space="preserve">0300100100 </t>
  </si>
  <si>
    <t xml:space="preserve">0300100200 </t>
  </si>
  <si>
    <t>Социальная политика</t>
  </si>
  <si>
    <t>Пенсионное обеспечение</t>
  </si>
  <si>
    <t>Пенсии за выслугу лет лицам, замещавшим выборные и муниципальные должности мниципального образования, муниципальным служащим</t>
  </si>
  <si>
    <t xml:space="preserve">0300000000 </t>
  </si>
  <si>
    <t xml:space="preserve">Физическая культура и спорт </t>
  </si>
  <si>
    <t>Физическая культура</t>
  </si>
  <si>
    <t>Муниципальная программа «Развитие культуры вЧерновском сельском поселении»</t>
  </si>
  <si>
    <t xml:space="preserve">0300100400 </t>
  </si>
  <si>
    <t>Совет депутатов Черновского сельского поселения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</si>
  <si>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</si>
  <si>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</si>
  <si>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</si>
  <si>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Расходы на выплаты персоналу в целях обеспечения выполнения функций государственными( муниципальными) органами, казенными учреждениями, органами управления государственными внебюджетными фондами</t>
  </si>
  <si>
    <t>Приложение 8 к решению Совета</t>
  </si>
  <si>
    <t xml:space="preserve">    депутатов Черновского сельского </t>
  </si>
  <si>
    <t>Рз,ПР</t>
  </si>
  <si>
    <t>Муниципальная программа «Сохранность автомобильных дорог местного значенияЧерновскогосельского поселения»</t>
  </si>
  <si>
    <t>Муниципальная программа «Развитие культуры в Полозовском сельском поселении»</t>
  </si>
  <si>
    <r>
      <t>Налог на имущество</t>
    </r>
    <r>
      <rPr>
        <sz val="11"/>
        <rFont val="Times New Roman"/>
        <family val="1"/>
        <charset val="204"/>
      </rPr>
      <t xml:space="preserve"> физических лиц, взимаемый по ставкам, применяемым к объектам налогообложения, расположенным в границах сельских поселений</t>
    </r>
  </si>
  <si>
    <t>Софинансирование мероприятия мат.стимулирования народным дружинам за участие в в охране общественного порядка</t>
  </si>
  <si>
    <t>2 02 10000 00 0000 150</t>
  </si>
  <si>
    <t>2 02 15001 10 0000 150</t>
  </si>
  <si>
    <t>2 02 30000 00 0000 150</t>
  </si>
  <si>
    <t>2 02 30024 10 0000 150</t>
  </si>
  <si>
    <t>2 02 29999 10 0000 150</t>
  </si>
  <si>
    <t>- на реализацию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</si>
  <si>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-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</t>
  </si>
  <si>
    <t>Софинансирование мероприятия мат.стимулирования народным дружинам за участие в  охране общественного порядка</t>
  </si>
  <si>
    <t>Выплата мат.стимулирования народным дружинам за участие в охране общественного порядка</t>
  </si>
  <si>
    <t>2 02 35118 10 0000 150</t>
  </si>
  <si>
    <t>2 02 49999 10 0000 150</t>
  </si>
  <si>
    <t>182</t>
  </si>
  <si>
    <t>1.01.02.000.01.0000.110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</si>
  <si>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</si>
  <si>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</si>
  <si>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91 0051180</t>
  </si>
  <si>
    <t>Осуществление полномочий  по первичному воинскому учету на территориях, где отсутствуют военные комиссариаты</t>
  </si>
  <si>
    <t>Выплата мат.стимулирования народным дружинам за участие в в охране общественного порядка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</si>
  <si>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(доля местного бюджета)</t>
  </si>
  <si>
    <t>0200</t>
  </si>
  <si>
    <t>Национальная оборона</t>
  </si>
  <si>
    <t>0203</t>
  </si>
  <si>
    <t>Мобилизационная и вневойсковая подготовка</t>
  </si>
  <si>
    <t>9100051180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</si>
  <si>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(доля местного  бюджета)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</si>
  <si>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(доля краевого бюджета)</t>
  </si>
  <si>
    <t>субсидии на осуществление выплат материального стимулирования народным дружинникам за участие в охране общественного порядка</t>
  </si>
  <si>
    <t>0300100200</t>
  </si>
  <si>
    <t>9100000000</t>
  </si>
  <si>
    <t>2 02 15002 10 0000 150</t>
  </si>
  <si>
    <t>9200000700</t>
  </si>
  <si>
    <t>Содержание и обеспечение деятельности органов местного самоуправления</t>
  </si>
  <si>
    <t>Субсидии на выплаты материального стимулирования народным дружинникам за участие в охране общественного порядка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</si>
  <si>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</si>
  <si>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Поступления доходов бюджета 2022г., руб.</t>
  </si>
  <si>
    <t xml:space="preserve">Распределение бюджетных ассигнований на 2020 год по </t>
  </si>
  <si>
    <t>021012T040</t>
  </si>
  <si>
    <t>Закупка товаров, работ и услуг для обеспечения государственных (муниципальных) нужд (взносы на капитальный ремонт)</t>
  </si>
  <si>
    <t xml:space="preserve">Распределение бюджетных ассигнований на 2021-2022годы по </t>
  </si>
  <si>
    <t>2022 год</t>
  </si>
  <si>
    <t>Условно-утвержденные расходы (2,5 / 5)</t>
  </si>
  <si>
    <t>0300100000</t>
  </si>
  <si>
    <t>0113</t>
  </si>
  <si>
    <t xml:space="preserve">Публикация НПА </t>
  </si>
  <si>
    <t>Условно-утвержденные расходы (2,5/5)</t>
  </si>
  <si>
    <t>№29 от 30 декабря 2019 г.</t>
  </si>
  <si>
    <t>поселения №29 от 30 декабря 2019 г.</t>
  </si>
  <si>
    <t>920002П020</t>
  </si>
  <si>
    <t>поселения№29 от 30 декабря 2019 г.</t>
  </si>
  <si>
    <t>92000SП020</t>
  </si>
  <si>
    <t>Расходы бюджета  Черновского сельского поселения по ведомственной структуре расходов бюджета на 2021-2022 гг</t>
  </si>
  <si>
    <t>2 02 40000 00 0000 00</t>
  </si>
  <si>
    <t>ИНЫЕ МЕЖБЮДЖЕТНЫЕ ТРАНСФЕРТЫ</t>
  </si>
  <si>
    <t>Прочие межбюджетные трансферты, передаваемые бюджетам сельских поселений</t>
  </si>
  <si>
    <t>03101SP040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</si>
  <si>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</si>
  <si>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r>
      <t xml:space="preserve">Предоставление субсидий бюджетным, автономным учреждениям и иным некоммерческим организациям (Ремонт МБУК "Черновской СДК" </t>
    </r>
    <r>
      <rPr>
        <i/>
        <sz val="10"/>
        <color indexed="8"/>
        <rFont val="Times New Roman"/>
        <family val="1"/>
        <charset val="204"/>
      </rPr>
      <t>местный бюджет</t>
    </r>
    <r>
      <rPr>
        <sz val="10"/>
        <color indexed="8"/>
        <rFont val="Times New Roman"/>
        <family val="1"/>
        <charset val="204"/>
      </rPr>
      <t>)</t>
    </r>
  </si>
  <si>
    <r>
      <t xml:space="preserve">Предоставление субсидий бюджетным, автономным учреждениям и иным некоммерческим организациям (Ремонт МБУК "Черновской СДК" </t>
    </r>
    <r>
      <rPr>
        <i/>
        <sz val="10"/>
        <color indexed="8"/>
        <rFont val="Times New Roman"/>
        <family val="1"/>
        <charset val="204"/>
      </rPr>
      <t>краевой бюджет</t>
    </r>
    <r>
      <rPr>
        <sz val="10"/>
        <color indexed="8"/>
        <rFont val="Times New Roman"/>
        <family val="1"/>
        <charset val="204"/>
      </rPr>
      <t>)</t>
    </r>
  </si>
  <si>
    <t>Предоставление субсидий бюджетным, автономным учреждениям и иным некоммерческим организациям (Ремонт МБУК "Черновской СДК" краевой бюджет)</t>
  </si>
  <si>
    <t>Предоставление субсидий бюджетным, автономным учреждениям и иным некоммерческим организациям (Ремонт МБУК "Черновской СДК" местный бюджет)</t>
  </si>
  <si>
    <t>030101SP040</t>
  </si>
  <si>
    <r>
      <t>Доходы бюджета Черновского сельского поселения по кодам классификации доходов бюджетов на  2020 год</t>
    </r>
    <r>
      <rPr>
        <i/>
        <sz val="13"/>
        <rFont val="Times New Roman"/>
        <family val="1"/>
        <charset val="204"/>
      </rPr>
      <t xml:space="preserve">  </t>
    </r>
    <r>
      <rPr>
        <i/>
        <sz val="10"/>
        <rFont val="Times New Roman"/>
        <family val="1"/>
        <charset val="204"/>
      </rPr>
      <t>(в ред. РСД от 20.02.2020 г №4)</t>
    </r>
    <r>
      <rPr>
        <b/>
        <sz val="13"/>
        <rFont val="Times New Roman"/>
        <family val="1"/>
        <charset val="204"/>
      </rPr>
      <t xml:space="preserve">
</t>
    </r>
  </si>
  <si>
    <r>
      <t>целевым статьям (муниципальным программам и непрограммным направлениям деятельности) и группам видов расходов классификации расходов бюджета, рублей</t>
    </r>
    <r>
      <rPr>
        <i/>
        <sz val="13"/>
        <color indexed="8"/>
        <rFont val="Times New Roman"/>
        <family val="1"/>
        <charset val="204"/>
      </rPr>
      <t xml:space="preserve"> </t>
    </r>
    <r>
      <rPr>
        <i/>
        <sz val="10"/>
        <color indexed="8"/>
        <rFont val="Times New Roman"/>
        <family val="1"/>
        <charset val="204"/>
      </rPr>
      <t>( в ред. РСД от 23.01.2020 №2, в ред. РСД от 20.02.2020 №4))</t>
    </r>
  </si>
  <si>
    <r>
      <t xml:space="preserve">Доходы бюджета Черновского сельского поселения по кодам классификации доходов бюджетов на  2021-2022 гг. </t>
    </r>
    <r>
      <rPr>
        <i/>
        <sz val="10"/>
        <rFont val="Times New Roman"/>
        <family val="1"/>
        <charset val="204"/>
      </rPr>
      <t>(в ред. РСД от 20.02.2020 г №4)</t>
    </r>
    <r>
      <rPr>
        <b/>
        <sz val="14"/>
        <rFont val="Times New Roman"/>
        <family val="1"/>
        <charset val="204"/>
      </rPr>
      <t xml:space="preserve">
</t>
    </r>
  </si>
  <si>
    <r>
      <t xml:space="preserve">целевым статьям (муниципальным программам и непрограммным направлениям деятельности) и группам видов расходов классификации расходов бюджета, рублей </t>
    </r>
    <r>
      <rPr>
        <i/>
        <sz val="10"/>
        <color indexed="8"/>
        <rFont val="Times New Roman"/>
        <family val="1"/>
        <charset val="204"/>
      </rPr>
      <t>(в ред. РСД от 20.02.2020 г №4)</t>
    </r>
  </si>
  <si>
    <r>
      <t>Расходы бюджета Черновского сельского поселения по ведомственной структуре расходов бюджета на 2020 год</t>
    </r>
    <r>
      <rPr>
        <b/>
        <sz val="10"/>
        <rFont val="Times New Roman"/>
        <family val="1"/>
        <charset val="204"/>
      </rPr>
      <t xml:space="preserve">                                                      </t>
    </r>
    <r>
      <rPr>
        <i/>
        <sz val="10"/>
        <rFont val="Times New Roman"/>
        <family val="1"/>
        <charset val="204"/>
      </rPr>
      <t xml:space="preserve">  ( в ред. РСД от 20.02.2020 №4)</t>
    </r>
  </si>
  <si>
    <t>(в ред. РСД от 20.02.2020 №4)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</si>
</sst>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indexed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Calibri"/>
      <family val="2"/>
      <charset val="204"/>
    </font>
    <font>
      <i/>
      <sz val="13"/>
      <color indexed="8"/>
      <name val="Times New Roman"/>
      <family val="1"/>
      <charset val="204"/>
    </font>
    <font>
      <i/>
      <sz val="1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13"/>
        <bgColor indexed="64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23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3FA90"/>
        <bgColor indexed="64"/>
      </patternFill>
    </fill>
    <fill>
      <patternFill patternType="solid">
        <fgColor rgb="FFF1D2C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2EFF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3" fillId="0" borderId="0"/>
    <xf numFmtId="0" fontId="5" fillId="2" borderId="5" applyNumberFormat="0" applyProtection="0">
      <alignment horizontal="left" vertical="center" indent="1"/>
    </xf>
    <xf numFmtId="0" fontId="3" fillId="0" borderId="0"/>
    <xf numFmtId="0" fontId="5" fillId="4" borderId="5" applyNumberFormat="0" applyProtection="0">
      <alignment horizontal="left" vertical="center" indent="1"/>
    </xf>
    <xf numFmtId="0" fontId="5" fillId="6" borderId="5" applyNumberFormat="0" applyProtection="0">
      <alignment horizontal="left" vertical="center" indent="1"/>
    </xf>
    <xf numFmtId="0" fontId="1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</cellStyleXfs>
  <cellXfs count="459">
    <xf numFmtId="0" fontId="0" fillId="0" borderId="0" xfId="0"/>
    <xf numFmtId="49" fontId="4" fillId="0" borderId="2" xfId="1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2" xfId="3" applyFont="1" applyBorder="1" applyAlignment="1">
      <alignment horizontal="center"/>
    </xf>
    <xf numFmtId="0" fontId="4" fillId="0" borderId="2" xfId="1" applyFont="1" applyFill="1" applyBorder="1" applyAlignment="1">
      <alignment wrapText="1"/>
    </xf>
    <xf numFmtId="0" fontId="4" fillId="0" borderId="2" xfId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49" fontId="1" fillId="0" borderId="0" xfId="1" applyNumberFormat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0" xfId="1" applyFont="1" applyFill="1"/>
    <xf numFmtId="49" fontId="1" fillId="0" borderId="2" xfId="1" applyNumberFormat="1" applyFont="1" applyFill="1" applyBorder="1" applyAlignment="1">
      <alignment horizontal="center" vertical="center" wrapText="1"/>
    </xf>
    <xf numFmtId="49" fontId="1" fillId="0" borderId="3" xfId="1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49" fontId="1" fillId="3" borderId="2" xfId="1" applyNumberFormat="1" applyFont="1" applyFill="1" applyBorder="1" applyAlignment="1">
      <alignment horizontal="center"/>
    </xf>
    <xf numFmtId="0" fontId="1" fillId="3" borderId="2" xfId="4" applyFont="1" applyFill="1" applyBorder="1" applyAlignment="1">
      <alignment horizontal="center"/>
    </xf>
    <xf numFmtId="0" fontId="9" fillId="3" borderId="8" xfId="4" applyFont="1" applyFill="1" applyBorder="1" applyAlignment="1">
      <alignment wrapText="1"/>
    </xf>
    <xf numFmtId="49" fontId="1" fillId="0" borderId="2" xfId="1" applyNumberFormat="1" applyFont="1" applyFill="1" applyBorder="1" applyAlignment="1">
      <alignment horizontal="center"/>
    </xf>
    <xf numFmtId="0" fontId="1" fillId="0" borderId="2" xfId="2" applyFont="1" applyFill="1" applyBorder="1" applyAlignment="1">
      <alignment horizontal="center"/>
    </xf>
    <xf numFmtId="0" fontId="1" fillId="0" borderId="3" xfId="2" applyFont="1" applyFill="1" applyBorder="1" applyAlignment="1">
      <alignment wrapText="1"/>
    </xf>
    <xf numFmtId="0" fontId="14" fillId="0" borderId="3" xfId="2" applyFont="1" applyFill="1" applyBorder="1" applyAlignment="1">
      <alignment wrapText="1"/>
    </xf>
    <xf numFmtId="0" fontId="1" fillId="0" borderId="2" xfId="5" applyFont="1" applyFill="1" applyBorder="1" applyAlignment="1">
      <alignment horizontal="center"/>
    </xf>
    <xf numFmtId="0" fontId="1" fillId="0" borderId="3" xfId="5" applyFont="1" applyFill="1" applyBorder="1" applyAlignment="1">
      <alignment wrapText="1"/>
    </xf>
    <xf numFmtId="0" fontId="9" fillId="0" borderId="3" xfId="2" applyFont="1" applyFill="1" applyBorder="1" applyAlignment="1">
      <alignment wrapText="1"/>
    </xf>
    <xf numFmtId="0" fontId="9" fillId="0" borderId="3" xfId="5" applyFont="1" applyFill="1" applyBorder="1" applyAlignment="1">
      <alignment wrapText="1"/>
    </xf>
    <xf numFmtId="0" fontId="1" fillId="0" borderId="9" xfId="2" applyFont="1" applyFill="1" applyBorder="1" applyAlignment="1">
      <alignment wrapText="1"/>
    </xf>
    <xf numFmtId="0" fontId="1" fillId="3" borderId="2" xfId="3" applyFont="1" applyFill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wrapText="1"/>
    </xf>
    <xf numFmtId="0" fontId="1" fillId="0" borderId="3" xfId="1" applyFont="1" applyFill="1" applyBorder="1" applyAlignment="1">
      <alignment wrapText="1"/>
    </xf>
    <xf numFmtId="0" fontId="1" fillId="0" borderId="2" xfId="1" applyFont="1" applyFill="1" applyBorder="1" applyAlignment="1">
      <alignment horizontal="center"/>
    </xf>
    <xf numFmtId="0" fontId="1" fillId="8" borderId="0" xfId="6" applyFont="1" applyFill="1" applyAlignment="1">
      <alignment vertical="center" wrapText="1"/>
    </xf>
    <xf numFmtId="0" fontId="1" fillId="0" borderId="2" xfId="1" applyFont="1" applyFill="1" applyBorder="1" applyAlignment="1">
      <alignment wrapText="1"/>
    </xf>
    <xf numFmtId="0" fontId="1" fillId="0" borderId="6" xfId="1" applyFont="1" applyFill="1" applyBorder="1" applyAlignment="1">
      <alignment wrapText="1"/>
    </xf>
    <xf numFmtId="4" fontId="12" fillId="0" borderId="2" xfId="0" applyNumberFormat="1" applyFont="1" applyBorder="1" applyAlignment="1">
      <alignment horizontal="right"/>
    </xf>
    <xf numFmtId="0" fontId="1" fillId="0" borderId="2" xfId="3" applyFont="1" applyFill="1" applyBorder="1" applyAlignment="1">
      <alignment wrapText="1"/>
    </xf>
    <xf numFmtId="49" fontId="1" fillId="0" borderId="2" xfId="3" applyNumberFormat="1" applyFont="1" applyFill="1" applyBorder="1" applyAlignment="1">
      <alignment wrapText="1"/>
    </xf>
    <xf numFmtId="0" fontId="16" fillId="3" borderId="2" xfId="0" applyFont="1" applyFill="1" applyBorder="1"/>
    <xf numFmtId="0" fontId="3" fillId="0" borderId="0" xfId="7" applyNumberFormat="1" applyFont="1" applyFill="1" applyBorder="1" applyAlignment="1">
      <alignment horizontal="left"/>
    </xf>
    <xf numFmtId="49" fontId="17" fillId="0" borderId="0" xfId="0" applyNumberFormat="1" applyFont="1" applyBorder="1" applyAlignment="1">
      <alignment horizontal="right"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49" fontId="18" fillId="10" borderId="2" xfId="0" applyNumberFormat="1" applyFont="1" applyFill="1" applyBorder="1" applyAlignment="1">
      <alignment horizontal="center" wrapText="1"/>
    </xf>
    <xf numFmtId="0" fontId="18" fillId="10" borderId="3" xfId="0" applyFont="1" applyFill="1" applyBorder="1" applyAlignment="1">
      <alignment horizontal="center" wrapText="1"/>
    </xf>
    <xf numFmtId="0" fontId="17" fillId="10" borderId="2" xfId="0" applyFont="1" applyFill="1" applyBorder="1" applyAlignment="1">
      <alignment wrapText="1"/>
    </xf>
    <xf numFmtId="0" fontId="18" fillId="0" borderId="2" xfId="0" applyFont="1" applyBorder="1" applyAlignment="1">
      <alignment horizontal="center" wrapText="1"/>
    </xf>
    <xf numFmtId="49" fontId="18" fillId="0" borderId="2" xfId="0" applyNumberFormat="1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12" borderId="2" xfId="0" applyFont="1" applyFill="1" applyBorder="1" applyAlignment="1">
      <alignment wrapText="1"/>
    </xf>
    <xf numFmtId="0" fontId="17" fillId="12" borderId="3" xfId="0" applyFont="1" applyFill="1" applyBorder="1" applyAlignment="1">
      <alignment wrapText="1"/>
    </xf>
    <xf numFmtId="0" fontId="17" fillId="11" borderId="2" xfId="0" applyFont="1" applyFill="1" applyBorder="1" applyAlignment="1">
      <alignment wrapText="1"/>
    </xf>
    <xf numFmtId="3" fontId="0" fillId="0" borderId="0" xfId="0" applyNumberFormat="1"/>
    <xf numFmtId="2" fontId="0" fillId="0" borderId="0" xfId="0" applyNumberFormat="1"/>
    <xf numFmtId="0" fontId="4" fillId="0" borderId="0" xfId="0" applyFont="1" applyAlignment="1">
      <alignment horizontal="right"/>
    </xf>
    <xf numFmtId="49" fontId="4" fillId="0" borderId="0" xfId="1" applyNumberFormat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0" xfId="1" applyFont="1" applyFill="1"/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/>
    </xf>
    <xf numFmtId="0" fontId="4" fillId="3" borderId="2" xfId="4" applyFont="1" applyFill="1" applyBorder="1" applyAlignment="1">
      <alignment horizontal="center"/>
    </xf>
    <xf numFmtId="0" fontId="2" fillId="3" borderId="8" xfId="4" applyFont="1" applyFill="1" applyBorder="1" applyAlignment="1">
      <alignment wrapText="1"/>
    </xf>
    <xf numFmtId="0" fontId="4" fillId="0" borderId="3" xfId="2" applyFont="1" applyFill="1" applyBorder="1" applyAlignment="1">
      <alignment wrapText="1"/>
    </xf>
    <xf numFmtId="0" fontId="7" fillId="0" borderId="3" xfId="2" applyFont="1" applyFill="1" applyBorder="1" applyAlignment="1">
      <alignment wrapText="1"/>
    </xf>
    <xf numFmtId="0" fontId="4" fillId="0" borderId="2" xfId="5" applyFont="1" applyFill="1" applyBorder="1" applyAlignment="1">
      <alignment horizontal="center"/>
    </xf>
    <xf numFmtId="0" fontId="4" fillId="0" borderId="3" xfId="5" applyFont="1" applyFill="1" applyBorder="1" applyAlignment="1">
      <alignment wrapText="1"/>
    </xf>
    <xf numFmtId="0" fontId="2" fillId="0" borderId="3" xfId="2" applyFont="1" applyFill="1" applyBorder="1" applyAlignment="1">
      <alignment wrapText="1"/>
    </xf>
    <xf numFmtId="0" fontId="2" fillId="0" borderId="3" xfId="5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9" xfId="2" applyFont="1" applyFill="1" applyBorder="1" applyAlignment="1">
      <alignment wrapText="1"/>
    </xf>
    <xf numFmtId="0" fontId="4" fillId="3" borderId="2" xfId="3" applyFont="1" applyFill="1" applyBorder="1" applyAlignment="1">
      <alignment horizontal="center"/>
    </xf>
    <xf numFmtId="0" fontId="4" fillId="0" borderId="3" xfId="3" applyFont="1" applyBorder="1" applyAlignment="1">
      <alignment wrapText="1"/>
    </xf>
    <xf numFmtId="0" fontId="4" fillId="0" borderId="3" xfId="1" applyFont="1" applyFill="1" applyBorder="1" applyAlignment="1">
      <alignment wrapText="1"/>
    </xf>
    <xf numFmtId="0" fontId="4" fillId="0" borderId="2" xfId="3" applyFont="1" applyFill="1" applyBorder="1" applyAlignment="1">
      <alignment wrapText="1"/>
    </xf>
    <xf numFmtId="4" fontId="6" fillId="0" borderId="2" xfId="0" applyNumberFormat="1" applyFont="1" applyBorder="1" applyAlignment="1">
      <alignment horizontal="right"/>
    </xf>
    <xf numFmtId="49" fontId="18" fillId="13" borderId="2" xfId="0" applyNumberFormat="1" applyFont="1" applyFill="1" applyBorder="1" applyAlignment="1">
      <alignment horizontal="center" wrapText="1"/>
    </xf>
    <xf numFmtId="0" fontId="17" fillId="13" borderId="3" xfId="0" applyFont="1" applyFill="1" applyBorder="1" applyAlignment="1">
      <alignment horizontal="center" wrapText="1"/>
    </xf>
    <xf numFmtId="49" fontId="26" fillId="13" borderId="2" xfId="0" applyNumberFormat="1" applyFont="1" applyFill="1" applyBorder="1" applyAlignment="1">
      <alignment horizontal="center" wrapText="1"/>
    </xf>
    <xf numFmtId="49" fontId="17" fillId="13" borderId="2" xfId="0" applyNumberFormat="1" applyFont="1" applyFill="1" applyBorder="1" applyAlignment="1">
      <alignment horizontal="center" wrapText="1"/>
    </xf>
    <xf numFmtId="49" fontId="18" fillId="14" borderId="2" xfId="0" applyNumberFormat="1" applyFont="1" applyFill="1" applyBorder="1" applyAlignment="1">
      <alignment horizontal="center" wrapText="1"/>
    </xf>
    <xf numFmtId="0" fontId="17" fillId="14" borderId="3" xfId="0" applyFont="1" applyFill="1" applyBorder="1" applyAlignment="1">
      <alignment horizontal="center" wrapText="1"/>
    </xf>
    <xf numFmtId="49" fontId="26" fillId="14" borderId="2" xfId="0" applyNumberFormat="1" applyFont="1" applyFill="1" applyBorder="1" applyAlignment="1">
      <alignment horizontal="center" wrapText="1"/>
    </xf>
    <xf numFmtId="0" fontId="26" fillId="14" borderId="3" xfId="0" applyFont="1" applyFill="1" applyBorder="1" applyAlignment="1">
      <alignment horizontal="center" wrapText="1"/>
    </xf>
    <xf numFmtId="49" fontId="17" fillId="14" borderId="2" xfId="0" applyNumberFormat="1" applyFont="1" applyFill="1" applyBorder="1" applyAlignment="1">
      <alignment horizontal="center" wrapText="1"/>
    </xf>
    <xf numFmtId="0" fontId="17" fillId="10" borderId="3" xfId="0" applyFont="1" applyFill="1" applyBorder="1" applyAlignment="1">
      <alignment wrapText="1"/>
    </xf>
    <xf numFmtId="49" fontId="18" fillId="9" borderId="2" xfId="0" applyNumberFormat="1" applyFont="1" applyFill="1" applyBorder="1" applyAlignment="1">
      <alignment horizontal="center" wrapText="1"/>
    </xf>
    <xf numFmtId="0" fontId="17" fillId="9" borderId="3" xfId="0" applyFont="1" applyFill="1" applyBorder="1" applyAlignment="1">
      <alignment horizontal="center" wrapText="1"/>
    </xf>
    <xf numFmtId="0" fontId="17" fillId="9" borderId="3" xfId="0" applyFont="1" applyFill="1" applyBorder="1" applyAlignment="1">
      <alignment horizontal="left" wrapText="1"/>
    </xf>
    <xf numFmtId="0" fontId="26" fillId="9" borderId="3" xfId="0" applyFont="1" applyFill="1" applyBorder="1" applyAlignment="1">
      <alignment horizontal="left" wrapText="1"/>
    </xf>
    <xf numFmtId="49" fontId="17" fillId="9" borderId="2" xfId="0" applyNumberFormat="1" applyFont="1" applyFill="1" applyBorder="1" applyAlignment="1">
      <alignment horizontal="center" wrapText="1"/>
    </xf>
    <xf numFmtId="0" fontId="6" fillId="0" borderId="0" xfId="0" applyFont="1"/>
    <xf numFmtId="0" fontId="6" fillId="0" borderId="2" xfId="0" applyFont="1" applyBorder="1"/>
    <xf numFmtId="0" fontId="6" fillId="7" borderId="0" xfId="0" applyFont="1" applyFill="1"/>
    <xf numFmtId="0" fontId="4" fillId="3" borderId="2" xfId="0" applyFont="1" applyFill="1" applyBorder="1"/>
    <xf numFmtId="0" fontId="4" fillId="0" borderId="0" xfId="7" applyNumberFormat="1" applyFont="1" applyFill="1" applyBorder="1" applyAlignment="1">
      <alignment horizontal="left"/>
    </xf>
    <xf numFmtId="49" fontId="14" fillId="0" borderId="0" xfId="0" applyNumberFormat="1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27" fillId="0" borderId="0" xfId="0" applyFont="1"/>
    <xf numFmtId="49" fontId="28" fillId="0" borderId="2" xfId="0" applyNumberFormat="1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 wrapText="1"/>
    </xf>
    <xf numFmtId="0" fontId="28" fillId="0" borderId="6" xfId="0" applyFont="1" applyBorder="1" applyAlignment="1">
      <alignment horizontal="center" wrapText="1"/>
    </xf>
    <xf numFmtId="49" fontId="28" fillId="13" borderId="2" xfId="0" applyNumberFormat="1" applyFont="1" applyFill="1" applyBorder="1" applyAlignment="1">
      <alignment horizontal="center" wrapText="1"/>
    </xf>
    <xf numFmtId="0" fontId="33" fillId="0" borderId="0" xfId="0" applyFont="1"/>
    <xf numFmtId="2" fontId="27" fillId="0" borderId="0" xfId="0" applyNumberFormat="1" applyFont="1"/>
    <xf numFmtId="0" fontId="27" fillId="0" borderId="0" xfId="0" applyFont="1" applyBorder="1"/>
    <xf numFmtId="49" fontId="27" fillId="0" borderId="0" xfId="0" applyNumberFormat="1" applyFont="1" applyBorder="1" applyAlignment="1">
      <alignment wrapText="1"/>
    </xf>
    <xf numFmtId="49" fontId="27" fillId="0" borderId="0" xfId="0" applyNumberFormat="1" applyFont="1" applyBorder="1" applyAlignment="1">
      <alignment horizontal="center" wrapText="1"/>
    </xf>
    <xf numFmtId="49" fontId="27" fillId="0" borderId="0" xfId="0" applyNumberFormat="1" applyFont="1" applyBorder="1" applyAlignment="1">
      <alignment horizontal="right" wrapText="1"/>
    </xf>
    <xf numFmtId="0" fontId="28" fillId="0" borderId="13" xfId="0" applyFont="1" applyBorder="1" applyAlignment="1">
      <alignment horizontal="center"/>
    </xf>
    <xf numFmtId="0" fontId="28" fillId="0" borderId="2" xfId="0" applyFont="1" applyBorder="1" applyAlignment="1" applyProtection="1">
      <alignment wrapText="1"/>
      <protection locked="0"/>
    </xf>
    <xf numFmtId="0" fontId="28" fillId="0" borderId="2" xfId="0" applyFont="1" applyBorder="1" applyAlignment="1" applyProtection="1">
      <alignment horizontal="center" wrapText="1"/>
      <protection locked="0"/>
    </xf>
    <xf numFmtId="0" fontId="28" fillId="0" borderId="2" xfId="0" applyFont="1" applyBorder="1" applyAlignment="1" applyProtection="1">
      <alignment horizontal="left" wrapText="1"/>
      <protection locked="0"/>
    </xf>
    <xf numFmtId="49" fontId="28" fillId="0" borderId="2" xfId="0" applyNumberFormat="1" applyFont="1" applyBorder="1" applyAlignment="1" applyProtection="1">
      <alignment horizontal="left"/>
      <protection locked="0"/>
    </xf>
    <xf numFmtId="0" fontId="28" fillId="0" borderId="2" xfId="0" applyFont="1" applyBorder="1" applyAlignment="1" applyProtection="1">
      <alignment horizontal="center"/>
      <protection locked="0"/>
    </xf>
    <xf numFmtId="0" fontId="28" fillId="0" borderId="2" xfId="0" applyFont="1" applyBorder="1" applyAlignment="1" applyProtection="1">
      <alignment horizontal="right"/>
      <protection locked="0"/>
    </xf>
    <xf numFmtId="0" fontId="14" fillId="0" borderId="2" xfId="0" applyFont="1" applyBorder="1" applyAlignment="1" applyProtection="1">
      <alignment wrapText="1"/>
      <protection locked="0"/>
    </xf>
    <xf numFmtId="49" fontId="14" fillId="0" borderId="2" xfId="0" applyNumberFormat="1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right"/>
      <protection locked="0"/>
    </xf>
    <xf numFmtId="0" fontId="12" fillId="0" borderId="0" xfId="0" applyFont="1" applyAlignment="1">
      <alignment horizontal="justify" vertical="center"/>
    </xf>
    <xf numFmtId="49" fontId="14" fillId="0" borderId="2" xfId="0" applyNumberFormat="1" applyFont="1" applyBorder="1" applyAlignment="1" applyProtection="1">
      <alignment wrapText="1"/>
      <protection locked="0"/>
    </xf>
    <xf numFmtId="0" fontId="14" fillId="0" borderId="2" xfId="0" applyFont="1" applyBorder="1" applyAlignment="1" applyProtection="1">
      <alignment horizontal="center" wrapText="1"/>
      <protection locked="0"/>
    </xf>
    <xf numFmtId="49" fontId="14" fillId="0" borderId="2" xfId="0" applyNumberFormat="1" applyFont="1" applyBorder="1" applyAlignment="1" applyProtection="1">
      <alignment horizontal="center" wrapText="1"/>
      <protection locked="0"/>
    </xf>
    <xf numFmtId="0" fontId="14" fillId="0" borderId="2" xfId="0" applyFont="1" applyBorder="1" applyAlignment="1">
      <alignment wrapText="1"/>
    </xf>
    <xf numFmtId="49" fontId="28" fillId="0" borderId="2" xfId="0" applyNumberFormat="1" applyFont="1" applyBorder="1" applyAlignment="1" applyProtection="1">
      <alignment wrapText="1"/>
      <protection locked="0"/>
    </xf>
    <xf numFmtId="49" fontId="28" fillId="0" borderId="2" xfId="0" applyNumberFormat="1" applyFont="1" applyBorder="1" applyAlignment="1" applyProtection="1">
      <alignment horizontal="center" wrapText="1"/>
      <protection locked="0"/>
    </xf>
    <xf numFmtId="49" fontId="1" fillId="0" borderId="2" xfId="0" applyNumberFormat="1" applyFont="1" applyBorder="1" applyAlignment="1" applyProtection="1">
      <alignment horizontal="center" wrapText="1"/>
      <protection locked="0"/>
    </xf>
    <xf numFmtId="0" fontId="14" fillId="0" borderId="0" xfId="0" applyFont="1" applyBorder="1"/>
    <xf numFmtId="0" fontId="14" fillId="0" borderId="6" xfId="0" applyFont="1" applyBorder="1" applyAlignment="1" applyProtection="1">
      <alignment wrapText="1"/>
      <protection locked="0"/>
    </xf>
    <xf numFmtId="0" fontId="14" fillId="0" borderId="3" xfId="0" applyFont="1" applyBorder="1" applyAlignment="1" applyProtection="1">
      <alignment horizontal="right"/>
      <protection locked="0"/>
    </xf>
    <xf numFmtId="0" fontId="12" fillId="0" borderId="2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4" fillId="0" borderId="7" xfId="0" applyFont="1" applyBorder="1" applyAlignment="1" applyProtection="1">
      <alignment wrapText="1"/>
      <protection locked="0"/>
    </xf>
    <xf numFmtId="49" fontId="14" fillId="0" borderId="2" xfId="0" applyNumberFormat="1" applyFont="1" applyBorder="1" applyAlignment="1">
      <alignment horizontal="center" wrapText="1"/>
    </xf>
    <xf numFmtId="0" fontId="14" fillId="0" borderId="3" xfId="0" applyFont="1" applyBorder="1" applyAlignment="1">
      <alignment wrapText="1"/>
    </xf>
    <xf numFmtId="0" fontId="14" fillId="0" borderId="7" xfId="0" applyFont="1" applyBorder="1" applyAlignment="1">
      <alignment wrapText="1"/>
    </xf>
    <xf numFmtId="0" fontId="28" fillId="0" borderId="0" xfId="0" applyFont="1" applyBorder="1"/>
    <xf numFmtId="0" fontId="28" fillId="0" borderId="2" xfId="0" applyFont="1" applyBorder="1"/>
    <xf numFmtId="49" fontId="14" fillId="0" borderId="2" xfId="0" applyNumberFormat="1" applyFont="1" applyBorder="1" applyAlignment="1" applyProtection="1">
      <alignment horizontal="right" wrapText="1"/>
      <protection locked="0"/>
    </xf>
    <xf numFmtId="0" fontId="14" fillId="0" borderId="2" xfId="0" applyFont="1" applyBorder="1" applyProtection="1">
      <protection locked="0"/>
    </xf>
    <xf numFmtId="49" fontId="28" fillId="0" borderId="2" xfId="0" applyNumberFormat="1" applyFont="1" applyBorder="1" applyAlignment="1" applyProtection="1">
      <protection locked="0"/>
    </xf>
    <xf numFmtId="49" fontId="14" fillId="0" borderId="2" xfId="0" applyNumberFormat="1" applyFont="1" applyBorder="1" applyAlignment="1" applyProtection="1">
      <alignment horizontal="center"/>
      <protection locked="0"/>
    </xf>
    <xf numFmtId="49" fontId="14" fillId="0" borderId="2" xfId="0" applyNumberFormat="1" applyFont="1" applyBorder="1" applyAlignment="1" applyProtection="1">
      <protection locked="0"/>
    </xf>
    <xf numFmtId="0" fontId="28" fillId="0" borderId="2" xfId="0" applyFont="1" applyBorder="1" applyAlignment="1" applyProtection="1">
      <protection locked="0"/>
    </xf>
    <xf numFmtId="49" fontId="28" fillId="0" borderId="7" xfId="0" applyNumberFormat="1" applyFont="1" applyBorder="1" applyAlignment="1" applyProtection="1">
      <alignment horizontal="left"/>
      <protection locked="0"/>
    </xf>
    <xf numFmtId="49" fontId="28" fillId="0" borderId="7" xfId="0" applyNumberFormat="1" applyFont="1" applyBorder="1" applyAlignment="1" applyProtection="1">
      <alignment horizontal="center"/>
      <protection locked="0"/>
    </xf>
    <xf numFmtId="49" fontId="28" fillId="0" borderId="7" xfId="0" applyNumberFormat="1" applyFont="1" applyBorder="1" applyAlignment="1" applyProtection="1">
      <alignment horizontal="right"/>
      <protection locked="0"/>
    </xf>
    <xf numFmtId="0" fontId="28" fillId="0" borderId="7" xfId="0" applyFont="1" applyBorder="1" applyAlignment="1" applyProtection="1">
      <alignment wrapText="1"/>
      <protection locked="0"/>
    </xf>
    <xf numFmtId="0" fontId="34" fillId="0" borderId="0" xfId="0" applyFont="1" applyBorder="1" applyAlignment="1" applyProtection="1">
      <alignment wrapText="1"/>
      <protection locked="0"/>
    </xf>
    <xf numFmtId="0" fontId="27" fillId="0" borderId="0" xfId="0" applyFont="1" applyAlignment="1">
      <alignment horizontal="center"/>
    </xf>
    <xf numFmtId="0" fontId="0" fillId="0" borderId="0" xfId="7" applyFont="1" applyBorder="1" applyAlignment="1" applyProtection="1">
      <alignment wrapText="1"/>
      <protection locked="0"/>
    </xf>
    <xf numFmtId="49" fontId="0" fillId="0" borderId="0" xfId="7" applyNumberFormat="1" applyFont="1" applyBorder="1" applyAlignment="1" applyProtection="1">
      <alignment horizontal="left"/>
      <protection locked="0"/>
    </xf>
    <xf numFmtId="0" fontId="0" fillId="0" borderId="0" xfId="7" applyFont="1" applyBorder="1" applyAlignment="1" applyProtection="1">
      <alignment horizontal="center"/>
      <protection locked="0"/>
    </xf>
    <xf numFmtId="0" fontId="0" fillId="0" borderId="0" xfId="7" applyFont="1" applyBorder="1" applyAlignment="1" applyProtection="1">
      <alignment horizontal="right"/>
      <protection locked="0"/>
    </xf>
    <xf numFmtId="0" fontId="0" fillId="0" borderId="0" xfId="7" applyFont="1" applyBorder="1" applyProtection="1">
      <protection locked="0"/>
    </xf>
    <xf numFmtId="0" fontId="0" fillId="0" borderId="2" xfId="7" applyFont="1" applyBorder="1" applyProtection="1">
      <protection locked="0"/>
    </xf>
    <xf numFmtId="0" fontId="22" fillId="0" borderId="0" xfId="7" applyFont="1" applyBorder="1" applyAlignment="1" applyProtection="1">
      <alignment horizontal="right" vertical="center"/>
      <protection locked="0"/>
    </xf>
    <xf numFmtId="0" fontId="18" fillId="0" borderId="0" xfId="7" applyFont="1" applyBorder="1" applyProtection="1">
      <protection locked="0"/>
    </xf>
    <xf numFmtId="0" fontId="18" fillId="0" borderId="2" xfId="7" applyFont="1" applyBorder="1" applyProtection="1">
      <protection locked="0"/>
    </xf>
    <xf numFmtId="0" fontId="17" fillId="0" borderId="0" xfId="7" applyFont="1" applyBorder="1" applyProtection="1">
      <protection locked="0"/>
    </xf>
    <xf numFmtId="0" fontId="17" fillId="0" borderId="2" xfId="7" applyFont="1" applyBorder="1" applyProtection="1">
      <protection locked="0"/>
    </xf>
    <xf numFmtId="0" fontId="0" fillId="0" borderId="0" xfId="7" applyFont="1" applyProtection="1">
      <protection locked="0"/>
    </xf>
    <xf numFmtId="0" fontId="23" fillId="0" borderId="0" xfId="7" applyFont="1" applyBorder="1" applyAlignment="1" applyProtection="1">
      <alignment wrapText="1"/>
      <protection locked="0"/>
    </xf>
    <xf numFmtId="49" fontId="23" fillId="0" borderId="0" xfId="7" applyNumberFormat="1" applyFont="1" applyBorder="1" applyAlignment="1" applyProtection="1">
      <alignment horizontal="left"/>
      <protection locked="0"/>
    </xf>
    <xf numFmtId="0" fontId="23" fillId="0" borderId="0" xfId="7" applyFont="1" applyBorder="1" applyAlignment="1" applyProtection="1">
      <alignment horizontal="center"/>
      <protection locked="0"/>
    </xf>
    <xf numFmtId="0" fontId="23" fillId="0" borderId="0" xfId="7" applyFont="1" applyBorder="1" applyAlignment="1" applyProtection="1">
      <alignment horizontal="right"/>
      <protection locked="0"/>
    </xf>
    <xf numFmtId="0" fontId="24" fillId="0" borderId="0" xfId="7" applyFont="1" applyBorder="1" applyAlignment="1" applyProtection="1">
      <protection locked="0"/>
    </xf>
    <xf numFmtId="0" fontId="24" fillId="0" borderId="10" xfId="7" applyFont="1" applyBorder="1" applyAlignment="1" applyProtection="1">
      <protection locked="0"/>
    </xf>
    <xf numFmtId="0" fontId="24" fillId="0" borderId="2" xfId="7" applyFont="1" applyBorder="1" applyAlignment="1" applyProtection="1">
      <protection locked="0"/>
    </xf>
    <xf numFmtId="0" fontId="24" fillId="0" borderId="7" xfId="7" applyFont="1" applyBorder="1" applyAlignment="1" applyProtection="1">
      <protection locked="0"/>
    </xf>
    <xf numFmtId="0" fontId="18" fillId="0" borderId="7" xfId="7" applyFont="1" applyBorder="1" applyProtection="1">
      <protection locked="0"/>
    </xf>
    <xf numFmtId="0" fontId="23" fillId="0" borderId="0" xfId="7" applyFont="1" applyBorder="1" applyProtection="1">
      <protection locked="0"/>
    </xf>
    <xf numFmtId="0" fontId="23" fillId="0" borderId="7" xfId="7" applyFont="1" applyBorder="1" applyProtection="1">
      <protection locked="0"/>
    </xf>
    <xf numFmtId="0" fontId="23" fillId="0" borderId="2" xfId="7" applyFont="1" applyBorder="1" applyProtection="1">
      <protection locked="0"/>
    </xf>
    <xf numFmtId="0" fontId="0" fillId="0" borderId="2" xfId="7" applyFont="1" applyBorder="1" applyAlignment="1" applyProtection="1">
      <alignment wrapText="1"/>
      <protection locked="0"/>
    </xf>
    <xf numFmtId="49" fontId="0" fillId="0" borderId="2" xfId="7" applyNumberFormat="1" applyFont="1" applyBorder="1" applyAlignment="1" applyProtection="1">
      <alignment horizontal="left"/>
      <protection locked="0"/>
    </xf>
    <xf numFmtId="0" fontId="0" fillId="0" borderId="2" xfId="7" applyFont="1" applyBorder="1" applyAlignment="1" applyProtection="1">
      <alignment horizontal="center"/>
      <protection locked="0"/>
    </xf>
    <xf numFmtId="0" fontId="0" fillId="0" borderId="2" xfId="7" applyFont="1" applyBorder="1" applyAlignment="1" applyProtection="1">
      <alignment horizontal="right"/>
      <protection locked="0"/>
    </xf>
    <xf numFmtId="0" fontId="0" fillId="0" borderId="3" xfId="7" applyFont="1" applyBorder="1" applyProtection="1">
      <protection locked="0"/>
    </xf>
    <xf numFmtId="49" fontId="4" fillId="0" borderId="16" xfId="1" applyNumberFormat="1" applyFont="1" applyFill="1" applyBorder="1" applyAlignment="1">
      <alignment horizontal="center"/>
    </xf>
    <xf numFmtId="0" fontId="28" fillId="0" borderId="2" xfId="0" applyFont="1" applyBorder="1" applyAlignment="1" applyProtection="1">
      <alignment wrapText="1"/>
      <protection locked="0"/>
    </xf>
    <xf numFmtId="49" fontId="14" fillId="0" borderId="6" xfId="0" applyNumberFormat="1" applyFont="1" applyBorder="1" applyAlignment="1" applyProtection="1">
      <alignment horizontal="left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right"/>
      <protection locked="0"/>
    </xf>
    <xf numFmtId="2" fontId="33" fillId="0" borderId="0" xfId="0" applyNumberFormat="1" applyFont="1"/>
    <xf numFmtId="2" fontId="6" fillId="0" borderId="0" xfId="0" applyNumberFormat="1" applyFont="1"/>
    <xf numFmtId="49" fontId="26" fillId="9" borderId="2" xfId="0" applyNumberFormat="1" applyFont="1" applyFill="1" applyBorder="1" applyAlignment="1">
      <alignment horizontal="center" wrapText="1"/>
    </xf>
    <xf numFmtId="49" fontId="17" fillId="10" borderId="2" xfId="0" applyNumberFormat="1" applyFont="1" applyFill="1" applyBorder="1" applyAlignment="1">
      <alignment horizontal="center" wrapText="1"/>
    </xf>
    <xf numFmtId="49" fontId="18" fillId="12" borderId="2" xfId="0" applyNumberFormat="1" applyFont="1" applyFill="1" applyBorder="1" applyAlignment="1">
      <alignment horizontal="center" wrapText="1"/>
    </xf>
    <xf numFmtId="49" fontId="17" fillId="12" borderId="2" xfId="0" applyNumberFormat="1" applyFont="1" applyFill="1" applyBorder="1" applyAlignment="1">
      <alignment horizontal="center" wrapText="1"/>
    </xf>
    <xf numFmtId="49" fontId="8" fillId="12" borderId="2" xfId="0" applyNumberFormat="1" applyFont="1" applyFill="1" applyBorder="1" applyAlignment="1">
      <alignment horizontal="center" wrapText="1"/>
    </xf>
    <xf numFmtId="49" fontId="18" fillId="11" borderId="2" xfId="0" applyNumberFormat="1" applyFont="1" applyFill="1" applyBorder="1" applyAlignment="1">
      <alignment horizontal="center" wrapText="1"/>
    </xf>
    <xf numFmtId="49" fontId="28" fillId="15" borderId="2" xfId="0" applyNumberFormat="1" applyFont="1" applyFill="1" applyBorder="1" applyAlignment="1">
      <alignment horizontal="center" wrapText="1"/>
    </xf>
    <xf numFmtId="0" fontId="14" fillId="15" borderId="3" xfId="0" applyFont="1" applyFill="1" applyBorder="1" applyAlignment="1">
      <alignment horizontal="center" wrapText="1"/>
    </xf>
    <xf numFmtId="0" fontId="13" fillId="15" borderId="2" xfId="0" applyFont="1" applyFill="1" applyBorder="1" applyAlignment="1">
      <alignment horizontal="center" wrapText="1"/>
    </xf>
    <xf numFmtId="49" fontId="29" fillId="15" borderId="2" xfId="0" applyNumberFormat="1" applyFont="1" applyFill="1" applyBorder="1" applyAlignment="1">
      <alignment horizontal="center" wrapText="1"/>
    </xf>
    <xf numFmtId="0" fontId="30" fillId="15" borderId="3" xfId="0" applyFont="1" applyFill="1" applyBorder="1" applyAlignment="1">
      <alignment horizontal="center" wrapText="1"/>
    </xf>
    <xf numFmtId="0" fontId="31" fillId="15" borderId="2" xfId="0" applyFont="1" applyFill="1" applyBorder="1" applyAlignment="1">
      <alignment wrapText="1"/>
    </xf>
    <xf numFmtId="49" fontId="30" fillId="15" borderId="2" xfId="0" applyNumberFormat="1" applyFont="1" applyFill="1" applyBorder="1" applyAlignment="1">
      <alignment horizontal="center" wrapText="1"/>
    </xf>
    <xf numFmtId="0" fontId="32" fillId="15" borderId="2" xfId="0" applyFont="1" applyFill="1" applyBorder="1" applyAlignment="1">
      <alignment wrapText="1"/>
    </xf>
    <xf numFmtId="49" fontId="14" fillId="15" borderId="2" xfId="0" applyNumberFormat="1" applyFont="1" applyFill="1" applyBorder="1" applyAlignment="1">
      <alignment horizontal="center" wrapText="1"/>
    </xf>
    <xf numFmtId="0" fontId="12" fillId="15" borderId="2" xfId="0" applyFont="1" applyFill="1" applyBorder="1" applyAlignment="1">
      <alignment wrapText="1"/>
    </xf>
    <xf numFmtId="0" fontId="14" fillId="15" borderId="2" xfId="0" applyFont="1" applyFill="1" applyBorder="1" applyAlignment="1">
      <alignment wrapText="1"/>
    </xf>
    <xf numFmtId="49" fontId="28" fillId="16" borderId="2" xfId="0" applyNumberFormat="1" applyFont="1" applyFill="1" applyBorder="1" applyAlignment="1">
      <alignment horizontal="center" wrapText="1"/>
    </xf>
    <xf numFmtId="0" fontId="14" fillId="16" borderId="3" xfId="0" applyFont="1" applyFill="1" applyBorder="1" applyAlignment="1">
      <alignment horizontal="center" wrapText="1"/>
    </xf>
    <xf numFmtId="0" fontId="13" fillId="16" borderId="2" xfId="0" applyFont="1" applyFill="1" applyBorder="1" applyAlignment="1">
      <alignment horizontal="center" wrapText="1"/>
    </xf>
    <xf numFmtId="49" fontId="29" fillId="16" borderId="2" xfId="0" applyNumberFormat="1" applyFont="1" applyFill="1" applyBorder="1" applyAlignment="1">
      <alignment horizontal="center" wrapText="1"/>
    </xf>
    <xf numFmtId="0" fontId="30" fillId="16" borderId="3" xfId="0" applyFont="1" applyFill="1" applyBorder="1" applyAlignment="1">
      <alignment horizontal="center" wrapText="1"/>
    </xf>
    <xf numFmtId="0" fontId="31" fillId="16" borderId="2" xfId="0" applyFont="1" applyFill="1" applyBorder="1" applyAlignment="1">
      <alignment wrapText="1"/>
    </xf>
    <xf numFmtId="49" fontId="30" fillId="16" borderId="2" xfId="0" applyNumberFormat="1" applyFont="1" applyFill="1" applyBorder="1" applyAlignment="1">
      <alignment horizontal="center" wrapText="1"/>
    </xf>
    <xf numFmtId="0" fontId="32" fillId="16" borderId="2" xfId="0" applyFont="1" applyFill="1" applyBorder="1" applyAlignment="1">
      <alignment wrapText="1"/>
    </xf>
    <xf numFmtId="49" fontId="14" fillId="16" borderId="2" xfId="0" applyNumberFormat="1" applyFont="1" applyFill="1" applyBorder="1" applyAlignment="1">
      <alignment horizontal="center" wrapText="1"/>
    </xf>
    <xf numFmtId="0" fontId="12" fillId="16" borderId="2" xfId="0" applyFont="1" applyFill="1" applyBorder="1" applyAlignment="1">
      <alignment wrapText="1"/>
    </xf>
    <xf numFmtId="0" fontId="14" fillId="16" borderId="2" xfId="0" applyFont="1" applyFill="1" applyBorder="1" applyAlignment="1">
      <alignment wrapText="1"/>
    </xf>
    <xf numFmtId="0" fontId="12" fillId="16" borderId="6" xfId="0" applyFont="1" applyFill="1" applyBorder="1" applyAlignment="1">
      <alignment wrapText="1"/>
    </xf>
    <xf numFmtId="49" fontId="28" fillId="17" borderId="2" xfId="0" applyNumberFormat="1" applyFont="1" applyFill="1" applyBorder="1" applyAlignment="1">
      <alignment horizontal="center" wrapText="1"/>
    </xf>
    <xf numFmtId="0" fontId="14" fillId="17" borderId="3" xfId="0" applyFont="1" applyFill="1" applyBorder="1" applyAlignment="1">
      <alignment horizontal="center" wrapText="1"/>
    </xf>
    <xf numFmtId="0" fontId="13" fillId="17" borderId="2" xfId="0" applyFont="1" applyFill="1" applyBorder="1" applyAlignment="1">
      <alignment horizontal="center" wrapText="1"/>
    </xf>
    <xf numFmtId="49" fontId="29" fillId="17" borderId="2" xfId="0" applyNumberFormat="1" applyFont="1" applyFill="1" applyBorder="1" applyAlignment="1">
      <alignment horizontal="center" wrapText="1"/>
    </xf>
    <xf numFmtId="0" fontId="30" fillId="17" borderId="3" xfId="0" applyFont="1" applyFill="1" applyBorder="1" applyAlignment="1">
      <alignment horizontal="center" wrapText="1"/>
    </xf>
    <xf numFmtId="0" fontId="31" fillId="17" borderId="2" xfId="0" applyFont="1" applyFill="1" applyBorder="1" applyAlignment="1">
      <alignment wrapText="1"/>
    </xf>
    <xf numFmtId="49" fontId="30" fillId="17" borderId="2" xfId="0" applyNumberFormat="1" applyFont="1" applyFill="1" applyBorder="1" applyAlignment="1">
      <alignment horizontal="center" wrapText="1"/>
    </xf>
    <xf numFmtId="0" fontId="32" fillId="17" borderId="2" xfId="0" applyFont="1" applyFill="1" applyBorder="1" applyAlignment="1">
      <alignment wrapText="1"/>
    </xf>
    <xf numFmtId="49" fontId="14" fillId="17" borderId="2" xfId="0" applyNumberFormat="1" applyFont="1" applyFill="1" applyBorder="1" applyAlignment="1">
      <alignment horizontal="center" wrapText="1"/>
    </xf>
    <xf numFmtId="0" fontId="12" fillId="17" borderId="2" xfId="0" applyFont="1" applyFill="1" applyBorder="1" applyAlignment="1">
      <alignment wrapText="1"/>
    </xf>
    <xf numFmtId="0" fontId="14" fillId="17" borderId="2" xfId="0" applyFont="1" applyFill="1" applyBorder="1" applyAlignment="1">
      <alignment wrapText="1"/>
    </xf>
    <xf numFmtId="49" fontId="28" fillId="18" borderId="2" xfId="0" applyNumberFormat="1" applyFont="1" applyFill="1" applyBorder="1" applyAlignment="1">
      <alignment horizontal="center" wrapText="1"/>
    </xf>
    <xf numFmtId="0" fontId="28" fillId="18" borderId="3" xfId="0" applyFont="1" applyFill="1" applyBorder="1" applyAlignment="1">
      <alignment horizontal="center" wrapText="1"/>
    </xf>
    <xf numFmtId="0" fontId="28" fillId="18" borderId="7" xfId="0" applyFont="1" applyFill="1" applyBorder="1" applyAlignment="1">
      <alignment horizontal="center" wrapText="1"/>
    </xf>
    <xf numFmtId="0" fontId="14" fillId="18" borderId="2" xfId="0" applyFont="1" applyFill="1" applyBorder="1" applyAlignment="1">
      <alignment horizontal="center" wrapText="1"/>
    </xf>
    <xf numFmtId="0" fontId="28" fillId="18" borderId="2" xfId="0" applyFont="1" applyFill="1" applyBorder="1" applyAlignment="1">
      <alignment wrapText="1"/>
    </xf>
    <xf numFmtId="49" fontId="14" fillId="18" borderId="2" xfId="0" applyNumberFormat="1" applyFont="1" applyFill="1" applyBorder="1" applyAlignment="1">
      <alignment horizontal="center" wrapText="1"/>
    </xf>
    <xf numFmtId="0" fontId="14" fillId="18" borderId="2" xfId="0" applyFont="1" applyFill="1" applyBorder="1" applyAlignment="1">
      <alignment wrapText="1"/>
    </xf>
    <xf numFmtId="49" fontId="28" fillId="19" borderId="2" xfId="0" applyNumberFormat="1" applyFont="1" applyFill="1" applyBorder="1" applyAlignment="1">
      <alignment horizontal="center" wrapText="1"/>
    </xf>
    <xf numFmtId="0" fontId="14" fillId="19" borderId="2" xfId="0" applyFont="1" applyFill="1" applyBorder="1" applyAlignment="1">
      <alignment horizontal="center" wrapText="1"/>
    </xf>
    <xf numFmtId="0" fontId="28" fillId="19" borderId="2" xfId="0" applyFont="1" applyFill="1" applyBorder="1" applyAlignment="1">
      <alignment wrapText="1"/>
    </xf>
    <xf numFmtId="49" fontId="14" fillId="19" borderId="2" xfId="0" applyNumberFormat="1" applyFont="1" applyFill="1" applyBorder="1" applyAlignment="1">
      <alignment horizontal="center" wrapText="1"/>
    </xf>
    <xf numFmtId="0" fontId="14" fillId="19" borderId="3" xfId="0" applyFont="1" applyFill="1" applyBorder="1" applyAlignment="1">
      <alignment horizontal="center" wrapText="1"/>
    </xf>
    <xf numFmtId="0" fontId="14" fillId="19" borderId="7" xfId="0" applyFont="1" applyFill="1" applyBorder="1" applyAlignment="1">
      <alignment wrapText="1"/>
    </xf>
    <xf numFmtId="0" fontId="14" fillId="19" borderId="2" xfId="0" applyFont="1" applyFill="1" applyBorder="1" applyAlignment="1">
      <alignment wrapText="1"/>
    </xf>
    <xf numFmtId="0" fontId="14" fillId="13" borderId="2" xfId="0" applyFont="1" applyFill="1" applyBorder="1" applyAlignment="1">
      <alignment horizontal="center" wrapText="1"/>
    </xf>
    <xf numFmtId="0" fontId="28" fillId="13" borderId="2" xfId="0" applyFont="1" applyFill="1" applyBorder="1" applyAlignment="1">
      <alignment wrapText="1"/>
    </xf>
    <xf numFmtId="4" fontId="28" fillId="0" borderId="2" xfId="0" applyNumberFormat="1" applyFont="1" applyBorder="1" applyAlignment="1">
      <alignment horizontal="right" wrapText="1"/>
    </xf>
    <xf numFmtId="4" fontId="28" fillId="15" borderId="4" xfId="0" applyNumberFormat="1" applyFont="1" applyFill="1" applyBorder="1" applyAlignment="1">
      <alignment horizontal="right" wrapText="1"/>
    </xf>
    <xf numFmtId="4" fontId="29" fillId="15" borderId="4" xfId="0" applyNumberFormat="1" applyFont="1" applyFill="1" applyBorder="1" applyAlignment="1">
      <alignment horizontal="right" wrapText="1"/>
    </xf>
    <xf numFmtId="4" fontId="30" fillId="15" borderId="4" xfId="0" applyNumberFormat="1" applyFont="1" applyFill="1" applyBorder="1" applyAlignment="1">
      <alignment horizontal="right" wrapText="1"/>
    </xf>
    <xf numFmtId="4" fontId="14" fillId="15" borderId="4" xfId="0" applyNumberFormat="1" applyFont="1" applyFill="1" applyBorder="1" applyAlignment="1">
      <alignment horizontal="right" wrapText="1"/>
    </xf>
    <xf numFmtId="4" fontId="28" fillId="16" borderId="4" xfId="0" applyNumberFormat="1" applyFont="1" applyFill="1" applyBorder="1" applyAlignment="1">
      <alignment horizontal="right" wrapText="1"/>
    </xf>
    <xf numFmtId="4" fontId="29" fillId="16" borderId="4" xfId="0" applyNumberFormat="1" applyFont="1" applyFill="1" applyBorder="1" applyAlignment="1">
      <alignment horizontal="right" wrapText="1"/>
    </xf>
    <xf numFmtId="4" fontId="30" fillId="16" borderId="4" xfId="0" applyNumberFormat="1" applyFont="1" applyFill="1" applyBorder="1" applyAlignment="1">
      <alignment horizontal="right" wrapText="1"/>
    </xf>
    <xf numFmtId="4" fontId="14" fillId="16" borderId="4" xfId="0" applyNumberFormat="1" applyFont="1" applyFill="1" applyBorder="1" applyAlignment="1">
      <alignment horizontal="right" wrapText="1"/>
    </xf>
    <xf numFmtId="4" fontId="28" fillId="17" borderId="4" xfId="0" applyNumberFormat="1" applyFont="1" applyFill="1" applyBorder="1" applyAlignment="1">
      <alignment horizontal="right" wrapText="1"/>
    </xf>
    <xf numFmtId="4" fontId="29" fillId="17" borderId="4" xfId="0" applyNumberFormat="1" applyFont="1" applyFill="1" applyBorder="1" applyAlignment="1">
      <alignment horizontal="right" wrapText="1"/>
    </xf>
    <xf numFmtId="4" fontId="30" fillId="17" borderId="4" xfId="0" applyNumberFormat="1" applyFont="1" applyFill="1" applyBorder="1" applyAlignment="1">
      <alignment horizontal="right" wrapText="1"/>
    </xf>
    <xf numFmtId="4" fontId="14" fillId="17" borderId="4" xfId="0" applyNumberFormat="1" applyFont="1" applyFill="1" applyBorder="1" applyAlignment="1">
      <alignment horizontal="right" wrapText="1"/>
    </xf>
    <xf numFmtId="4" fontId="28" fillId="18" borderId="4" xfId="0" applyNumberFormat="1" applyFont="1" applyFill="1" applyBorder="1" applyAlignment="1">
      <alignment horizontal="right" wrapText="1"/>
    </xf>
    <xf numFmtId="4" fontId="28" fillId="18" borderId="2" xfId="0" applyNumberFormat="1" applyFont="1" applyFill="1" applyBorder="1" applyAlignment="1">
      <alignment horizontal="right" wrapText="1"/>
    </xf>
    <xf numFmtId="4" fontId="14" fillId="18" borderId="2" xfId="0" applyNumberFormat="1" applyFont="1" applyFill="1" applyBorder="1" applyAlignment="1">
      <alignment horizontal="right" wrapText="1"/>
    </xf>
    <xf numFmtId="4" fontId="28" fillId="19" borderId="2" xfId="0" applyNumberFormat="1" applyFont="1" applyFill="1" applyBorder="1" applyAlignment="1">
      <alignment horizontal="right" wrapText="1"/>
    </xf>
    <xf numFmtId="4" fontId="14" fillId="19" borderId="4" xfId="0" applyNumberFormat="1" applyFont="1" applyFill="1" applyBorder="1" applyAlignment="1">
      <alignment horizontal="right" wrapText="1"/>
    </xf>
    <xf numFmtId="4" fontId="14" fillId="19" borderId="2" xfId="0" applyNumberFormat="1" applyFont="1" applyFill="1" applyBorder="1" applyAlignment="1">
      <alignment horizontal="right" wrapText="1"/>
    </xf>
    <xf numFmtId="4" fontId="28" fillId="13" borderId="2" xfId="0" applyNumberFormat="1" applyFont="1" applyFill="1" applyBorder="1" applyAlignment="1">
      <alignment horizontal="right" wrapText="1"/>
    </xf>
    <xf numFmtId="4" fontId="19" fillId="5" borderId="2" xfId="0" applyNumberFormat="1" applyFont="1" applyFill="1" applyBorder="1" applyAlignment="1">
      <alignment horizontal="right"/>
    </xf>
    <xf numFmtId="4" fontId="19" fillId="13" borderId="2" xfId="0" applyNumberFormat="1" applyFont="1" applyFill="1" applyBorder="1" applyAlignment="1">
      <alignment horizontal="right"/>
    </xf>
    <xf numFmtId="4" fontId="6" fillId="5" borderId="2" xfId="0" applyNumberFormat="1" applyFont="1" applyFill="1" applyBorder="1" applyAlignment="1">
      <alignment horizontal="right"/>
    </xf>
    <xf numFmtId="4" fontId="6" fillId="7" borderId="2" xfId="0" applyNumberFormat="1" applyFont="1" applyFill="1" applyBorder="1" applyAlignment="1">
      <alignment horizontal="right"/>
    </xf>
    <xf numFmtId="0" fontId="4" fillId="0" borderId="6" xfId="3" applyFont="1" applyBorder="1" applyAlignment="1">
      <alignment horizontal="center"/>
    </xf>
    <xf numFmtId="4" fontId="6" fillId="0" borderId="6" xfId="0" applyNumberFormat="1" applyFont="1" applyBorder="1" applyAlignment="1">
      <alignment horizontal="right"/>
    </xf>
    <xf numFmtId="4" fontId="6" fillId="0" borderId="2" xfId="0" applyNumberFormat="1" applyFont="1" applyBorder="1"/>
    <xf numFmtId="0" fontId="2" fillId="3" borderId="2" xfId="3" applyFont="1" applyFill="1" applyBorder="1" applyAlignment="1">
      <alignment wrapText="1"/>
    </xf>
    <xf numFmtId="0" fontId="2" fillId="3" borderId="2" xfId="3" applyFont="1" applyFill="1" applyBorder="1" applyAlignment="1">
      <alignment horizontal="left" wrapText="1"/>
    </xf>
    <xf numFmtId="4" fontId="13" fillId="5" borderId="2" xfId="0" applyNumberFormat="1" applyFont="1" applyFill="1" applyBorder="1"/>
    <xf numFmtId="4" fontId="13" fillId="13" borderId="2" xfId="0" applyNumberFormat="1" applyFont="1" applyFill="1" applyBorder="1"/>
    <xf numFmtId="4" fontId="12" fillId="0" borderId="2" xfId="0" applyNumberFormat="1" applyFont="1" applyBorder="1"/>
    <xf numFmtId="4" fontId="12" fillId="5" borderId="2" xfId="0" applyNumberFormat="1" applyFont="1" applyFill="1" applyBorder="1"/>
    <xf numFmtId="4" fontId="12" fillId="0" borderId="2" xfId="0" applyNumberFormat="1" applyFont="1" applyFill="1" applyBorder="1"/>
    <xf numFmtId="4" fontId="12" fillId="7" borderId="2" xfId="0" applyNumberFormat="1" applyFont="1" applyFill="1" applyBorder="1" applyAlignment="1">
      <alignment horizontal="right"/>
    </xf>
    <xf numFmtId="4" fontId="12" fillId="7" borderId="2" xfId="0" applyNumberFormat="1" applyFont="1" applyFill="1" applyBorder="1"/>
    <xf numFmtId="4" fontId="13" fillId="5" borderId="2" xfId="0" applyNumberFormat="1" applyFont="1" applyFill="1" applyBorder="1" applyAlignment="1">
      <alignment horizontal="right"/>
    </xf>
    <xf numFmtId="0" fontId="9" fillId="3" borderId="2" xfId="3" applyFont="1" applyFill="1" applyBorder="1" applyAlignment="1">
      <alignment horizontal="left" wrapText="1"/>
    </xf>
    <xf numFmtId="0" fontId="1" fillId="0" borderId="6" xfId="2" applyFont="1" applyFill="1" applyBorder="1" applyAlignment="1">
      <alignment horizontal="center"/>
    </xf>
    <xf numFmtId="0" fontId="9" fillId="3" borderId="2" xfId="3" applyFont="1" applyFill="1" applyBorder="1" applyAlignment="1">
      <alignment wrapText="1"/>
    </xf>
    <xf numFmtId="49" fontId="37" fillId="0" borderId="0" xfId="0" applyNumberFormat="1" applyFont="1" applyBorder="1" applyAlignment="1">
      <alignment horizontal="right" wrapText="1"/>
    </xf>
    <xf numFmtId="0" fontId="37" fillId="0" borderId="0" xfId="0" applyFont="1" applyBorder="1" applyAlignment="1">
      <alignment wrapText="1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28" fillId="0" borderId="2" xfId="0" applyFont="1" applyBorder="1" applyAlignment="1" applyProtection="1">
      <alignment wrapText="1"/>
      <protection locked="0"/>
    </xf>
    <xf numFmtId="4" fontId="18" fillId="0" borderId="2" xfId="0" applyNumberFormat="1" applyFont="1" applyBorder="1" applyAlignment="1">
      <alignment horizontal="right" wrapText="1"/>
    </xf>
    <xf numFmtId="4" fontId="18" fillId="13" borderId="2" xfId="0" applyNumberFormat="1" applyFont="1" applyFill="1" applyBorder="1" applyAlignment="1">
      <alignment wrapText="1"/>
    </xf>
    <xf numFmtId="4" fontId="26" fillId="13" borderId="2" xfId="0" applyNumberFormat="1" applyFont="1" applyFill="1" applyBorder="1" applyAlignment="1">
      <alignment wrapText="1"/>
    </xf>
    <xf numFmtId="4" fontId="17" fillId="13" borderId="2" xfId="0" applyNumberFormat="1" applyFont="1" applyFill="1" applyBorder="1" applyAlignment="1">
      <alignment wrapText="1"/>
    </xf>
    <xf numFmtId="4" fontId="21" fillId="13" borderId="2" xfId="0" applyNumberFormat="1" applyFont="1" applyFill="1" applyBorder="1"/>
    <xf numFmtId="4" fontId="18" fillId="14" borderId="2" xfId="0" applyNumberFormat="1" applyFont="1" applyFill="1" applyBorder="1" applyAlignment="1">
      <alignment wrapText="1"/>
    </xf>
    <xf numFmtId="4" fontId="26" fillId="14" borderId="2" xfId="0" applyNumberFormat="1" applyFont="1" applyFill="1" applyBorder="1" applyAlignment="1">
      <alignment wrapText="1"/>
    </xf>
    <xf numFmtId="4" fontId="17" fillId="14" borderId="2" xfId="0" applyNumberFormat="1" applyFont="1" applyFill="1" applyBorder="1" applyAlignment="1">
      <alignment wrapText="1"/>
    </xf>
    <xf numFmtId="4" fontId="21" fillId="14" borderId="2" xfId="0" applyNumberFormat="1" applyFont="1" applyFill="1" applyBorder="1"/>
    <xf numFmtId="4" fontId="18" fillId="9" borderId="2" xfId="0" applyNumberFormat="1" applyFont="1" applyFill="1" applyBorder="1" applyAlignment="1">
      <alignment wrapText="1"/>
    </xf>
    <xf numFmtId="4" fontId="26" fillId="9" borderId="2" xfId="0" applyNumberFormat="1" applyFont="1" applyFill="1" applyBorder="1" applyAlignment="1">
      <alignment wrapText="1"/>
    </xf>
    <xf numFmtId="4" fontId="17" fillId="9" borderId="2" xfId="0" applyNumberFormat="1" applyFont="1" applyFill="1" applyBorder="1" applyAlignment="1">
      <alignment wrapText="1"/>
    </xf>
    <xf numFmtId="4" fontId="18" fillId="10" borderId="4" xfId="0" applyNumberFormat="1" applyFont="1" applyFill="1" applyBorder="1" applyAlignment="1">
      <alignment horizontal="right" wrapText="1"/>
    </xf>
    <xf numFmtId="4" fontId="20" fillId="10" borderId="2" xfId="0" applyNumberFormat="1" applyFont="1" applyFill="1" applyBorder="1"/>
    <xf numFmtId="4" fontId="18" fillId="10" borderId="2" xfId="0" applyNumberFormat="1" applyFont="1" applyFill="1" applyBorder="1" applyAlignment="1">
      <alignment horizontal="right" wrapText="1"/>
    </xf>
    <xf numFmtId="4" fontId="17" fillId="10" borderId="2" xfId="0" applyNumberFormat="1" applyFont="1" applyFill="1" applyBorder="1" applyAlignment="1">
      <alignment horizontal="right" wrapText="1"/>
    </xf>
    <xf numFmtId="4" fontId="17" fillId="10" borderId="4" xfId="0" applyNumberFormat="1" applyFont="1" applyFill="1" applyBorder="1" applyAlignment="1">
      <alignment horizontal="right" wrapText="1"/>
    </xf>
    <xf numFmtId="4" fontId="17" fillId="10" borderId="2" xfId="0" applyNumberFormat="1" applyFont="1" applyFill="1" applyBorder="1" applyAlignment="1">
      <alignment wrapText="1"/>
    </xf>
    <xf numFmtId="4" fontId="18" fillId="12" borderId="2" xfId="0" applyNumberFormat="1" applyFont="1" applyFill="1" applyBorder="1" applyAlignment="1">
      <alignment horizontal="right" wrapText="1"/>
    </xf>
    <xf numFmtId="4" fontId="17" fillId="12" borderId="4" xfId="0" applyNumberFormat="1" applyFont="1" applyFill="1" applyBorder="1" applyAlignment="1">
      <alignment horizontal="right" wrapText="1"/>
    </xf>
    <xf numFmtId="4" fontId="17" fillId="12" borderId="2" xfId="0" applyNumberFormat="1" applyFont="1" applyFill="1" applyBorder="1" applyAlignment="1">
      <alignment horizontal="right" wrapText="1"/>
    </xf>
    <xf numFmtId="4" fontId="18" fillId="11" borderId="2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wrapText="1"/>
    </xf>
    <xf numFmtId="0" fontId="39" fillId="0" borderId="0" xfId="0" applyFont="1" applyAlignment="1">
      <alignment horizontal="center" vertical="center"/>
    </xf>
    <xf numFmtId="0" fontId="39" fillId="0" borderId="6" xfId="0" applyFont="1" applyBorder="1" applyAlignment="1">
      <alignment horizontal="center" wrapText="1"/>
    </xf>
    <xf numFmtId="0" fontId="19" fillId="13" borderId="2" xfId="0" applyFont="1" applyFill="1" applyBorder="1" applyAlignment="1">
      <alignment horizontal="center" wrapText="1"/>
    </xf>
    <xf numFmtId="0" fontId="19" fillId="13" borderId="2" xfId="0" applyFont="1" applyFill="1" applyBorder="1" applyAlignment="1">
      <alignment horizontal="left" wrapText="1"/>
    </xf>
    <xf numFmtId="0" fontId="40" fillId="13" borderId="2" xfId="0" applyFont="1" applyFill="1" applyBorder="1" applyAlignment="1">
      <alignment horizontal="left" wrapText="1"/>
    </xf>
    <xf numFmtId="0" fontId="6" fillId="13" borderId="2" xfId="0" applyFont="1" applyFill="1" applyBorder="1" applyAlignment="1">
      <alignment wrapText="1"/>
    </xf>
    <xf numFmtId="0" fontId="7" fillId="13" borderId="2" xfId="0" applyFont="1" applyFill="1" applyBorder="1" applyAlignment="1">
      <alignment wrapText="1"/>
    </xf>
    <xf numFmtId="0" fontId="19" fillId="14" borderId="2" xfId="0" applyFont="1" applyFill="1" applyBorder="1" applyAlignment="1">
      <alignment horizontal="center" wrapText="1"/>
    </xf>
    <xf numFmtId="0" fontId="19" fillId="14" borderId="2" xfId="0" applyFont="1" applyFill="1" applyBorder="1" applyAlignment="1">
      <alignment horizontal="left" wrapText="1"/>
    </xf>
    <xf numFmtId="0" fontId="40" fillId="14" borderId="2" xfId="0" applyFont="1" applyFill="1" applyBorder="1" applyAlignment="1">
      <alignment horizontal="left" wrapText="1"/>
    </xf>
    <xf numFmtId="0" fontId="6" fillId="14" borderId="2" xfId="0" applyFont="1" applyFill="1" applyBorder="1" applyAlignment="1">
      <alignment wrapText="1"/>
    </xf>
    <xf numFmtId="0" fontId="7" fillId="14" borderId="2" xfId="0" applyFont="1" applyFill="1" applyBorder="1" applyAlignment="1">
      <alignment wrapText="1"/>
    </xf>
    <xf numFmtId="0" fontId="6" fillId="14" borderId="6" xfId="0" applyFont="1" applyFill="1" applyBorder="1" applyAlignment="1">
      <alignment wrapText="1"/>
    </xf>
    <xf numFmtId="0" fontId="19" fillId="9" borderId="2" xfId="0" applyFont="1" applyFill="1" applyBorder="1" applyAlignment="1">
      <alignment horizontal="center" wrapText="1"/>
    </xf>
    <xf numFmtId="0" fontId="19" fillId="9" borderId="2" xfId="0" applyFont="1" applyFill="1" applyBorder="1" applyAlignment="1">
      <alignment horizontal="left" wrapText="1"/>
    </xf>
    <xf numFmtId="0" fontId="40" fillId="9" borderId="2" xfId="0" applyFont="1" applyFill="1" applyBorder="1" applyAlignment="1">
      <alignment horizontal="left" wrapText="1"/>
    </xf>
    <xf numFmtId="0" fontId="6" fillId="9" borderId="2" xfId="0" applyFont="1" applyFill="1" applyBorder="1" applyAlignment="1">
      <alignment wrapText="1"/>
    </xf>
    <xf numFmtId="0" fontId="7" fillId="9" borderId="2" xfId="0" applyFont="1" applyFill="1" applyBorder="1" applyAlignment="1">
      <alignment wrapText="1"/>
    </xf>
    <xf numFmtId="0" fontId="39" fillId="10" borderId="7" xfId="0" applyFont="1" applyFill="1" applyBorder="1" applyAlignment="1">
      <alignment horizontal="center" wrapText="1"/>
    </xf>
    <xf numFmtId="0" fontId="39" fillId="10" borderId="2" xfId="0" applyFont="1" applyFill="1" applyBorder="1" applyAlignment="1">
      <alignment wrapText="1"/>
    </xf>
    <xf numFmtId="0" fontId="7" fillId="10" borderId="2" xfId="0" applyFont="1" applyFill="1" applyBorder="1" applyAlignment="1">
      <alignment wrapText="1"/>
    </xf>
    <xf numFmtId="0" fontId="6" fillId="10" borderId="2" xfId="0" applyFont="1" applyFill="1" applyBorder="1" applyAlignment="1">
      <alignment vertical="center" wrapText="1"/>
    </xf>
    <xf numFmtId="0" fontId="7" fillId="10" borderId="7" xfId="0" applyFont="1" applyFill="1" applyBorder="1" applyAlignment="1">
      <alignment wrapText="1"/>
    </xf>
    <xf numFmtId="0" fontId="6" fillId="10" borderId="2" xfId="0" applyFont="1" applyFill="1" applyBorder="1" applyAlignment="1">
      <alignment wrapText="1"/>
    </xf>
    <xf numFmtId="0" fontId="39" fillId="12" borderId="2" xfId="0" applyFont="1" applyFill="1" applyBorder="1" applyAlignment="1">
      <alignment wrapText="1"/>
    </xf>
    <xf numFmtId="0" fontId="7" fillId="12" borderId="7" xfId="0" applyFont="1" applyFill="1" applyBorder="1" applyAlignment="1">
      <alignment wrapText="1"/>
    </xf>
    <xf numFmtId="0" fontId="7" fillId="12" borderId="2" xfId="0" applyFont="1" applyFill="1" applyBorder="1" applyAlignment="1">
      <alignment wrapText="1"/>
    </xf>
    <xf numFmtId="0" fontId="39" fillId="11" borderId="2" xfId="0" applyFont="1" applyFill="1" applyBorder="1" applyAlignment="1">
      <alignment wrapText="1"/>
    </xf>
    <xf numFmtId="0" fontId="0" fillId="0" borderId="0" xfId="0" applyFont="1"/>
    <xf numFmtId="4" fontId="28" fillId="0" borderId="2" xfId="0" applyNumberFormat="1" applyFont="1" applyBorder="1" applyAlignment="1">
      <alignment horizontal="center" wrapText="1"/>
    </xf>
    <xf numFmtId="4" fontId="28" fillId="0" borderId="14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 wrapText="1"/>
    </xf>
    <xf numFmtId="4" fontId="14" fillId="0" borderId="15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3" fillId="0" borderId="2" xfId="0" applyNumberFormat="1" applyFont="1" applyBorder="1" applyAlignment="1">
      <alignment horizontal="center"/>
    </xf>
    <xf numFmtId="4" fontId="14" fillId="0" borderId="12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28" fillId="0" borderId="15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14" fillId="0" borderId="2" xfId="0" applyNumberFormat="1" applyFont="1" applyBorder="1" applyAlignment="1" applyProtection="1">
      <alignment horizontal="center"/>
      <protection locked="0"/>
    </xf>
    <xf numFmtId="49" fontId="14" fillId="0" borderId="7" xfId="0" applyNumberFormat="1" applyFont="1" applyBorder="1" applyAlignment="1" applyProtection="1">
      <protection locked="0"/>
    </xf>
    <xf numFmtId="49" fontId="14" fillId="0" borderId="7" xfId="0" applyNumberFormat="1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right"/>
      <protection locked="0"/>
    </xf>
    <xf numFmtId="0" fontId="41" fillId="0" borderId="2" xfId="7" applyFont="1" applyBorder="1" applyAlignment="1" applyProtection="1">
      <alignment wrapText="1"/>
      <protection locked="0"/>
    </xf>
    <xf numFmtId="0" fontId="41" fillId="0" borderId="2" xfId="7" applyFont="1" applyBorder="1" applyAlignment="1" applyProtection="1">
      <alignment horizontal="center" wrapText="1"/>
      <protection locked="0"/>
    </xf>
    <xf numFmtId="4" fontId="41" fillId="0" borderId="2" xfId="7" applyNumberFormat="1" applyFont="1" applyBorder="1" applyAlignment="1" applyProtection="1">
      <alignment wrapText="1"/>
      <protection locked="0"/>
    </xf>
    <xf numFmtId="0" fontId="41" fillId="0" borderId="2" xfId="7" applyFont="1" applyBorder="1" applyAlignment="1" applyProtection="1">
      <alignment horizontal="left" wrapText="1"/>
      <protection locked="0"/>
    </xf>
    <xf numFmtId="49" fontId="41" fillId="0" borderId="2" xfId="7" applyNumberFormat="1" applyFont="1" applyBorder="1" applyAlignment="1" applyProtection="1">
      <alignment horizontal="left"/>
      <protection locked="0"/>
    </xf>
    <xf numFmtId="0" fontId="41" fillId="0" borderId="2" xfId="7" applyFont="1" applyBorder="1" applyAlignment="1" applyProtection="1">
      <alignment horizontal="center"/>
      <protection locked="0"/>
    </xf>
    <xf numFmtId="0" fontId="41" fillId="0" borderId="2" xfId="7" applyFont="1" applyBorder="1" applyAlignment="1" applyProtection="1">
      <alignment horizontal="right"/>
      <protection locked="0"/>
    </xf>
    <xf numFmtId="4" fontId="41" fillId="0" borderId="2" xfId="7" applyNumberFormat="1" applyFont="1" applyBorder="1" applyAlignment="1" applyProtection="1">
      <alignment horizontal="right"/>
      <protection locked="0"/>
    </xf>
    <xf numFmtId="0" fontId="42" fillId="0" borderId="2" xfId="7" applyFont="1" applyBorder="1" applyAlignment="1" applyProtection="1">
      <alignment wrapText="1"/>
      <protection locked="0"/>
    </xf>
    <xf numFmtId="49" fontId="42" fillId="0" borderId="2" xfId="7" applyNumberFormat="1" applyFont="1" applyBorder="1" applyAlignment="1" applyProtection="1">
      <alignment horizontal="left"/>
      <protection locked="0"/>
    </xf>
    <xf numFmtId="0" fontId="42" fillId="0" borderId="2" xfId="7" applyFont="1" applyBorder="1" applyAlignment="1" applyProtection="1">
      <alignment horizontal="center"/>
      <protection locked="0"/>
    </xf>
    <xf numFmtId="0" fontId="42" fillId="0" borderId="2" xfId="7" applyFont="1" applyBorder="1" applyAlignment="1" applyProtection="1">
      <alignment horizontal="right"/>
      <protection locked="0"/>
    </xf>
    <xf numFmtId="0" fontId="43" fillId="0" borderId="2" xfId="7" applyFont="1" applyFill="1" applyBorder="1" applyAlignment="1" applyProtection="1">
      <alignment wrapText="1"/>
      <protection locked="0"/>
    </xf>
    <xf numFmtId="4" fontId="42" fillId="0" borderId="2" xfId="7" applyNumberFormat="1" applyFont="1" applyBorder="1" applyAlignment="1" applyProtection="1">
      <alignment wrapText="1"/>
      <protection locked="0"/>
    </xf>
    <xf numFmtId="49" fontId="42" fillId="0" borderId="2" xfId="7" applyNumberFormat="1" applyFont="1" applyBorder="1" applyAlignment="1" applyProtection="1">
      <alignment wrapText="1"/>
      <protection locked="0"/>
    </xf>
    <xf numFmtId="0" fontId="42" fillId="0" borderId="2" xfId="7" applyFont="1" applyBorder="1" applyAlignment="1" applyProtection="1">
      <alignment horizontal="center" wrapText="1"/>
      <protection locked="0"/>
    </xf>
    <xf numFmtId="49" fontId="42" fillId="0" borderId="2" xfId="7" applyNumberFormat="1" applyFont="1" applyBorder="1" applyAlignment="1" applyProtection="1">
      <alignment horizontal="center" wrapText="1"/>
      <protection locked="0"/>
    </xf>
    <xf numFmtId="0" fontId="44" fillId="0" borderId="0" xfId="7" applyFont="1" applyAlignment="1">
      <alignment horizontal="justify" vertical="center"/>
    </xf>
    <xf numFmtId="4" fontId="42" fillId="0" borderId="2" xfId="7" applyNumberFormat="1" applyFont="1" applyBorder="1" applyAlignment="1" applyProtection="1">
      <alignment horizontal="right"/>
      <protection locked="0"/>
    </xf>
    <xf numFmtId="4" fontId="44" fillId="0" borderId="2" xfId="7" applyNumberFormat="1" applyFont="1" applyBorder="1" applyProtection="1">
      <protection locked="0"/>
    </xf>
    <xf numFmtId="0" fontId="42" fillId="0" borderId="2" xfId="7" applyFont="1" applyBorder="1" applyAlignment="1">
      <alignment wrapText="1"/>
    </xf>
    <xf numFmtId="49" fontId="41" fillId="0" borderId="2" xfId="7" applyNumberFormat="1" applyFont="1" applyBorder="1" applyAlignment="1" applyProtection="1">
      <alignment wrapText="1"/>
      <protection locked="0"/>
    </xf>
    <xf numFmtId="49" fontId="41" fillId="0" borderId="2" xfId="7" applyNumberFormat="1" applyFont="1" applyBorder="1" applyAlignment="1" applyProtection="1">
      <alignment horizontal="center" wrapText="1"/>
      <protection locked="0"/>
    </xf>
    <xf numFmtId="0" fontId="42" fillId="0" borderId="2" xfId="7" applyFont="1" applyBorder="1" applyProtection="1">
      <protection locked="0"/>
    </xf>
    <xf numFmtId="0" fontId="42" fillId="0" borderId="2" xfId="7" applyFont="1" applyFill="1" applyBorder="1" applyAlignment="1">
      <alignment wrapText="1"/>
    </xf>
    <xf numFmtId="0" fontId="42" fillId="0" borderId="2" xfId="7" applyFont="1" applyBorder="1" applyAlignment="1" applyProtection="1">
      <alignment horizontal="left" wrapText="1"/>
      <protection locked="0"/>
    </xf>
    <xf numFmtId="4" fontId="42" fillId="0" borderId="2" xfId="7" applyNumberFormat="1" applyFont="1" applyBorder="1" applyProtection="1">
      <protection locked="0"/>
    </xf>
    <xf numFmtId="0" fontId="42" fillId="0" borderId="6" xfId="7" applyFont="1" applyBorder="1" applyAlignment="1" applyProtection="1">
      <alignment wrapText="1"/>
      <protection locked="0"/>
    </xf>
    <xf numFmtId="0" fontId="42" fillId="0" borderId="3" xfId="7" applyFont="1" applyBorder="1" applyAlignment="1" applyProtection="1">
      <alignment horizontal="right"/>
      <protection locked="0"/>
    </xf>
    <xf numFmtId="0" fontId="44" fillId="0" borderId="2" xfId="7" applyFont="1" applyBorder="1" applyAlignment="1">
      <alignment wrapText="1"/>
    </xf>
    <xf numFmtId="4" fontId="42" fillId="0" borderId="4" xfId="7" applyNumberFormat="1" applyFont="1" applyBorder="1" applyAlignment="1" applyProtection="1">
      <alignment horizontal="right"/>
      <protection locked="0"/>
    </xf>
    <xf numFmtId="0" fontId="44" fillId="0" borderId="7" xfId="7" applyFont="1" applyBorder="1" applyAlignment="1">
      <alignment wrapText="1"/>
    </xf>
    <xf numFmtId="0" fontId="42" fillId="0" borderId="7" xfId="7" applyFont="1" applyBorder="1" applyAlignment="1" applyProtection="1">
      <alignment wrapText="1"/>
      <protection locked="0"/>
    </xf>
    <xf numFmtId="49" fontId="42" fillId="0" borderId="2" xfId="7" applyNumberFormat="1" applyFont="1" applyBorder="1" applyAlignment="1">
      <alignment horizontal="center" wrapText="1"/>
    </xf>
    <xf numFmtId="0" fontId="42" fillId="0" borderId="3" xfId="7" applyFont="1" applyBorder="1" applyAlignment="1">
      <alignment wrapText="1"/>
    </xf>
    <xf numFmtId="0" fontId="42" fillId="0" borderId="7" xfId="7" applyFont="1" applyBorder="1" applyAlignment="1">
      <alignment wrapText="1"/>
    </xf>
    <xf numFmtId="49" fontId="42" fillId="0" borderId="2" xfId="7" applyNumberFormat="1" applyFont="1" applyBorder="1" applyAlignment="1" applyProtection="1">
      <alignment horizontal="right" wrapText="1"/>
      <protection locked="0"/>
    </xf>
    <xf numFmtId="49" fontId="41" fillId="0" borderId="2" xfId="7" applyNumberFormat="1" applyFont="1" applyBorder="1" applyAlignment="1" applyProtection="1">
      <protection locked="0"/>
    </xf>
    <xf numFmtId="49" fontId="42" fillId="0" borderId="2" xfId="7" applyNumberFormat="1" applyFont="1" applyBorder="1" applyAlignment="1" applyProtection="1">
      <alignment horizontal="center"/>
      <protection locked="0"/>
    </xf>
    <xf numFmtId="49" fontId="42" fillId="0" borderId="2" xfId="7" applyNumberFormat="1" applyFont="1" applyBorder="1" applyAlignment="1" applyProtection="1">
      <protection locked="0"/>
    </xf>
    <xf numFmtId="0" fontId="41" fillId="0" borderId="2" xfId="7" applyFont="1" applyBorder="1" applyAlignment="1" applyProtection="1">
      <protection locked="0"/>
    </xf>
    <xf numFmtId="4" fontId="41" fillId="0" borderId="2" xfId="7" applyNumberFormat="1" applyFont="1" applyBorder="1" applyAlignment="1" applyProtection="1">
      <protection locked="0"/>
    </xf>
    <xf numFmtId="4" fontId="42" fillId="0" borderId="2" xfId="7" applyNumberFormat="1" applyFont="1" applyBorder="1" applyAlignment="1" applyProtection="1">
      <protection locked="0"/>
    </xf>
    <xf numFmtId="0" fontId="45" fillId="0" borderId="0" xfId="7" applyFont="1" applyBorder="1" applyAlignment="1" applyProtection="1">
      <alignment wrapText="1"/>
      <protection locked="0"/>
    </xf>
    <xf numFmtId="49" fontId="41" fillId="0" borderId="7" xfId="7" applyNumberFormat="1" applyFont="1" applyBorder="1" applyAlignment="1" applyProtection="1">
      <alignment horizontal="left"/>
      <protection locked="0"/>
    </xf>
    <xf numFmtId="49" fontId="41" fillId="0" borderId="7" xfId="7" applyNumberFormat="1" applyFont="1" applyBorder="1" applyAlignment="1" applyProtection="1">
      <alignment horizontal="center"/>
      <protection locked="0"/>
    </xf>
    <xf numFmtId="49" fontId="41" fillId="0" borderId="7" xfId="7" applyNumberFormat="1" applyFont="1" applyBorder="1" applyAlignment="1" applyProtection="1">
      <alignment horizontal="right"/>
      <protection locked="0"/>
    </xf>
    <xf numFmtId="49" fontId="14" fillId="0" borderId="2" xfId="7" applyNumberFormat="1" applyFont="1" applyBorder="1" applyAlignment="1" applyProtection="1">
      <alignment wrapText="1"/>
      <protection locked="0"/>
    </xf>
    <xf numFmtId="49" fontId="14" fillId="0" borderId="2" xfId="7" applyNumberFormat="1" applyFont="1" applyBorder="1" applyAlignment="1" applyProtection="1">
      <alignment horizontal="center" wrapText="1"/>
      <protection locked="0"/>
    </xf>
    <xf numFmtId="0" fontId="14" fillId="0" borderId="2" xfId="7" applyFont="1" applyBorder="1" applyAlignment="1" applyProtection="1">
      <alignment wrapText="1"/>
      <protection locked="0"/>
    </xf>
    <xf numFmtId="0" fontId="14" fillId="0" borderId="2" xfId="7" applyFont="1" applyBorder="1" applyProtection="1">
      <protection locked="0"/>
    </xf>
    <xf numFmtId="0" fontId="14" fillId="0" borderId="2" xfId="7" applyFont="1" applyFill="1" applyBorder="1" applyAlignment="1">
      <alignment wrapText="1"/>
    </xf>
    <xf numFmtId="0" fontId="14" fillId="0" borderId="2" xfId="7" applyFont="1" applyBorder="1" applyAlignment="1" applyProtection="1">
      <alignment horizontal="left" wrapText="1"/>
      <protection locked="0"/>
    </xf>
    <xf numFmtId="4" fontId="14" fillId="0" borderId="2" xfId="7" applyNumberFormat="1" applyFont="1" applyBorder="1" applyAlignment="1" applyProtection="1">
      <alignment horizontal="center" wrapText="1"/>
      <protection locked="0"/>
    </xf>
    <xf numFmtId="4" fontId="14" fillId="0" borderId="2" xfId="7" applyNumberFormat="1" applyFont="1" applyBorder="1" applyAlignment="1" applyProtection="1">
      <alignment horizontal="center"/>
      <protection locked="0"/>
    </xf>
    <xf numFmtId="0" fontId="14" fillId="0" borderId="2" xfId="7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right" vertical="center"/>
    </xf>
    <xf numFmtId="0" fontId="14" fillId="20" borderId="2" xfId="0" applyFont="1" applyFill="1" applyBorder="1" applyAlignment="1">
      <alignment wrapText="1"/>
    </xf>
    <xf numFmtId="49" fontId="4" fillId="0" borderId="2" xfId="3" applyNumberFormat="1" applyFont="1" applyFill="1" applyBorder="1" applyAlignment="1">
      <alignment wrapText="1"/>
    </xf>
    <xf numFmtId="2" fontId="45" fillId="0" borderId="0" xfId="7" applyNumberFormat="1" applyFont="1" applyBorder="1" applyAlignment="1" applyProtection="1">
      <alignment horizontal="right"/>
      <protection locked="0"/>
    </xf>
    <xf numFmtId="4" fontId="0" fillId="0" borderId="0" xfId="0" applyNumberFormat="1"/>
    <xf numFmtId="49" fontId="43" fillId="0" borderId="2" xfId="3" applyNumberFormat="1" applyFont="1" applyFill="1" applyBorder="1" applyAlignment="1">
      <alignment wrapText="1"/>
    </xf>
    <xf numFmtId="0" fontId="43" fillId="0" borderId="6" xfId="1" applyFont="1" applyFill="1" applyBorder="1" applyAlignment="1">
      <alignment wrapText="1"/>
    </xf>
    <xf numFmtId="0" fontId="44" fillId="0" borderId="2" xfId="0" applyFont="1" applyBorder="1" applyAlignment="1">
      <alignment wrapText="1"/>
    </xf>
    <xf numFmtId="0" fontId="25" fillId="0" borderId="0" xfId="0" applyFont="1" applyAlignment="1">
      <alignment horizontal="right"/>
    </xf>
    <xf numFmtId="0" fontId="35" fillId="0" borderId="0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0" fillId="0" borderId="0" xfId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9" fontId="18" fillId="0" borderId="6" xfId="0" applyNumberFormat="1" applyFont="1" applyBorder="1" applyAlignment="1">
      <alignment horizontal="center" wrapText="1"/>
    </xf>
    <xf numFmtId="49" fontId="18" fillId="0" borderId="7" xfId="0" applyNumberFormat="1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39" fillId="0" borderId="6" xfId="0" applyFont="1" applyBorder="1" applyAlignment="1">
      <alignment horizontal="center" wrapText="1"/>
    </xf>
    <xf numFmtId="0" fontId="39" fillId="0" borderId="7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7" fillId="0" borderId="0" xfId="7" applyFont="1" applyBorder="1" applyAlignment="1" applyProtection="1">
      <alignment horizontal="right" vertical="center"/>
      <protection locked="0"/>
    </xf>
    <xf numFmtId="0" fontId="7" fillId="0" borderId="10" xfId="7" applyFont="1" applyBorder="1" applyAlignment="1" applyProtection="1">
      <alignment horizontal="right" vertical="center"/>
      <protection locked="0"/>
    </xf>
    <xf numFmtId="0" fontId="10" fillId="0" borderId="1" xfId="7" applyFont="1" applyBorder="1" applyAlignment="1">
      <alignment horizontal="center" vertical="center" wrapText="1"/>
    </xf>
    <xf numFmtId="0" fontId="41" fillId="0" borderId="6" xfId="7" applyFont="1" applyBorder="1" applyAlignment="1" applyProtection="1">
      <alignment wrapText="1"/>
      <protection locked="0"/>
    </xf>
    <xf numFmtId="0" fontId="41" fillId="0" borderId="7" xfId="7" applyFont="1" applyBorder="1" applyAlignment="1" applyProtection="1">
      <alignment wrapText="1"/>
      <protection locked="0"/>
    </xf>
    <xf numFmtId="49" fontId="41" fillId="0" borderId="6" xfId="7" applyNumberFormat="1" applyFont="1" applyBorder="1" applyAlignment="1" applyProtection="1">
      <alignment horizontal="left" wrapText="1"/>
      <protection locked="0"/>
    </xf>
    <xf numFmtId="49" fontId="41" fillId="0" borderId="7" xfId="7" applyNumberFormat="1" applyFont="1" applyBorder="1" applyAlignment="1" applyProtection="1">
      <alignment horizontal="left" wrapText="1"/>
      <protection locked="0"/>
    </xf>
    <xf numFmtId="0" fontId="41" fillId="0" borderId="6" xfId="7" applyFont="1" applyBorder="1" applyAlignment="1" applyProtection="1">
      <alignment horizontal="center" wrapText="1"/>
      <protection locked="0"/>
    </xf>
    <xf numFmtId="0" fontId="41" fillId="0" borderId="7" xfId="7" applyFont="1" applyBorder="1" applyAlignment="1" applyProtection="1">
      <alignment horizontal="center" wrapText="1"/>
      <protection locked="0"/>
    </xf>
    <xf numFmtId="2" fontId="41" fillId="0" borderId="6" xfId="7" applyNumberFormat="1" applyFont="1" applyBorder="1" applyAlignment="1" applyProtection="1">
      <alignment horizontal="right" wrapText="1"/>
      <protection locked="0"/>
    </xf>
    <xf numFmtId="2" fontId="41" fillId="0" borderId="7" xfId="7" applyNumberFormat="1" applyFont="1" applyBorder="1" applyAlignment="1" applyProtection="1">
      <alignment horizontal="right" wrapText="1"/>
      <protection locked="0"/>
    </xf>
    <xf numFmtId="0" fontId="14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/>
    </xf>
    <xf numFmtId="0" fontId="28" fillId="0" borderId="2" xfId="0" applyFont="1" applyBorder="1" applyAlignment="1" applyProtection="1">
      <alignment wrapText="1"/>
      <protection locked="0"/>
    </xf>
    <xf numFmtId="49" fontId="28" fillId="0" borderId="6" xfId="0" applyNumberFormat="1" applyFont="1" applyBorder="1" applyAlignment="1" applyProtection="1">
      <alignment horizontal="left" wrapText="1"/>
      <protection locked="0"/>
    </xf>
    <xf numFmtId="49" fontId="28" fillId="0" borderId="7" xfId="0" applyNumberFormat="1" applyFont="1" applyBorder="1" applyAlignment="1" applyProtection="1">
      <alignment horizontal="left" wrapText="1"/>
      <protection locked="0"/>
    </xf>
    <xf numFmtId="0" fontId="28" fillId="0" borderId="2" xfId="0" applyFont="1" applyBorder="1" applyAlignment="1" applyProtection="1">
      <alignment horizontal="center" wrapText="1"/>
      <protection locked="0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32" fillId="0" borderId="0" xfId="0" applyFont="1" applyBorder="1" applyAlignment="1">
      <alignment horizontal="center"/>
    </xf>
  </cellXfs>
  <cellStyles count="8">
    <cellStyle name="SAPBEXHLevel0" xfId="4"/>
    <cellStyle name="SAPBEXHLevel1" xfId="5"/>
    <cellStyle name="SAPBEXHLevel2" xfId="2"/>
    <cellStyle name="Гиперссылка" xfId="6" builtinId="8"/>
    <cellStyle name="Обычный" xfId="0" builtinId="0"/>
    <cellStyle name="Обычный 2" xfId="7"/>
    <cellStyle name="Обычный_Лист1" xfId="1"/>
    <cellStyle name="Обычный_Прил" xfId="3"/>
  </cellStyles>
  <dxfs count="0"/>
  <tableStyles count="0" defaultTableStyle="TableStyleMedium2" defaultPivotStyle="PivotStyleMedium9"/>
  <colors>
    <mruColors>
      <color rgb="FFF2EFF5"/>
      <color rgb="FFCCECFF"/>
      <color rgb="FFFFFFCC"/>
      <color rgb="FFF1D2C1"/>
      <color rgb="FFE3FA9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kodifikant.ru/codes/kbk2014/2020100310000015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opLeftCell="A31" workbookViewId="0">
      <selection activeCell="C37" sqref="C37"/>
    </sheetView>
  </sheetViews>
  <sheetFormatPr defaultRowHeight="15" x14ac:dyDescent="0.25"/>
  <cols>
    <col min="1" max="1" width="5.5703125" style="94" customWidth="1"/>
    <col min="2" max="2" width="22.140625" style="94" customWidth="1"/>
    <col min="3" max="3" width="52.42578125" style="94" customWidth="1"/>
    <col min="4" max="4" width="15.42578125" style="94" customWidth="1"/>
    <col min="5" max="5" width="9.140625" style="94"/>
    <col min="6" max="6" width="10.42578125" style="94" bestFit="1" customWidth="1"/>
    <col min="7" max="253" width="9.140625" style="94"/>
    <col min="254" max="254" width="5" style="94" customWidth="1"/>
    <col min="255" max="255" width="19.5703125" style="94" customWidth="1"/>
    <col min="256" max="256" width="46.85546875" style="94" customWidth="1"/>
    <col min="257" max="257" width="16.5703125" style="94" customWidth="1"/>
    <col min="258" max="509" width="9.140625" style="94"/>
    <col min="510" max="510" width="5" style="94" customWidth="1"/>
    <col min="511" max="511" width="19.5703125" style="94" customWidth="1"/>
    <col min="512" max="512" width="46.85546875" style="94" customWidth="1"/>
    <col min="513" max="513" width="16.5703125" style="94" customWidth="1"/>
    <col min="514" max="765" width="9.140625" style="94"/>
    <col min="766" max="766" width="5" style="94" customWidth="1"/>
    <col min="767" max="767" width="19.5703125" style="94" customWidth="1"/>
    <col min="768" max="768" width="46.85546875" style="94" customWidth="1"/>
    <col min="769" max="769" width="16.5703125" style="94" customWidth="1"/>
    <col min="770" max="1021" width="9.140625" style="94"/>
    <col min="1022" max="1022" width="5" style="94" customWidth="1"/>
    <col min="1023" max="1023" width="19.5703125" style="94" customWidth="1"/>
    <col min="1024" max="1024" width="46.85546875" style="94" customWidth="1"/>
    <col min="1025" max="1025" width="16.5703125" style="94" customWidth="1"/>
    <col min="1026" max="1277" width="9.140625" style="94"/>
    <col min="1278" max="1278" width="5" style="94" customWidth="1"/>
    <col min="1279" max="1279" width="19.5703125" style="94" customWidth="1"/>
    <col min="1280" max="1280" width="46.85546875" style="94" customWidth="1"/>
    <col min="1281" max="1281" width="16.5703125" style="94" customWidth="1"/>
    <col min="1282" max="1533" width="9.140625" style="94"/>
    <col min="1534" max="1534" width="5" style="94" customWidth="1"/>
    <col min="1535" max="1535" width="19.5703125" style="94" customWidth="1"/>
    <col min="1536" max="1536" width="46.85546875" style="94" customWidth="1"/>
    <col min="1537" max="1537" width="16.5703125" style="94" customWidth="1"/>
    <col min="1538" max="1789" width="9.140625" style="94"/>
    <col min="1790" max="1790" width="5" style="94" customWidth="1"/>
    <col min="1791" max="1791" width="19.5703125" style="94" customWidth="1"/>
    <col min="1792" max="1792" width="46.85546875" style="94" customWidth="1"/>
    <col min="1793" max="1793" width="16.5703125" style="94" customWidth="1"/>
    <col min="1794" max="2045" width="9.140625" style="94"/>
    <col min="2046" max="2046" width="5" style="94" customWidth="1"/>
    <col min="2047" max="2047" width="19.5703125" style="94" customWidth="1"/>
    <col min="2048" max="2048" width="46.85546875" style="94" customWidth="1"/>
    <col min="2049" max="2049" width="16.5703125" style="94" customWidth="1"/>
    <col min="2050" max="2301" width="9.140625" style="94"/>
    <col min="2302" max="2302" width="5" style="94" customWidth="1"/>
    <col min="2303" max="2303" width="19.5703125" style="94" customWidth="1"/>
    <col min="2304" max="2304" width="46.85546875" style="94" customWidth="1"/>
    <col min="2305" max="2305" width="16.5703125" style="94" customWidth="1"/>
    <col min="2306" max="2557" width="9.140625" style="94"/>
    <col min="2558" max="2558" width="5" style="94" customWidth="1"/>
    <col min="2559" max="2559" width="19.5703125" style="94" customWidth="1"/>
    <col min="2560" max="2560" width="46.85546875" style="94" customWidth="1"/>
    <col min="2561" max="2561" width="16.5703125" style="94" customWidth="1"/>
    <col min="2562" max="2813" width="9.140625" style="94"/>
    <col min="2814" max="2814" width="5" style="94" customWidth="1"/>
    <col min="2815" max="2815" width="19.5703125" style="94" customWidth="1"/>
    <col min="2816" max="2816" width="46.85546875" style="94" customWidth="1"/>
    <col min="2817" max="2817" width="16.5703125" style="94" customWidth="1"/>
    <col min="2818" max="3069" width="9.140625" style="94"/>
    <col min="3070" max="3070" width="5" style="94" customWidth="1"/>
    <col min="3071" max="3071" width="19.5703125" style="94" customWidth="1"/>
    <col min="3072" max="3072" width="46.85546875" style="94" customWidth="1"/>
    <col min="3073" max="3073" width="16.5703125" style="94" customWidth="1"/>
    <col min="3074" max="3325" width="9.140625" style="94"/>
    <col min="3326" max="3326" width="5" style="94" customWidth="1"/>
    <col min="3327" max="3327" width="19.5703125" style="94" customWidth="1"/>
    <col min="3328" max="3328" width="46.85546875" style="94" customWidth="1"/>
    <col min="3329" max="3329" width="16.5703125" style="94" customWidth="1"/>
    <col min="3330" max="3581" width="9.140625" style="94"/>
    <col min="3582" max="3582" width="5" style="94" customWidth="1"/>
    <col min="3583" max="3583" width="19.5703125" style="94" customWidth="1"/>
    <col min="3584" max="3584" width="46.85546875" style="94" customWidth="1"/>
    <col min="3585" max="3585" width="16.5703125" style="94" customWidth="1"/>
    <col min="3586" max="3837" width="9.140625" style="94"/>
    <col min="3838" max="3838" width="5" style="94" customWidth="1"/>
    <col min="3839" max="3839" width="19.5703125" style="94" customWidth="1"/>
    <col min="3840" max="3840" width="46.85546875" style="94" customWidth="1"/>
    <col min="3841" max="3841" width="16.5703125" style="94" customWidth="1"/>
    <col min="3842" max="4093" width="9.140625" style="94"/>
    <col min="4094" max="4094" width="5" style="94" customWidth="1"/>
    <col min="4095" max="4095" width="19.5703125" style="94" customWidth="1"/>
    <col min="4096" max="4096" width="46.85546875" style="94" customWidth="1"/>
    <col min="4097" max="4097" width="16.5703125" style="94" customWidth="1"/>
    <col min="4098" max="4349" width="9.140625" style="94"/>
    <col min="4350" max="4350" width="5" style="94" customWidth="1"/>
    <col min="4351" max="4351" width="19.5703125" style="94" customWidth="1"/>
    <col min="4352" max="4352" width="46.85546875" style="94" customWidth="1"/>
    <col min="4353" max="4353" width="16.5703125" style="94" customWidth="1"/>
    <col min="4354" max="4605" width="9.140625" style="94"/>
    <col min="4606" max="4606" width="5" style="94" customWidth="1"/>
    <col min="4607" max="4607" width="19.5703125" style="94" customWidth="1"/>
    <col min="4608" max="4608" width="46.85546875" style="94" customWidth="1"/>
    <col min="4609" max="4609" width="16.5703125" style="94" customWidth="1"/>
    <col min="4610" max="4861" width="9.140625" style="94"/>
    <col min="4862" max="4862" width="5" style="94" customWidth="1"/>
    <col min="4863" max="4863" width="19.5703125" style="94" customWidth="1"/>
    <col min="4864" max="4864" width="46.85546875" style="94" customWidth="1"/>
    <col min="4865" max="4865" width="16.5703125" style="94" customWidth="1"/>
    <col min="4866" max="5117" width="9.140625" style="94"/>
    <col min="5118" max="5118" width="5" style="94" customWidth="1"/>
    <col min="5119" max="5119" width="19.5703125" style="94" customWidth="1"/>
    <col min="5120" max="5120" width="46.85546875" style="94" customWidth="1"/>
    <col min="5121" max="5121" width="16.5703125" style="94" customWidth="1"/>
    <col min="5122" max="5373" width="9.140625" style="94"/>
    <col min="5374" max="5374" width="5" style="94" customWidth="1"/>
    <col min="5375" max="5375" width="19.5703125" style="94" customWidth="1"/>
    <col min="5376" max="5376" width="46.85546875" style="94" customWidth="1"/>
    <col min="5377" max="5377" width="16.5703125" style="94" customWidth="1"/>
    <col min="5378" max="5629" width="9.140625" style="94"/>
    <col min="5630" max="5630" width="5" style="94" customWidth="1"/>
    <col min="5631" max="5631" width="19.5703125" style="94" customWidth="1"/>
    <col min="5632" max="5632" width="46.85546875" style="94" customWidth="1"/>
    <col min="5633" max="5633" width="16.5703125" style="94" customWidth="1"/>
    <col min="5634" max="5885" width="9.140625" style="94"/>
    <col min="5886" max="5886" width="5" style="94" customWidth="1"/>
    <col min="5887" max="5887" width="19.5703125" style="94" customWidth="1"/>
    <col min="5888" max="5888" width="46.85546875" style="94" customWidth="1"/>
    <col min="5889" max="5889" width="16.5703125" style="94" customWidth="1"/>
    <col min="5890" max="6141" width="9.140625" style="94"/>
    <col min="6142" max="6142" width="5" style="94" customWidth="1"/>
    <col min="6143" max="6143" width="19.5703125" style="94" customWidth="1"/>
    <col min="6144" max="6144" width="46.85546875" style="94" customWidth="1"/>
    <col min="6145" max="6145" width="16.5703125" style="94" customWidth="1"/>
    <col min="6146" max="6397" width="9.140625" style="94"/>
    <col min="6398" max="6398" width="5" style="94" customWidth="1"/>
    <col min="6399" max="6399" width="19.5703125" style="94" customWidth="1"/>
    <col min="6400" max="6400" width="46.85546875" style="94" customWidth="1"/>
    <col min="6401" max="6401" width="16.5703125" style="94" customWidth="1"/>
    <col min="6402" max="6653" width="9.140625" style="94"/>
    <col min="6654" max="6654" width="5" style="94" customWidth="1"/>
    <col min="6655" max="6655" width="19.5703125" style="94" customWidth="1"/>
    <col min="6656" max="6656" width="46.85546875" style="94" customWidth="1"/>
    <col min="6657" max="6657" width="16.5703125" style="94" customWidth="1"/>
    <col min="6658" max="6909" width="9.140625" style="94"/>
    <col min="6910" max="6910" width="5" style="94" customWidth="1"/>
    <col min="6911" max="6911" width="19.5703125" style="94" customWidth="1"/>
    <col min="6912" max="6912" width="46.85546875" style="94" customWidth="1"/>
    <col min="6913" max="6913" width="16.5703125" style="94" customWidth="1"/>
    <col min="6914" max="7165" width="9.140625" style="94"/>
    <col min="7166" max="7166" width="5" style="94" customWidth="1"/>
    <col min="7167" max="7167" width="19.5703125" style="94" customWidth="1"/>
    <col min="7168" max="7168" width="46.85546875" style="94" customWidth="1"/>
    <col min="7169" max="7169" width="16.5703125" style="94" customWidth="1"/>
    <col min="7170" max="7421" width="9.140625" style="94"/>
    <col min="7422" max="7422" width="5" style="94" customWidth="1"/>
    <col min="7423" max="7423" width="19.5703125" style="94" customWidth="1"/>
    <col min="7424" max="7424" width="46.85546875" style="94" customWidth="1"/>
    <col min="7425" max="7425" width="16.5703125" style="94" customWidth="1"/>
    <col min="7426" max="7677" width="9.140625" style="94"/>
    <col min="7678" max="7678" width="5" style="94" customWidth="1"/>
    <col min="7679" max="7679" width="19.5703125" style="94" customWidth="1"/>
    <col min="7680" max="7680" width="46.85546875" style="94" customWidth="1"/>
    <col min="7681" max="7681" width="16.5703125" style="94" customWidth="1"/>
    <col min="7682" max="7933" width="9.140625" style="94"/>
    <col min="7934" max="7934" width="5" style="94" customWidth="1"/>
    <col min="7935" max="7935" width="19.5703125" style="94" customWidth="1"/>
    <col min="7936" max="7936" width="46.85546875" style="94" customWidth="1"/>
    <col min="7937" max="7937" width="16.5703125" style="94" customWidth="1"/>
    <col min="7938" max="8189" width="9.140625" style="94"/>
    <col min="8190" max="8190" width="5" style="94" customWidth="1"/>
    <col min="8191" max="8191" width="19.5703125" style="94" customWidth="1"/>
    <col min="8192" max="8192" width="46.85546875" style="94" customWidth="1"/>
    <col min="8193" max="8193" width="16.5703125" style="94" customWidth="1"/>
    <col min="8194" max="8445" width="9.140625" style="94"/>
    <col min="8446" max="8446" width="5" style="94" customWidth="1"/>
    <col min="8447" max="8447" width="19.5703125" style="94" customWidth="1"/>
    <col min="8448" max="8448" width="46.85546875" style="94" customWidth="1"/>
    <col min="8449" max="8449" width="16.5703125" style="94" customWidth="1"/>
    <col min="8450" max="8701" width="9.140625" style="94"/>
    <col min="8702" max="8702" width="5" style="94" customWidth="1"/>
    <col min="8703" max="8703" width="19.5703125" style="94" customWidth="1"/>
    <col min="8704" max="8704" width="46.85546875" style="94" customWidth="1"/>
    <col min="8705" max="8705" width="16.5703125" style="94" customWidth="1"/>
    <col min="8706" max="8957" width="9.140625" style="94"/>
    <col min="8958" max="8958" width="5" style="94" customWidth="1"/>
    <col min="8959" max="8959" width="19.5703125" style="94" customWidth="1"/>
    <col min="8960" max="8960" width="46.85546875" style="94" customWidth="1"/>
    <col min="8961" max="8961" width="16.5703125" style="94" customWidth="1"/>
    <col min="8962" max="9213" width="9.140625" style="94"/>
    <col min="9214" max="9214" width="5" style="94" customWidth="1"/>
    <col min="9215" max="9215" width="19.5703125" style="94" customWidth="1"/>
    <col min="9216" max="9216" width="46.85546875" style="94" customWidth="1"/>
    <col min="9217" max="9217" width="16.5703125" style="94" customWidth="1"/>
    <col min="9218" max="9469" width="9.140625" style="94"/>
    <col min="9470" max="9470" width="5" style="94" customWidth="1"/>
    <col min="9471" max="9471" width="19.5703125" style="94" customWidth="1"/>
    <col min="9472" max="9472" width="46.85546875" style="94" customWidth="1"/>
    <col min="9473" max="9473" width="16.5703125" style="94" customWidth="1"/>
    <col min="9474" max="9725" width="9.140625" style="94"/>
    <col min="9726" max="9726" width="5" style="94" customWidth="1"/>
    <col min="9727" max="9727" width="19.5703125" style="94" customWidth="1"/>
    <col min="9728" max="9728" width="46.85546875" style="94" customWidth="1"/>
    <col min="9729" max="9729" width="16.5703125" style="94" customWidth="1"/>
    <col min="9730" max="9981" width="9.140625" style="94"/>
    <col min="9982" max="9982" width="5" style="94" customWidth="1"/>
    <col min="9983" max="9983" width="19.5703125" style="94" customWidth="1"/>
    <col min="9984" max="9984" width="46.85546875" style="94" customWidth="1"/>
    <col min="9985" max="9985" width="16.5703125" style="94" customWidth="1"/>
    <col min="9986" max="10237" width="9.140625" style="94"/>
    <col min="10238" max="10238" width="5" style="94" customWidth="1"/>
    <col min="10239" max="10239" width="19.5703125" style="94" customWidth="1"/>
    <col min="10240" max="10240" width="46.85546875" style="94" customWidth="1"/>
    <col min="10241" max="10241" width="16.5703125" style="94" customWidth="1"/>
    <col min="10242" max="10493" width="9.140625" style="94"/>
    <col min="10494" max="10494" width="5" style="94" customWidth="1"/>
    <col min="10495" max="10495" width="19.5703125" style="94" customWidth="1"/>
    <col min="10496" max="10496" width="46.85546875" style="94" customWidth="1"/>
    <col min="10497" max="10497" width="16.5703125" style="94" customWidth="1"/>
    <col min="10498" max="10749" width="9.140625" style="94"/>
    <col min="10750" max="10750" width="5" style="94" customWidth="1"/>
    <col min="10751" max="10751" width="19.5703125" style="94" customWidth="1"/>
    <col min="10752" max="10752" width="46.85546875" style="94" customWidth="1"/>
    <col min="10753" max="10753" width="16.5703125" style="94" customWidth="1"/>
    <col min="10754" max="11005" width="9.140625" style="94"/>
    <col min="11006" max="11006" width="5" style="94" customWidth="1"/>
    <col min="11007" max="11007" width="19.5703125" style="94" customWidth="1"/>
    <col min="11008" max="11008" width="46.85546875" style="94" customWidth="1"/>
    <col min="11009" max="11009" width="16.5703125" style="94" customWidth="1"/>
    <col min="11010" max="11261" width="9.140625" style="94"/>
    <col min="11262" max="11262" width="5" style="94" customWidth="1"/>
    <col min="11263" max="11263" width="19.5703125" style="94" customWidth="1"/>
    <col min="11264" max="11264" width="46.85546875" style="94" customWidth="1"/>
    <col min="11265" max="11265" width="16.5703125" style="94" customWidth="1"/>
    <col min="11266" max="11517" width="9.140625" style="94"/>
    <col min="11518" max="11518" width="5" style="94" customWidth="1"/>
    <col min="11519" max="11519" width="19.5703125" style="94" customWidth="1"/>
    <col min="11520" max="11520" width="46.85546875" style="94" customWidth="1"/>
    <col min="11521" max="11521" width="16.5703125" style="94" customWidth="1"/>
    <col min="11522" max="11773" width="9.140625" style="94"/>
    <col min="11774" max="11774" width="5" style="94" customWidth="1"/>
    <col min="11775" max="11775" width="19.5703125" style="94" customWidth="1"/>
    <col min="11776" max="11776" width="46.85546875" style="94" customWidth="1"/>
    <col min="11777" max="11777" width="16.5703125" style="94" customWidth="1"/>
    <col min="11778" max="12029" width="9.140625" style="94"/>
    <col min="12030" max="12030" width="5" style="94" customWidth="1"/>
    <col min="12031" max="12031" width="19.5703125" style="94" customWidth="1"/>
    <col min="12032" max="12032" width="46.85546875" style="94" customWidth="1"/>
    <col min="12033" max="12033" width="16.5703125" style="94" customWidth="1"/>
    <col min="12034" max="12285" width="9.140625" style="94"/>
    <col min="12286" max="12286" width="5" style="94" customWidth="1"/>
    <col min="12287" max="12287" width="19.5703125" style="94" customWidth="1"/>
    <col min="12288" max="12288" width="46.85546875" style="94" customWidth="1"/>
    <col min="12289" max="12289" width="16.5703125" style="94" customWidth="1"/>
    <col min="12290" max="12541" width="9.140625" style="94"/>
    <col min="12542" max="12542" width="5" style="94" customWidth="1"/>
    <col min="12543" max="12543" width="19.5703125" style="94" customWidth="1"/>
    <col min="12544" max="12544" width="46.85546875" style="94" customWidth="1"/>
    <col min="12545" max="12545" width="16.5703125" style="94" customWidth="1"/>
    <col min="12546" max="12797" width="9.140625" style="94"/>
    <col min="12798" max="12798" width="5" style="94" customWidth="1"/>
    <col min="12799" max="12799" width="19.5703125" style="94" customWidth="1"/>
    <col min="12800" max="12800" width="46.85546875" style="94" customWidth="1"/>
    <col min="12801" max="12801" width="16.5703125" style="94" customWidth="1"/>
    <col min="12802" max="13053" width="9.140625" style="94"/>
    <col min="13054" max="13054" width="5" style="94" customWidth="1"/>
    <col min="13055" max="13055" width="19.5703125" style="94" customWidth="1"/>
    <col min="13056" max="13056" width="46.85546875" style="94" customWidth="1"/>
    <col min="13057" max="13057" width="16.5703125" style="94" customWidth="1"/>
    <col min="13058" max="13309" width="9.140625" style="94"/>
    <col min="13310" max="13310" width="5" style="94" customWidth="1"/>
    <col min="13311" max="13311" width="19.5703125" style="94" customWidth="1"/>
    <col min="13312" max="13312" width="46.85546875" style="94" customWidth="1"/>
    <col min="13313" max="13313" width="16.5703125" style="94" customWidth="1"/>
    <col min="13314" max="13565" width="9.140625" style="94"/>
    <col min="13566" max="13566" width="5" style="94" customWidth="1"/>
    <col min="13567" max="13567" width="19.5703125" style="94" customWidth="1"/>
    <col min="13568" max="13568" width="46.85546875" style="94" customWidth="1"/>
    <col min="13569" max="13569" width="16.5703125" style="94" customWidth="1"/>
    <col min="13570" max="13821" width="9.140625" style="94"/>
    <col min="13822" max="13822" width="5" style="94" customWidth="1"/>
    <col min="13823" max="13823" width="19.5703125" style="94" customWidth="1"/>
    <col min="13824" max="13824" width="46.85546875" style="94" customWidth="1"/>
    <col min="13825" max="13825" width="16.5703125" style="94" customWidth="1"/>
    <col min="13826" max="14077" width="9.140625" style="94"/>
    <col min="14078" max="14078" width="5" style="94" customWidth="1"/>
    <col min="14079" max="14079" width="19.5703125" style="94" customWidth="1"/>
    <col min="14080" max="14080" width="46.85546875" style="94" customWidth="1"/>
    <col min="14081" max="14081" width="16.5703125" style="94" customWidth="1"/>
    <col min="14082" max="14333" width="9.140625" style="94"/>
    <col min="14334" max="14334" width="5" style="94" customWidth="1"/>
    <col min="14335" max="14335" width="19.5703125" style="94" customWidth="1"/>
    <col min="14336" max="14336" width="46.85546875" style="94" customWidth="1"/>
    <col min="14337" max="14337" width="16.5703125" style="94" customWidth="1"/>
    <col min="14338" max="14589" width="9.140625" style="94"/>
    <col min="14590" max="14590" width="5" style="94" customWidth="1"/>
    <col min="14591" max="14591" width="19.5703125" style="94" customWidth="1"/>
    <col min="14592" max="14592" width="46.85546875" style="94" customWidth="1"/>
    <col min="14593" max="14593" width="16.5703125" style="94" customWidth="1"/>
    <col min="14594" max="14845" width="9.140625" style="94"/>
    <col min="14846" max="14846" width="5" style="94" customWidth="1"/>
    <col min="14847" max="14847" width="19.5703125" style="94" customWidth="1"/>
    <col min="14848" max="14848" width="46.85546875" style="94" customWidth="1"/>
    <col min="14849" max="14849" width="16.5703125" style="94" customWidth="1"/>
    <col min="14850" max="15101" width="9.140625" style="94"/>
    <col min="15102" max="15102" width="5" style="94" customWidth="1"/>
    <col min="15103" max="15103" width="19.5703125" style="94" customWidth="1"/>
    <col min="15104" max="15104" width="46.85546875" style="94" customWidth="1"/>
    <col min="15105" max="15105" width="16.5703125" style="94" customWidth="1"/>
    <col min="15106" max="15357" width="9.140625" style="94"/>
    <col min="15358" max="15358" width="5" style="94" customWidth="1"/>
    <col min="15359" max="15359" width="19.5703125" style="94" customWidth="1"/>
    <col min="15360" max="15360" width="46.85546875" style="94" customWidth="1"/>
    <col min="15361" max="15361" width="16.5703125" style="94" customWidth="1"/>
    <col min="15362" max="15613" width="9.140625" style="94"/>
    <col min="15614" max="15614" width="5" style="94" customWidth="1"/>
    <col min="15615" max="15615" width="19.5703125" style="94" customWidth="1"/>
    <col min="15616" max="15616" width="46.85546875" style="94" customWidth="1"/>
    <col min="15617" max="15617" width="16.5703125" style="94" customWidth="1"/>
    <col min="15618" max="15869" width="9.140625" style="94"/>
    <col min="15870" max="15870" width="5" style="94" customWidth="1"/>
    <col min="15871" max="15871" width="19.5703125" style="94" customWidth="1"/>
    <col min="15872" max="15872" width="46.85546875" style="94" customWidth="1"/>
    <col min="15873" max="15873" width="16.5703125" style="94" customWidth="1"/>
    <col min="15874" max="16125" width="9.140625" style="94"/>
    <col min="16126" max="16126" width="5" style="94" customWidth="1"/>
    <col min="16127" max="16127" width="19.5703125" style="94" customWidth="1"/>
    <col min="16128" max="16128" width="46.85546875" style="94" customWidth="1"/>
    <col min="16129" max="16129" width="16.5703125" style="94" customWidth="1"/>
    <col min="16130" max="16384" width="9.140625" style="94"/>
  </cols>
  <sheetData>
    <row r="1" spans="1:15" ht="19.5" customHeight="1" x14ac:dyDescent="0.25">
      <c r="D1" s="55" t="s">
        <v>63</v>
      </c>
    </row>
    <row r="2" spans="1:15" x14ac:dyDescent="0.25">
      <c r="D2" s="55" t="s">
        <v>7</v>
      </c>
    </row>
    <row r="3" spans="1:15" x14ac:dyDescent="0.25">
      <c r="D3" s="55" t="s">
        <v>260</v>
      </c>
    </row>
    <row r="4" spans="1:15" ht="3" customHeight="1" x14ac:dyDescent="0.25">
      <c r="A4" s="425"/>
      <c r="B4" s="425"/>
      <c r="C4" s="425"/>
    </row>
    <row r="5" spans="1:15" ht="43.5" customHeight="1" x14ac:dyDescent="0.25">
      <c r="A5" s="426" t="s">
        <v>276</v>
      </c>
      <c r="B5" s="426"/>
      <c r="C5" s="426"/>
      <c r="D5" s="426"/>
    </row>
    <row r="6" spans="1:15" ht="6" customHeight="1" x14ac:dyDescent="0.25">
      <c r="A6" s="56" t="s">
        <v>8</v>
      </c>
      <c r="B6" s="57"/>
      <c r="C6" s="58"/>
    </row>
    <row r="7" spans="1:15" ht="75" x14ac:dyDescent="0.25">
      <c r="A7" s="59" t="s">
        <v>9</v>
      </c>
      <c r="B7" s="60" t="s">
        <v>10</v>
      </c>
      <c r="C7" s="61" t="s">
        <v>11</v>
      </c>
      <c r="D7" s="62" t="s">
        <v>62</v>
      </c>
    </row>
    <row r="8" spans="1:15" ht="20.25" customHeight="1" x14ac:dyDescent="0.25">
      <c r="A8" s="63" t="s">
        <v>226</v>
      </c>
      <c r="B8" s="64" t="s">
        <v>13</v>
      </c>
      <c r="C8" s="65" t="s">
        <v>14</v>
      </c>
      <c r="D8" s="267">
        <f>D9+D11+D16+D18+D20+D23+D25</f>
        <v>2853024</v>
      </c>
    </row>
    <row r="9" spans="1:15" ht="23.25" customHeight="1" x14ac:dyDescent="0.25">
      <c r="A9" s="1" t="s">
        <v>226</v>
      </c>
      <c r="B9" s="2" t="s">
        <v>15</v>
      </c>
      <c r="C9" s="66" t="s">
        <v>16</v>
      </c>
      <c r="D9" s="268">
        <f>D10</f>
        <v>200000</v>
      </c>
    </row>
    <row r="10" spans="1:15" ht="74.25" customHeight="1" x14ac:dyDescent="0.25">
      <c r="A10" s="1" t="s">
        <v>226</v>
      </c>
      <c r="B10" s="2" t="s">
        <v>17</v>
      </c>
      <c r="C10" s="66" t="s">
        <v>18</v>
      </c>
      <c r="D10" s="78">
        <v>200000</v>
      </c>
      <c r="F10" s="190"/>
    </row>
    <row r="11" spans="1:15" ht="30.75" customHeight="1" x14ac:dyDescent="0.25">
      <c r="A11" s="1" t="s">
        <v>226</v>
      </c>
      <c r="B11" s="2" t="s">
        <v>19</v>
      </c>
      <c r="C11" s="67" t="s">
        <v>20</v>
      </c>
      <c r="D11" s="268">
        <f>D12+D13+D14</f>
        <v>1350024</v>
      </c>
    </row>
    <row r="12" spans="1:15" ht="75" x14ac:dyDescent="0.25">
      <c r="A12" s="1" t="s">
        <v>226</v>
      </c>
      <c r="B12" s="2" t="s">
        <v>21</v>
      </c>
      <c r="C12" s="67" t="s">
        <v>22</v>
      </c>
      <c r="D12" s="78">
        <v>590000</v>
      </c>
      <c r="O12" s="94" t="s">
        <v>8</v>
      </c>
    </row>
    <row r="13" spans="1:15" ht="90" x14ac:dyDescent="0.25">
      <c r="A13" s="1" t="s">
        <v>226</v>
      </c>
      <c r="B13" s="2" t="s">
        <v>23</v>
      </c>
      <c r="C13" s="67" t="s">
        <v>24</v>
      </c>
      <c r="D13" s="78">
        <v>5024</v>
      </c>
    </row>
    <row r="14" spans="1:15" ht="70.5" customHeight="1" x14ac:dyDescent="0.25">
      <c r="A14" s="1" t="s">
        <v>226</v>
      </c>
      <c r="B14" s="2" t="s">
        <v>25</v>
      </c>
      <c r="C14" s="67" t="s">
        <v>26</v>
      </c>
      <c r="D14" s="78">
        <v>755000</v>
      </c>
    </row>
    <row r="15" spans="1:15" ht="75.75" customHeight="1" x14ac:dyDescent="0.25">
      <c r="A15" s="1" t="s">
        <v>226</v>
      </c>
      <c r="B15" s="2" t="s">
        <v>27</v>
      </c>
      <c r="C15" s="67" t="s">
        <v>28</v>
      </c>
      <c r="D15" s="78">
        <v>0</v>
      </c>
    </row>
    <row r="16" spans="1:15" x14ac:dyDescent="0.25">
      <c r="A16" s="1" t="s">
        <v>226</v>
      </c>
      <c r="B16" s="2" t="s">
        <v>29</v>
      </c>
      <c r="C16" s="66" t="s">
        <v>30</v>
      </c>
      <c r="D16" s="268">
        <f>D17</f>
        <v>30000</v>
      </c>
    </row>
    <row r="17" spans="1:7" x14ac:dyDescent="0.25">
      <c r="A17" s="1" t="s">
        <v>226</v>
      </c>
      <c r="B17" s="2" t="s">
        <v>31</v>
      </c>
      <c r="C17" s="66" t="s">
        <v>32</v>
      </c>
      <c r="D17" s="78">
        <v>30000</v>
      </c>
    </row>
    <row r="18" spans="1:7" x14ac:dyDescent="0.25">
      <c r="A18" s="1" t="s">
        <v>226</v>
      </c>
      <c r="B18" s="68" t="s">
        <v>33</v>
      </c>
      <c r="C18" s="69" t="s">
        <v>34</v>
      </c>
      <c r="D18" s="268">
        <f>D19</f>
        <v>200000</v>
      </c>
    </row>
    <row r="19" spans="1:7" ht="46.5" customHeight="1" x14ac:dyDescent="0.25">
      <c r="A19" s="1" t="s">
        <v>226</v>
      </c>
      <c r="B19" s="2" t="s">
        <v>35</v>
      </c>
      <c r="C19" s="70" t="s">
        <v>213</v>
      </c>
      <c r="D19" s="78">
        <v>200000</v>
      </c>
    </row>
    <row r="20" spans="1:7" x14ac:dyDescent="0.25">
      <c r="A20" s="1" t="s">
        <v>226</v>
      </c>
      <c r="B20" s="68" t="s">
        <v>37</v>
      </c>
      <c r="C20" s="71" t="s">
        <v>38</v>
      </c>
      <c r="D20" s="268">
        <f>D21+D22</f>
        <v>1050000</v>
      </c>
    </row>
    <row r="21" spans="1:7" ht="45" x14ac:dyDescent="0.25">
      <c r="A21" s="1" t="s">
        <v>226</v>
      </c>
      <c r="B21" s="2" t="s">
        <v>39</v>
      </c>
      <c r="C21" s="66" t="s">
        <v>40</v>
      </c>
      <c r="D21" s="78">
        <v>750000</v>
      </c>
    </row>
    <row r="22" spans="1:7" ht="45" x14ac:dyDescent="0.25">
      <c r="A22" s="1" t="s">
        <v>226</v>
      </c>
      <c r="B22" s="2" t="s">
        <v>41</v>
      </c>
      <c r="C22" s="66" t="s">
        <v>42</v>
      </c>
      <c r="D22" s="78">
        <v>300000</v>
      </c>
    </row>
    <row r="23" spans="1:7" x14ac:dyDescent="0.25">
      <c r="A23" s="1" t="s">
        <v>1</v>
      </c>
      <c r="B23" s="68" t="s">
        <v>43</v>
      </c>
      <c r="C23" s="69" t="s">
        <v>44</v>
      </c>
      <c r="D23" s="268">
        <f>D24</f>
        <v>5000</v>
      </c>
    </row>
    <row r="24" spans="1:7" ht="72.75" customHeight="1" x14ac:dyDescent="0.25">
      <c r="A24" s="1" t="s">
        <v>1</v>
      </c>
      <c r="B24" s="2" t="s">
        <v>2</v>
      </c>
      <c r="C24" s="66" t="s">
        <v>3</v>
      </c>
      <c r="D24" s="78">
        <v>5000</v>
      </c>
      <c r="G24" s="96"/>
    </row>
    <row r="25" spans="1:7" ht="45" x14ac:dyDescent="0.25">
      <c r="A25" s="1" t="s">
        <v>1</v>
      </c>
      <c r="B25" s="68" t="s">
        <v>45</v>
      </c>
      <c r="C25" s="69" t="s">
        <v>46</v>
      </c>
      <c r="D25" s="268">
        <f>D26+D27</f>
        <v>18000</v>
      </c>
    </row>
    <row r="26" spans="1:7" ht="75" customHeight="1" x14ac:dyDescent="0.25">
      <c r="A26" s="1" t="s">
        <v>1</v>
      </c>
      <c r="B26" s="68" t="s">
        <v>47</v>
      </c>
      <c r="C26" s="72" t="s">
        <v>48</v>
      </c>
      <c r="D26" s="78">
        <v>1000</v>
      </c>
    </row>
    <row r="27" spans="1:7" ht="74.25" customHeight="1" x14ac:dyDescent="0.25">
      <c r="A27" s="1" t="s">
        <v>1</v>
      </c>
      <c r="B27" s="2" t="s">
        <v>4</v>
      </c>
      <c r="C27" s="73" t="s">
        <v>49</v>
      </c>
      <c r="D27" s="78">
        <v>17000</v>
      </c>
    </row>
    <row r="28" spans="1:7" ht="29.25" customHeight="1" x14ac:dyDescent="0.25">
      <c r="A28" s="63" t="s">
        <v>1</v>
      </c>
      <c r="B28" s="74" t="s">
        <v>50</v>
      </c>
      <c r="C28" s="274" t="s">
        <v>51</v>
      </c>
      <c r="D28" s="267">
        <f>D29+D43</f>
        <v>7583015.4000000004</v>
      </c>
    </row>
    <row r="29" spans="1:7" ht="45" x14ac:dyDescent="0.25">
      <c r="A29" s="1" t="s">
        <v>1</v>
      </c>
      <c r="B29" s="3" t="s">
        <v>52</v>
      </c>
      <c r="C29" s="75" t="s">
        <v>53</v>
      </c>
      <c r="D29" s="78">
        <f>D30+D33+D37</f>
        <v>7283076</v>
      </c>
      <c r="E29" s="96"/>
    </row>
    <row r="30" spans="1:7" ht="30" x14ac:dyDescent="0.25">
      <c r="A30" s="1" t="s">
        <v>1</v>
      </c>
      <c r="B30" s="3" t="s">
        <v>215</v>
      </c>
      <c r="C30" s="75" t="s">
        <v>54</v>
      </c>
      <c r="D30" s="267">
        <f>D31+D32</f>
        <v>6108400</v>
      </c>
      <c r="E30" s="96"/>
      <c r="F30" s="96"/>
    </row>
    <row r="31" spans="1:7" ht="27" customHeight="1" x14ac:dyDescent="0.25">
      <c r="A31" s="1" t="s">
        <v>1</v>
      </c>
      <c r="B31" s="3" t="s">
        <v>216</v>
      </c>
      <c r="C31" s="76" t="s">
        <v>55</v>
      </c>
      <c r="D31" s="78">
        <v>5427900</v>
      </c>
    </row>
    <row r="32" spans="1:7" ht="27" customHeight="1" x14ac:dyDescent="0.25">
      <c r="A32" s="1" t="s">
        <v>1</v>
      </c>
      <c r="B32" s="3" t="s">
        <v>216</v>
      </c>
      <c r="C32" s="76" t="s">
        <v>5</v>
      </c>
      <c r="D32" s="78">
        <v>680500</v>
      </c>
    </row>
    <row r="33" spans="1:4" ht="30.75" customHeight="1" x14ac:dyDescent="0.25">
      <c r="A33" s="1" t="s">
        <v>1</v>
      </c>
      <c r="B33" s="3" t="s">
        <v>56</v>
      </c>
      <c r="C33" s="4" t="s">
        <v>57</v>
      </c>
      <c r="D33" s="269">
        <f>D34</f>
        <v>920776</v>
      </c>
    </row>
    <row r="34" spans="1:4" ht="19.5" customHeight="1" x14ac:dyDescent="0.25">
      <c r="A34" s="1" t="s">
        <v>1</v>
      </c>
      <c r="B34" s="3" t="s">
        <v>219</v>
      </c>
      <c r="C34" s="4" t="s">
        <v>229</v>
      </c>
      <c r="D34" s="78">
        <f>D35+D36</f>
        <v>920776</v>
      </c>
    </row>
    <row r="35" spans="1:4" ht="30.75" customHeight="1" x14ac:dyDescent="0.25">
      <c r="A35" s="184" t="s">
        <v>1</v>
      </c>
      <c r="B35" s="271" t="s">
        <v>219</v>
      </c>
      <c r="C35" s="423" t="s">
        <v>247</v>
      </c>
      <c r="D35" s="272">
        <v>43000</v>
      </c>
    </row>
    <row r="36" spans="1:4" ht="33.75" customHeight="1" x14ac:dyDescent="0.25">
      <c r="A36" s="95">
        <v>907</v>
      </c>
      <c r="B36" s="95" t="s">
        <v>219</v>
      </c>
      <c r="C36" s="424" t="s">
        <v>248</v>
      </c>
      <c r="D36" s="273">
        <v>877776</v>
      </c>
    </row>
    <row r="37" spans="1:4" ht="30" x14ac:dyDescent="0.25">
      <c r="A37" s="1" t="s">
        <v>1</v>
      </c>
      <c r="B37" s="5" t="s">
        <v>217</v>
      </c>
      <c r="C37" s="76" t="s">
        <v>58</v>
      </c>
      <c r="D37" s="267">
        <f>D38+D39</f>
        <v>253900</v>
      </c>
    </row>
    <row r="38" spans="1:4" ht="45" x14ac:dyDescent="0.25">
      <c r="A38" s="1" t="s">
        <v>1</v>
      </c>
      <c r="B38" s="5" t="s">
        <v>224</v>
      </c>
      <c r="C38" s="76" t="s">
        <v>228</v>
      </c>
      <c r="D38" s="270">
        <v>220100</v>
      </c>
    </row>
    <row r="39" spans="1:4" ht="45" x14ac:dyDescent="0.25">
      <c r="A39" s="1" t="s">
        <v>1</v>
      </c>
      <c r="B39" s="5" t="s">
        <v>218</v>
      </c>
      <c r="C39" s="77" t="s">
        <v>59</v>
      </c>
      <c r="D39" s="270">
        <f>D40+D41+D42</f>
        <v>33800</v>
      </c>
    </row>
    <row r="40" spans="1:4" x14ac:dyDescent="0.25">
      <c r="A40" s="1" t="s">
        <v>1</v>
      </c>
      <c r="B40" s="5"/>
      <c r="C40" s="422" t="s">
        <v>60</v>
      </c>
      <c r="D40" s="78">
        <v>1000</v>
      </c>
    </row>
    <row r="41" spans="1:4" ht="34.5" x14ac:dyDescent="0.25">
      <c r="A41" s="1"/>
      <c r="B41" s="5"/>
      <c r="C41" s="422" t="s">
        <v>220</v>
      </c>
      <c r="D41" s="78">
        <v>30700</v>
      </c>
    </row>
    <row r="42" spans="1:4" ht="57" customHeight="1" x14ac:dyDescent="0.25">
      <c r="A42" s="1"/>
      <c r="B42" s="5"/>
      <c r="C42" s="422" t="s">
        <v>221</v>
      </c>
      <c r="D42" s="78">
        <v>2100</v>
      </c>
    </row>
    <row r="43" spans="1:4" ht="23.25" customHeight="1" x14ac:dyDescent="0.25">
      <c r="A43" s="1" t="s">
        <v>1</v>
      </c>
      <c r="B43" s="5" t="s">
        <v>266</v>
      </c>
      <c r="C43" s="419" t="s">
        <v>267</v>
      </c>
      <c r="D43" s="267">
        <f>D44</f>
        <v>299939.40000000002</v>
      </c>
    </row>
    <row r="44" spans="1:4" ht="33.75" customHeight="1" x14ac:dyDescent="0.25">
      <c r="A44" s="1" t="s">
        <v>1</v>
      </c>
      <c r="B44" s="5" t="s">
        <v>225</v>
      </c>
      <c r="C44" s="37" t="s">
        <v>268</v>
      </c>
      <c r="D44" s="78">
        <v>299939.40000000002</v>
      </c>
    </row>
    <row r="45" spans="1:4" ht="27.75" customHeight="1" x14ac:dyDescent="0.25">
      <c r="A45" s="63" t="s">
        <v>1</v>
      </c>
      <c r="B45" s="97"/>
      <c r="C45" s="275" t="s">
        <v>61</v>
      </c>
      <c r="D45" s="267">
        <f>D9+D11+D17+D18+D20+D23+D25+D28</f>
        <v>10436039.4</v>
      </c>
    </row>
    <row r="48" spans="1:4" x14ac:dyDescent="0.25">
      <c r="B48" s="98"/>
    </row>
  </sheetData>
  <mergeCells count="2">
    <mergeCell ref="A4:C4"/>
    <mergeCell ref="A5:D5"/>
  </mergeCells>
  <pageMargins left="0.39370078740157483" right="0.39370078740157483" top="0.19685039370078741" bottom="0.19685039370078741" header="0.31496062992125984" footer="0.31496062992125984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opLeftCell="A38" workbookViewId="0">
      <selection activeCell="C11" sqref="C11"/>
    </sheetView>
  </sheetViews>
  <sheetFormatPr defaultRowHeight="15" x14ac:dyDescent="0.25"/>
  <cols>
    <col min="1" max="1" width="5" customWidth="1"/>
    <col min="2" max="2" width="19.5703125" customWidth="1"/>
    <col min="3" max="3" width="46.85546875" customWidth="1"/>
    <col min="4" max="4" width="16.5703125" customWidth="1"/>
    <col min="5" max="5" width="14.42578125" customWidth="1"/>
    <col min="250" max="250" width="5" customWidth="1"/>
    <col min="251" max="251" width="19.5703125" customWidth="1"/>
    <col min="252" max="252" width="46.85546875" customWidth="1"/>
    <col min="253" max="253" width="16.5703125" customWidth="1"/>
    <col min="506" max="506" width="5" customWidth="1"/>
    <col min="507" max="507" width="19.5703125" customWidth="1"/>
    <col min="508" max="508" width="46.85546875" customWidth="1"/>
    <col min="509" max="509" width="16.5703125" customWidth="1"/>
    <col min="762" max="762" width="5" customWidth="1"/>
    <col min="763" max="763" width="19.5703125" customWidth="1"/>
    <col min="764" max="764" width="46.85546875" customWidth="1"/>
    <col min="765" max="765" width="16.5703125" customWidth="1"/>
    <col min="1018" max="1018" width="5" customWidth="1"/>
    <col min="1019" max="1019" width="19.5703125" customWidth="1"/>
    <col min="1020" max="1020" width="46.85546875" customWidth="1"/>
    <col min="1021" max="1021" width="16.5703125" customWidth="1"/>
    <col min="1274" max="1274" width="5" customWidth="1"/>
    <col min="1275" max="1275" width="19.5703125" customWidth="1"/>
    <col min="1276" max="1276" width="46.85546875" customWidth="1"/>
    <col min="1277" max="1277" width="16.5703125" customWidth="1"/>
    <col min="1530" max="1530" width="5" customWidth="1"/>
    <col min="1531" max="1531" width="19.5703125" customWidth="1"/>
    <col min="1532" max="1532" width="46.85546875" customWidth="1"/>
    <col min="1533" max="1533" width="16.5703125" customWidth="1"/>
    <col min="1786" max="1786" width="5" customWidth="1"/>
    <col min="1787" max="1787" width="19.5703125" customWidth="1"/>
    <col min="1788" max="1788" width="46.85546875" customWidth="1"/>
    <col min="1789" max="1789" width="16.5703125" customWidth="1"/>
    <col min="2042" max="2042" width="5" customWidth="1"/>
    <col min="2043" max="2043" width="19.5703125" customWidth="1"/>
    <col min="2044" max="2044" width="46.85546875" customWidth="1"/>
    <col min="2045" max="2045" width="16.5703125" customWidth="1"/>
    <col min="2298" max="2298" width="5" customWidth="1"/>
    <col min="2299" max="2299" width="19.5703125" customWidth="1"/>
    <col min="2300" max="2300" width="46.85546875" customWidth="1"/>
    <col min="2301" max="2301" width="16.5703125" customWidth="1"/>
    <col min="2554" max="2554" width="5" customWidth="1"/>
    <col min="2555" max="2555" width="19.5703125" customWidth="1"/>
    <col min="2556" max="2556" width="46.85546875" customWidth="1"/>
    <col min="2557" max="2557" width="16.5703125" customWidth="1"/>
    <col min="2810" max="2810" width="5" customWidth="1"/>
    <col min="2811" max="2811" width="19.5703125" customWidth="1"/>
    <col min="2812" max="2812" width="46.85546875" customWidth="1"/>
    <col min="2813" max="2813" width="16.5703125" customWidth="1"/>
    <col min="3066" max="3066" width="5" customWidth="1"/>
    <col min="3067" max="3067" width="19.5703125" customWidth="1"/>
    <col min="3068" max="3068" width="46.85546875" customWidth="1"/>
    <col min="3069" max="3069" width="16.5703125" customWidth="1"/>
    <col min="3322" max="3322" width="5" customWidth="1"/>
    <col min="3323" max="3323" width="19.5703125" customWidth="1"/>
    <col min="3324" max="3324" width="46.85546875" customWidth="1"/>
    <col min="3325" max="3325" width="16.5703125" customWidth="1"/>
    <col min="3578" max="3578" width="5" customWidth="1"/>
    <col min="3579" max="3579" width="19.5703125" customWidth="1"/>
    <col min="3580" max="3580" width="46.85546875" customWidth="1"/>
    <col min="3581" max="3581" width="16.5703125" customWidth="1"/>
    <col min="3834" max="3834" width="5" customWidth="1"/>
    <col min="3835" max="3835" width="19.5703125" customWidth="1"/>
    <col min="3836" max="3836" width="46.85546875" customWidth="1"/>
    <col min="3837" max="3837" width="16.5703125" customWidth="1"/>
    <col min="4090" max="4090" width="5" customWidth="1"/>
    <col min="4091" max="4091" width="19.5703125" customWidth="1"/>
    <col min="4092" max="4092" width="46.85546875" customWidth="1"/>
    <col min="4093" max="4093" width="16.5703125" customWidth="1"/>
    <col min="4346" max="4346" width="5" customWidth="1"/>
    <col min="4347" max="4347" width="19.5703125" customWidth="1"/>
    <col min="4348" max="4348" width="46.85546875" customWidth="1"/>
    <col min="4349" max="4349" width="16.5703125" customWidth="1"/>
    <col min="4602" max="4602" width="5" customWidth="1"/>
    <col min="4603" max="4603" width="19.5703125" customWidth="1"/>
    <col min="4604" max="4604" width="46.85546875" customWidth="1"/>
    <col min="4605" max="4605" width="16.5703125" customWidth="1"/>
    <col min="4858" max="4858" width="5" customWidth="1"/>
    <col min="4859" max="4859" width="19.5703125" customWidth="1"/>
    <col min="4860" max="4860" width="46.85546875" customWidth="1"/>
    <col min="4861" max="4861" width="16.5703125" customWidth="1"/>
    <col min="5114" max="5114" width="5" customWidth="1"/>
    <col min="5115" max="5115" width="19.5703125" customWidth="1"/>
    <col min="5116" max="5116" width="46.85546875" customWidth="1"/>
    <col min="5117" max="5117" width="16.5703125" customWidth="1"/>
    <col min="5370" max="5370" width="5" customWidth="1"/>
    <col min="5371" max="5371" width="19.5703125" customWidth="1"/>
    <col min="5372" max="5372" width="46.85546875" customWidth="1"/>
    <col min="5373" max="5373" width="16.5703125" customWidth="1"/>
    <col min="5626" max="5626" width="5" customWidth="1"/>
    <col min="5627" max="5627" width="19.5703125" customWidth="1"/>
    <col min="5628" max="5628" width="46.85546875" customWidth="1"/>
    <col min="5629" max="5629" width="16.5703125" customWidth="1"/>
    <col min="5882" max="5882" width="5" customWidth="1"/>
    <col min="5883" max="5883" width="19.5703125" customWidth="1"/>
    <col min="5884" max="5884" width="46.85546875" customWidth="1"/>
    <col min="5885" max="5885" width="16.5703125" customWidth="1"/>
    <col min="6138" max="6138" width="5" customWidth="1"/>
    <col min="6139" max="6139" width="19.5703125" customWidth="1"/>
    <col min="6140" max="6140" width="46.85546875" customWidth="1"/>
    <col min="6141" max="6141" width="16.5703125" customWidth="1"/>
    <col min="6394" max="6394" width="5" customWidth="1"/>
    <col min="6395" max="6395" width="19.5703125" customWidth="1"/>
    <col min="6396" max="6396" width="46.85546875" customWidth="1"/>
    <col min="6397" max="6397" width="16.5703125" customWidth="1"/>
    <col min="6650" max="6650" width="5" customWidth="1"/>
    <col min="6651" max="6651" width="19.5703125" customWidth="1"/>
    <col min="6652" max="6652" width="46.85546875" customWidth="1"/>
    <col min="6653" max="6653" width="16.5703125" customWidth="1"/>
    <col min="6906" max="6906" width="5" customWidth="1"/>
    <col min="6907" max="6907" width="19.5703125" customWidth="1"/>
    <col min="6908" max="6908" width="46.85546875" customWidth="1"/>
    <col min="6909" max="6909" width="16.5703125" customWidth="1"/>
    <col min="7162" max="7162" width="5" customWidth="1"/>
    <col min="7163" max="7163" width="19.5703125" customWidth="1"/>
    <col min="7164" max="7164" width="46.85546875" customWidth="1"/>
    <col min="7165" max="7165" width="16.5703125" customWidth="1"/>
    <col min="7418" max="7418" width="5" customWidth="1"/>
    <col min="7419" max="7419" width="19.5703125" customWidth="1"/>
    <col min="7420" max="7420" width="46.85546875" customWidth="1"/>
    <col min="7421" max="7421" width="16.5703125" customWidth="1"/>
    <col min="7674" max="7674" width="5" customWidth="1"/>
    <col min="7675" max="7675" width="19.5703125" customWidth="1"/>
    <col min="7676" max="7676" width="46.85546875" customWidth="1"/>
    <col min="7677" max="7677" width="16.5703125" customWidth="1"/>
    <col min="7930" max="7930" width="5" customWidth="1"/>
    <col min="7931" max="7931" width="19.5703125" customWidth="1"/>
    <col min="7932" max="7932" width="46.85546875" customWidth="1"/>
    <col min="7933" max="7933" width="16.5703125" customWidth="1"/>
    <col min="8186" max="8186" width="5" customWidth="1"/>
    <col min="8187" max="8187" width="19.5703125" customWidth="1"/>
    <col min="8188" max="8188" width="46.85546875" customWidth="1"/>
    <col min="8189" max="8189" width="16.5703125" customWidth="1"/>
    <col min="8442" max="8442" width="5" customWidth="1"/>
    <col min="8443" max="8443" width="19.5703125" customWidth="1"/>
    <col min="8444" max="8444" width="46.85546875" customWidth="1"/>
    <col min="8445" max="8445" width="16.5703125" customWidth="1"/>
    <col min="8698" max="8698" width="5" customWidth="1"/>
    <col min="8699" max="8699" width="19.5703125" customWidth="1"/>
    <col min="8700" max="8700" width="46.85546875" customWidth="1"/>
    <col min="8701" max="8701" width="16.5703125" customWidth="1"/>
    <col min="8954" max="8954" width="5" customWidth="1"/>
    <col min="8955" max="8955" width="19.5703125" customWidth="1"/>
    <col min="8956" max="8956" width="46.85546875" customWidth="1"/>
    <col min="8957" max="8957" width="16.5703125" customWidth="1"/>
    <col min="9210" max="9210" width="5" customWidth="1"/>
    <col min="9211" max="9211" width="19.5703125" customWidth="1"/>
    <col min="9212" max="9212" width="46.85546875" customWidth="1"/>
    <col min="9213" max="9213" width="16.5703125" customWidth="1"/>
    <col min="9466" max="9466" width="5" customWidth="1"/>
    <col min="9467" max="9467" width="19.5703125" customWidth="1"/>
    <col min="9468" max="9468" width="46.85546875" customWidth="1"/>
    <col min="9469" max="9469" width="16.5703125" customWidth="1"/>
    <col min="9722" max="9722" width="5" customWidth="1"/>
    <col min="9723" max="9723" width="19.5703125" customWidth="1"/>
    <col min="9724" max="9724" width="46.85546875" customWidth="1"/>
    <col min="9725" max="9725" width="16.5703125" customWidth="1"/>
    <col min="9978" max="9978" width="5" customWidth="1"/>
    <col min="9979" max="9979" width="19.5703125" customWidth="1"/>
    <col min="9980" max="9980" width="46.85546875" customWidth="1"/>
    <col min="9981" max="9981" width="16.5703125" customWidth="1"/>
    <col min="10234" max="10234" width="5" customWidth="1"/>
    <col min="10235" max="10235" width="19.5703125" customWidth="1"/>
    <col min="10236" max="10236" width="46.85546875" customWidth="1"/>
    <col min="10237" max="10237" width="16.5703125" customWidth="1"/>
    <col min="10490" max="10490" width="5" customWidth="1"/>
    <col min="10491" max="10491" width="19.5703125" customWidth="1"/>
    <col min="10492" max="10492" width="46.85546875" customWidth="1"/>
    <col min="10493" max="10493" width="16.5703125" customWidth="1"/>
    <col min="10746" max="10746" width="5" customWidth="1"/>
    <col min="10747" max="10747" width="19.5703125" customWidth="1"/>
    <col min="10748" max="10748" width="46.85546875" customWidth="1"/>
    <col min="10749" max="10749" width="16.5703125" customWidth="1"/>
    <col min="11002" max="11002" width="5" customWidth="1"/>
    <col min="11003" max="11003" width="19.5703125" customWidth="1"/>
    <col min="11004" max="11004" width="46.85546875" customWidth="1"/>
    <col min="11005" max="11005" width="16.5703125" customWidth="1"/>
    <col min="11258" max="11258" width="5" customWidth="1"/>
    <col min="11259" max="11259" width="19.5703125" customWidth="1"/>
    <col min="11260" max="11260" width="46.85546875" customWidth="1"/>
    <col min="11261" max="11261" width="16.5703125" customWidth="1"/>
    <col min="11514" max="11514" width="5" customWidth="1"/>
    <col min="11515" max="11515" width="19.5703125" customWidth="1"/>
    <col min="11516" max="11516" width="46.85546875" customWidth="1"/>
    <col min="11517" max="11517" width="16.5703125" customWidth="1"/>
    <col min="11770" max="11770" width="5" customWidth="1"/>
    <col min="11771" max="11771" width="19.5703125" customWidth="1"/>
    <col min="11772" max="11772" width="46.85546875" customWidth="1"/>
    <col min="11773" max="11773" width="16.5703125" customWidth="1"/>
    <col min="12026" max="12026" width="5" customWidth="1"/>
    <col min="12027" max="12027" width="19.5703125" customWidth="1"/>
    <col min="12028" max="12028" width="46.85546875" customWidth="1"/>
    <col min="12029" max="12029" width="16.5703125" customWidth="1"/>
    <col min="12282" max="12282" width="5" customWidth="1"/>
    <col min="12283" max="12283" width="19.5703125" customWidth="1"/>
    <col min="12284" max="12284" width="46.85546875" customWidth="1"/>
    <col min="12285" max="12285" width="16.5703125" customWidth="1"/>
    <col min="12538" max="12538" width="5" customWidth="1"/>
    <col min="12539" max="12539" width="19.5703125" customWidth="1"/>
    <col min="12540" max="12540" width="46.85546875" customWidth="1"/>
    <col min="12541" max="12541" width="16.5703125" customWidth="1"/>
    <col min="12794" max="12794" width="5" customWidth="1"/>
    <col min="12795" max="12795" width="19.5703125" customWidth="1"/>
    <col min="12796" max="12796" width="46.85546875" customWidth="1"/>
    <col min="12797" max="12797" width="16.5703125" customWidth="1"/>
    <col min="13050" max="13050" width="5" customWidth="1"/>
    <col min="13051" max="13051" width="19.5703125" customWidth="1"/>
    <col min="13052" max="13052" width="46.85546875" customWidth="1"/>
    <col min="13053" max="13053" width="16.5703125" customWidth="1"/>
    <col min="13306" max="13306" width="5" customWidth="1"/>
    <col min="13307" max="13307" width="19.5703125" customWidth="1"/>
    <col min="13308" max="13308" width="46.85546875" customWidth="1"/>
    <col min="13309" max="13309" width="16.5703125" customWidth="1"/>
    <col min="13562" max="13562" width="5" customWidth="1"/>
    <col min="13563" max="13563" width="19.5703125" customWidth="1"/>
    <col min="13564" max="13564" width="46.85546875" customWidth="1"/>
    <col min="13565" max="13565" width="16.5703125" customWidth="1"/>
    <col min="13818" max="13818" width="5" customWidth="1"/>
    <col min="13819" max="13819" width="19.5703125" customWidth="1"/>
    <col min="13820" max="13820" width="46.85546875" customWidth="1"/>
    <col min="13821" max="13821" width="16.5703125" customWidth="1"/>
    <col min="14074" max="14074" width="5" customWidth="1"/>
    <col min="14075" max="14075" width="19.5703125" customWidth="1"/>
    <col min="14076" max="14076" width="46.85546875" customWidth="1"/>
    <col min="14077" max="14077" width="16.5703125" customWidth="1"/>
    <col min="14330" max="14330" width="5" customWidth="1"/>
    <col min="14331" max="14331" width="19.5703125" customWidth="1"/>
    <col min="14332" max="14332" width="46.85546875" customWidth="1"/>
    <col min="14333" max="14333" width="16.5703125" customWidth="1"/>
    <col min="14586" max="14586" width="5" customWidth="1"/>
    <col min="14587" max="14587" width="19.5703125" customWidth="1"/>
    <col min="14588" max="14588" width="46.85546875" customWidth="1"/>
    <col min="14589" max="14589" width="16.5703125" customWidth="1"/>
    <col min="14842" max="14842" width="5" customWidth="1"/>
    <col min="14843" max="14843" width="19.5703125" customWidth="1"/>
    <col min="14844" max="14844" width="46.85546875" customWidth="1"/>
    <col min="14845" max="14845" width="16.5703125" customWidth="1"/>
    <col min="15098" max="15098" width="5" customWidth="1"/>
    <col min="15099" max="15099" width="19.5703125" customWidth="1"/>
    <col min="15100" max="15100" width="46.85546875" customWidth="1"/>
    <col min="15101" max="15101" width="16.5703125" customWidth="1"/>
    <col min="15354" max="15354" width="5" customWidth="1"/>
    <col min="15355" max="15355" width="19.5703125" customWidth="1"/>
    <col min="15356" max="15356" width="46.85546875" customWidth="1"/>
    <col min="15357" max="15357" width="16.5703125" customWidth="1"/>
    <col min="15610" max="15610" width="5" customWidth="1"/>
    <col min="15611" max="15611" width="19.5703125" customWidth="1"/>
    <col min="15612" max="15612" width="46.85546875" customWidth="1"/>
    <col min="15613" max="15613" width="16.5703125" customWidth="1"/>
    <col min="15866" max="15866" width="5" customWidth="1"/>
    <col min="15867" max="15867" width="19.5703125" customWidth="1"/>
    <col min="15868" max="15868" width="46.85546875" customWidth="1"/>
    <col min="15869" max="15869" width="16.5703125" customWidth="1"/>
    <col min="16122" max="16122" width="5" customWidth="1"/>
    <col min="16123" max="16123" width="19.5703125" customWidth="1"/>
    <col min="16124" max="16124" width="46.85546875" customWidth="1"/>
    <col min="16125" max="16125" width="16.5703125" customWidth="1"/>
  </cols>
  <sheetData>
    <row r="1" spans="1:5" x14ac:dyDescent="0.25">
      <c r="E1" s="7" t="s">
        <v>6</v>
      </c>
    </row>
    <row r="2" spans="1:5" x14ac:dyDescent="0.25">
      <c r="E2" s="7" t="s">
        <v>7</v>
      </c>
    </row>
    <row r="3" spans="1:5" x14ac:dyDescent="0.25">
      <c r="E3" s="7" t="s">
        <v>260</v>
      </c>
    </row>
    <row r="4" spans="1:5" ht="15.75" hidden="1" customHeight="1" x14ac:dyDescent="0.25">
      <c r="A4" s="427"/>
      <c r="B4" s="427"/>
      <c r="C4" s="427"/>
    </row>
    <row r="5" spans="1:5" ht="55.5" customHeight="1" x14ac:dyDescent="0.25">
      <c r="A5" s="428" t="s">
        <v>278</v>
      </c>
      <c r="B5" s="428"/>
      <c r="C5" s="428"/>
      <c r="D5" s="428"/>
      <c r="E5" s="428"/>
    </row>
    <row r="6" spans="1:5" ht="22.5" hidden="1" customHeight="1" x14ac:dyDescent="0.25">
      <c r="A6" s="8" t="s">
        <v>8</v>
      </c>
      <c r="B6" s="9"/>
      <c r="C6" s="10"/>
    </row>
    <row r="7" spans="1:5" ht="63.75" x14ac:dyDescent="0.25">
      <c r="A7" s="11" t="s">
        <v>9</v>
      </c>
      <c r="B7" s="12" t="s">
        <v>10</v>
      </c>
      <c r="C7" s="13" t="s">
        <v>11</v>
      </c>
      <c r="D7" s="14" t="s">
        <v>12</v>
      </c>
      <c r="E7" s="14" t="s">
        <v>249</v>
      </c>
    </row>
    <row r="8" spans="1:5" x14ac:dyDescent="0.25">
      <c r="A8" s="15" t="s">
        <v>226</v>
      </c>
      <c r="B8" s="16" t="s">
        <v>13</v>
      </c>
      <c r="C8" s="17" t="s">
        <v>14</v>
      </c>
      <c r="D8" s="276">
        <f>D9+D11+D16+D18+D20+D23+D25</f>
        <v>3043000</v>
      </c>
      <c r="E8" s="276">
        <f>E9+E11+E16+E18+E20+E23+E25</f>
        <v>3153000</v>
      </c>
    </row>
    <row r="9" spans="1:5" x14ac:dyDescent="0.25">
      <c r="A9" s="18" t="s">
        <v>226</v>
      </c>
      <c r="B9" s="19" t="s">
        <v>15</v>
      </c>
      <c r="C9" s="20" t="s">
        <v>16</v>
      </c>
      <c r="D9" s="277">
        <f>D10</f>
        <v>230000</v>
      </c>
      <c r="E9" s="277">
        <f>E10</f>
        <v>250000</v>
      </c>
    </row>
    <row r="10" spans="1:5" ht="64.5" customHeight="1" x14ac:dyDescent="0.25">
      <c r="A10" s="18" t="s">
        <v>226</v>
      </c>
      <c r="B10" s="19" t="s">
        <v>227</v>
      </c>
      <c r="C10" s="20" t="s">
        <v>18</v>
      </c>
      <c r="D10" s="278">
        <v>230000</v>
      </c>
      <c r="E10" s="278">
        <v>250000</v>
      </c>
    </row>
    <row r="11" spans="1:5" ht="26.25" x14ac:dyDescent="0.25">
      <c r="A11" s="18" t="s">
        <v>226</v>
      </c>
      <c r="B11" s="19" t="s">
        <v>19</v>
      </c>
      <c r="C11" s="21" t="s">
        <v>20</v>
      </c>
      <c r="D11" s="277">
        <f>D12+D13+D14</f>
        <v>1445000</v>
      </c>
      <c r="E11" s="277">
        <f>E12+E13+E14</f>
        <v>1500000</v>
      </c>
    </row>
    <row r="12" spans="1:5" ht="64.5" x14ac:dyDescent="0.25">
      <c r="A12" s="18" t="s">
        <v>226</v>
      </c>
      <c r="B12" s="19" t="s">
        <v>21</v>
      </c>
      <c r="C12" s="21" t="s">
        <v>22</v>
      </c>
      <c r="D12" s="278">
        <v>570000</v>
      </c>
      <c r="E12" s="278">
        <v>600000</v>
      </c>
    </row>
    <row r="13" spans="1:5" ht="77.25" x14ac:dyDescent="0.25">
      <c r="A13" s="18" t="s">
        <v>226</v>
      </c>
      <c r="B13" s="19" t="s">
        <v>23</v>
      </c>
      <c r="C13" s="21" t="s">
        <v>24</v>
      </c>
      <c r="D13" s="278">
        <v>5000</v>
      </c>
      <c r="E13" s="278">
        <v>5000</v>
      </c>
    </row>
    <row r="14" spans="1:5" ht="64.5" x14ac:dyDescent="0.25">
      <c r="A14" s="18" t="s">
        <v>226</v>
      </c>
      <c r="B14" s="19" t="s">
        <v>25</v>
      </c>
      <c r="C14" s="21" t="s">
        <v>26</v>
      </c>
      <c r="D14" s="278">
        <v>870000</v>
      </c>
      <c r="E14" s="278">
        <v>895000</v>
      </c>
    </row>
    <row r="15" spans="1:5" ht="64.5" x14ac:dyDescent="0.25">
      <c r="A15" s="18" t="s">
        <v>226</v>
      </c>
      <c r="B15" s="19" t="s">
        <v>27</v>
      </c>
      <c r="C15" s="21" t="s">
        <v>28</v>
      </c>
      <c r="D15" s="35">
        <v>0</v>
      </c>
      <c r="E15" s="35">
        <v>0</v>
      </c>
    </row>
    <row r="16" spans="1:5" x14ac:dyDescent="0.25">
      <c r="A16" s="18" t="s">
        <v>226</v>
      </c>
      <c r="B16" s="19" t="s">
        <v>29</v>
      </c>
      <c r="C16" s="20" t="s">
        <v>30</v>
      </c>
      <c r="D16" s="277">
        <f>D17</f>
        <v>35000</v>
      </c>
      <c r="E16" s="277">
        <f>E17</f>
        <v>40000</v>
      </c>
    </row>
    <row r="17" spans="1:5" x14ac:dyDescent="0.25">
      <c r="A17" s="18" t="s">
        <v>226</v>
      </c>
      <c r="B17" s="19" t="s">
        <v>31</v>
      </c>
      <c r="C17" s="20" t="s">
        <v>32</v>
      </c>
      <c r="D17" s="278">
        <v>35000</v>
      </c>
      <c r="E17" s="278">
        <v>40000</v>
      </c>
    </row>
    <row r="18" spans="1:5" x14ac:dyDescent="0.25">
      <c r="A18" s="18" t="s">
        <v>226</v>
      </c>
      <c r="B18" s="22" t="s">
        <v>33</v>
      </c>
      <c r="C18" s="23" t="s">
        <v>34</v>
      </c>
      <c r="D18" s="277">
        <f>D19</f>
        <v>210000</v>
      </c>
      <c r="E18" s="277">
        <f>E19</f>
        <v>240000</v>
      </c>
    </row>
    <row r="19" spans="1:5" ht="39" x14ac:dyDescent="0.25">
      <c r="A19" s="18" t="s">
        <v>226</v>
      </c>
      <c r="B19" s="19" t="s">
        <v>35</v>
      </c>
      <c r="C19" s="24" t="s">
        <v>36</v>
      </c>
      <c r="D19" s="278">
        <v>210000</v>
      </c>
      <c r="E19" s="278">
        <v>240000</v>
      </c>
    </row>
    <row r="20" spans="1:5" x14ac:dyDescent="0.25">
      <c r="A20" s="18" t="s">
        <v>226</v>
      </c>
      <c r="B20" s="22" t="s">
        <v>37</v>
      </c>
      <c r="C20" s="25" t="s">
        <v>38</v>
      </c>
      <c r="D20" s="277">
        <f>D21+D22</f>
        <v>1100000</v>
      </c>
      <c r="E20" s="277">
        <f>E21+E22</f>
        <v>1100000</v>
      </c>
    </row>
    <row r="21" spans="1:5" ht="39" x14ac:dyDescent="0.25">
      <c r="A21" s="18" t="s">
        <v>226</v>
      </c>
      <c r="B21" s="19" t="s">
        <v>39</v>
      </c>
      <c r="C21" s="20" t="s">
        <v>40</v>
      </c>
      <c r="D21" s="278">
        <v>800000</v>
      </c>
      <c r="E21" s="278">
        <v>800000</v>
      </c>
    </row>
    <row r="22" spans="1:5" ht="39" x14ac:dyDescent="0.25">
      <c r="A22" s="18" t="s">
        <v>226</v>
      </c>
      <c r="B22" s="19" t="s">
        <v>41</v>
      </c>
      <c r="C22" s="20" t="s">
        <v>42</v>
      </c>
      <c r="D22" s="278">
        <v>300000</v>
      </c>
      <c r="E22" s="278">
        <v>300000</v>
      </c>
    </row>
    <row r="23" spans="1:5" x14ac:dyDescent="0.25">
      <c r="A23" s="18" t="s">
        <v>1</v>
      </c>
      <c r="B23" s="22" t="s">
        <v>43</v>
      </c>
      <c r="C23" s="23" t="s">
        <v>44</v>
      </c>
      <c r="D23" s="277">
        <f>D24</f>
        <v>5000</v>
      </c>
      <c r="E23" s="277">
        <f>E24</f>
        <v>5000</v>
      </c>
    </row>
    <row r="24" spans="1:5" ht="64.5" x14ac:dyDescent="0.25">
      <c r="A24" s="18" t="s">
        <v>1</v>
      </c>
      <c r="B24" s="19" t="s">
        <v>2</v>
      </c>
      <c r="C24" s="20" t="s">
        <v>3</v>
      </c>
      <c r="D24" s="278">
        <v>5000</v>
      </c>
      <c r="E24" s="278">
        <v>5000</v>
      </c>
    </row>
    <row r="25" spans="1:5" ht="39" x14ac:dyDescent="0.25">
      <c r="A25" s="18" t="s">
        <v>1</v>
      </c>
      <c r="B25" s="22" t="s">
        <v>45</v>
      </c>
      <c r="C25" s="23" t="s">
        <v>46</v>
      </c>
      <c r="D25" s="277">
        <f>D26+D27</f>
        <v>18000</v>
      </c>
      <c r="E25" s="277">
        <f>E26+E27</f>
        <v>18000</v>
      </c>
    </row>
    <row r="26" spans="1:5" ht="66" customHeight="1" x14ac:dyDescent="0.25">
      <c r="A26" s="18" t="s">
        <v>1</v>
      </c>
      <c r="B26" s="22" t="s">
        <v>47</v>
      </c>
      <c r="C26" s="6" t="s">
        <v>48</v>
      </c>
      <c r="D26" s="35">
        <v>1000</v>
      </c>
      <c r="E26" s="35">
        <v>1000</v>
      </c>
    </row>
    <row r="27" spans="1:5" ht="64.5" x14ac:dyDescent="0.25">
      <c r="A27" s="18" t="s">
        <v>1</v>
      </c>
      <c r="B27" s="285" t="s">
        <v>4</v>
      </c>
      <c r="C27" s="26" t="s">
        <v>49</v>
      </c>
      <c r="D27" s="278">
        <v>17000</v>
      </c>
      <c r="E27" s="278">
        <v>17000</v>
      </c>
    </row>
    <row r="28" spans="1:5" x14ac:dyDescent="0.25">
      <c r="A28" s="15" t="s">
        <v>1</v>
      </c>
      <c r="B28" s="27" t="s">
        <v>50</v>
      </c>
      <c r="C28" s="286" t="s">
        <v>51</v>
      </c>
      <c r="D28" s="276">
        <f>D29</f>
        <v>5017600</v>
      </c>
      <c r="E28" s="276">
        <f>E29</f>
        <v>5040100</v>
      </c>
    </row>
    <row r="29" spans="1:5" ht="39" x14ac:dyDescent="0.25">
      <c r="A29" s="18" t="s">
        <v>1</v>
      </c>
      <c r="B29" s="28" t="s">
        <v>52</v>
      </c>
      <c r="C29" s="29" t="s">
        <v>53</v>
      </c>
      <c r="D29" s="278">
        <f>D30+D33+D35</f>
        <v>5017600</v>
      </c>
      <c r="E29" s="278">
        <f>E30+E33+E35</f>
        <v>5040100</v>
      </c>
    </row>
    <row r="30" spans="1:5" ht="26.25" x14ac:dyDescent="0.25">
      <c r="A30" s="18" t="s">
        <v>1</v>
      </c>
      <c r="B30" s="28" t="s">
        <v>215</v>
      </c>
      <c r="C30" s="29" t="s">
        <v>54</v>
      </c>
      <c r="D30" s="276">
        <f>D31+D32</f>
        <v>4716600</v>
      </c>
      <c r="E30" s="276">
        <f>E31+E32</f>
        <v>4725900</v>
      </c>
    </row>
    <row r="31" spans="1:5" ht="26.25" x14ac:dyDescent="0.25">
      <c r="A31" s="18" t="s">
        <v>1</v>
      </c>
      <c r="B31" s="28" t="s">
        <v>216</v>
      </c>
      <c r="C31" s="30" t="s">
        <v>55</v>
      </c>
      <c r="D31" s="278">
        <v>4011600</v>
      </c>
      <c r="E31" s="278">
        <v>4019500</v>
      </c>
    </row>
    <row r="32" spans="1:5" ht="25.5" x14ac:dyDescent="0.25">
      <c r="A32" s="18" t="s">
        <v>1</v>
      </c>
      <c r="B32" s="31" t="s">
        <v>244</v>
      </c>
      <c r="C32" s="32" t="s">
        <v>5</v>
      </c>
      <c r="D32" s="278">
        <v>705000</v>
      </c>
      <c r="E32" s="278">
        <v>706400</v>
      </c>
    </row>
    <row r="33" spans="1:5" ht="36" customHeight="1" x14ac:dyDescent="0.25">
      <c r="A33" s="18" t="s">
        <v>1</v>
      </c>
      <c r="B33" s="31" t="s">
        <v>56</v>
      </c>
      <c r="C33" s="33" t="s">
        <v>57</v>
      </c>
      <c r="D33" s="279">
        <f>D34</f>
        <v>43000</v>
      </c>
      <c r="E33" s="279">
        <f>E34</f>
        <v>43000</v>
      </c>
    </row>
    <row r="34" spans="1:5" ht="39" x14ac:dyDescent="0.25">
      <c r="A34" s="18" t="s">
        <v>1</v>
      </c>
      <c r="B34" s="31" t="s">
        <v>219</v>
      </c>
      <c r="C34" s="34" t="s">
        <v>241</v>
      </c>
      <c r="D34" s="35">
        <v>43000</v>
      </c>
      <c r="E34" s="278">
        <v>43000</v>
      </c>
    </row>
    <row r="35" spans="1:5" ht="26.25" x14ac:dyDescent="0.25">
      <c r="A35" s="18" t="s">
        <v>1</v>
      </c>
      <c r="B35" s="31" t="s">
        <v>217</v>
      </c>
      <c r="C35" s="30" t="s">
        <v>58</v>
      </c>
      <c r="D35" s="276">
        <f>D36+D37</f>
        <v>258000</v>
      </c>
      <c r="E35" s="276">
        <f>E36+E37</f>
        <v>271200</v>
      </c>
    </row>
    <row r="36" spans="1:5" ht="39" x14ac:dyDescent="0.25">
      <c r="A36" s="18" t="s">
        <v>1</v>
      </c>
      <c r="B36" s="31" t="s">
        <v>224</v>
      </c>
      <c r="C36" s="30" t="s">
        <v>228</v>
      </c>
      <c r="D36" s="280">
        <v>224200</v>
      </c>
      <c r="E36" s="280">
        <v>237400</v>
      </c>
    </row>
    <row r="37" spans="1:5" ht="39" x14ac:dyDescent="0.25">
      <c r="A37" s="18" t="s">
        <v>1</v>
      </c>
      <c r="B37" s="31" t="s">
        <v>218</v>
      </c>
      <c r="C37" s="36" t="s">
        <v>59</v>
      </c>
      <c r="D37" s="281">
        <f>D38+D39+D40</f>
        <v>33800</v>
      </c>
      <c r="E37" s="281">
        <f>E38+E39+E40</f>
        <v>33800</v>
      </c>
    </row>
    <row r="38" spans="1:5" ht="51.75" x14ac:dyDescent="0.25">
      <c r="A38" s="18"/>
      <c r="B38" s="31"/>
      <c r="C38" s="37" t="s">
        <v>220</v>
      </c>
      <c r="D38" s="281">
        <v>30700</v>
      </c>
      <c r="E38" s="282">
        <v>30700</v>
      </c>
    </row>
    <row r="39" spans="1:5" ht="51.75" x14ac:dyDescent="0.25">
      <c r="A39" s="18"/>
      <c r="B39" s="31"/>
      <c r="C39" s="37" t="s">
        <v>221</v>
      </c>
      <c r="D39" s="281">
        <v>2100</v>
      </c>
      <c r="E39" s="282">
        <v>2100</v>
      </c>
    </row>
    <row r="40" spans="1:5" ht="26.25" x14ac:dyDescent="0.25">
      <c r="A40" s="18" t="s">
        <v>1</v>
      </c>
      <c r="B40" s="31"/>
      <c r="C40" s="37" t="s">
        <v>60</v>
      </c>
      <c r="D40" s="35">
        <v>1000</v>
      </c>
      <c r="E40" s="278">
        <v>1000</v>
      </c>
    </row>
    <row r="41" spans="1:5" ht="27.75" customHeight="1" x14ac:dyDescent="0.25">
      <c r="A41" s="15" t="s">
        <v>1</v>
      </c>
      <c r="B41" s="38"/>
      <c r="C41" s="284" t="s">
        <v>61</v>
      </c>
      <c r="D41" s="283">
        <f>D8+D28</f>
        <v>8060600</v>
      </c>
      <c r="E41" s="276">
        <f>E8+E28</f>
        <v>8193100</v>
      </c>
    </row>
    <row r="43" spans="1:5" x14ac:dyDescent="0.25">
      <c r="B43" s="39"/>
    </row>
  </sheetData>
  <mergeCells count="2">
    <mergeCell ref="A4:C4"/>
    <mergeCell ref="A5:E5"/>
  </mergeCells>
  <hyperlinks>
    <hyperlink ref="C32" r:id="rId1" display="http://kodifikant.ru/codes/kbk2014/20201003100000151"/>
  </hyperlinks>
  <pageMargins left="0.7" right="0.7" top="0.75" bottom="0.75" header="0.3" footer="0.3"/>
  <pageSetup paperSize="9" scale="85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tabSelected="1" topLeftCell="A25" workbookViewId="0">
      <selection activeCell="C38" sqref="C38"/>
    </sheetView>
  </sheetViews>
  <sheetFormatPr defaultRowHeight="12.75" x14ac:dyDescent="0.2"/>
  <cols>
    <col min="1" max="1" width="14.7109375" style="101" customWidth="1"/>
    <col min="2" max="2" width="8.7109375" style="101" customWidth="1"/>
    <col min="3" max="3" width="70.5703125" style="101" customWidth="1"/>
    <col min="4" max="4" width="15" style="101" customWidth="1"/>
    <col min="5" max="5" width="16.5703125" style="101" customWidth="1"/>
    <col min="6" max="6" width="9.42578125" style="101" bestFit="1" customWidth="1"/>
    <col min="7" max="7" width="10.5703125" style="101" bestFit="1" customWidth="1"/>
    <col min="8" max="16384" width="9.140625" style="101"/>
  </cols>
  <sheetData>
    <row r="1" spans="1:4" x14ac:dyDescent="0.2">
      <c r="A1" s="99"/>
      <c r="B1" s="100"/>
      <c r="C1" s="100"/>
      <c r="D1" s="417" t="s">
        <v>64</v>
      </c>
    </row>
    <row r="2" spans="1:4" x14ac:dyDescent="0.2">
      <c r="A2" s="99"/>
      <c r="B2" s="100"/>
      <c r="C2" s="100"/>
      <c r="D2" s="417" t="s">
        <v>65</v>
      </c>
    </row>
    <row r="3" spans="1:4" x14ac:dyDescent="0.2">
      <c r="A3" s="99"/>
      <c r="B3" s="100"/>
      <c r="C3" s="100"/>
      <c r="D3" s="417" t="s">
        <v>261</v>
      </c>
    </row>
    <row r="4" spans="1:4" ht="13.5" customHeight="1" x14ac:dyDescent="0.2">
      <c r="A4" s="99"/>
      <c r="B4" s="100"/>
      <c r="C4" s="100"/>
      <c r="D4" s="417"/>
    </row>
    <row r="5" spans="1:4" ht="15" customHeight="1" x14ac:dyDescent="0.25">
      <c r="A5" s="287"/>
      <c r="B5" s="288"/>
      <c r="C5" s="289" t="s">
        <v>250</v>
      </c>
      <c r="D5" s="290"/>
    </row>
    <row r="6" spans="1:4" ht="54" customHeight="1" x14ac:dyDescent="0.2">
      <c r="A6" s="429" t="s">
        <v>277</v>
      </c>
      <c r="B6" s="429"/>
      <c r="C6" s="429"/>
      <c r="D6" s="429"/>
    </row>
    <row r="7" spans="1:4" x14ac:dyDescent="0.2">
      <c r="A7" s="102" t="s">
        <v>66</v>
      </c>
      <c r="B7" s="103" t="s">
        <v>67</v>
      </c>
      <c r="C7" s="104" t="s">
        <v>68</v>
      </c>
      <c r="D7" s="104" t="s">
        <v>69</v>
      </c>
    </row>
    <row r="8" spans="1:4" x14ac:dyDescent="0.2">
      <c r="A8" s="102"/>
      <c r="B8" s="103"/>
      <c r="C8" s="105" t="s">
        <v>70</v>
      </c>
      <c r="D8" s="247">
        <f>D9+D17+D28</f>
        <v>7394278.0899999999</v>
      </c>
    </row>
    <row r="9" spans="1:4" ht="30.75" customHeight="1" x14ac:dyDescent="0.2">
      <c r="A9" s="197" t="s">
        <v>71</v>
      </c>
      <c r="B9" s="198"/>
      <c r="C9" s="199" t="s">
        <v>72</v>
      </c>
      <c r="D9" s="248">
        <f>D10</f>
        <v>914848</v>
      </c>
    </row>
    <row r="10" spans="1:4" ht="27" x14ac:dyDescent="0.25">
      <c r="A10" s="200" t="s">
        <v>73</v>
      </c>
      <c r="B10" s="201"/>
      <c r="C10" s="202" t="s">
        <v>74</v>
      </c>
      <c r="D10" s="249">
        <f>D11</f>
        <v>914848</v>
      </c>
    </row>
    <row r="11" spans="1:4" ht="25.5" x14ac:dyDescent="0.2">
      <c r="A11" s="203" t="s">
        <v>75</v>
      </c>
      <c r="B11" s="201"/>
      <c r="C11" s="204" t="s">
        <v>76</v>
      </c>
      <c r="D11" s="250">
        <f>D12+D14</f>
        <v>914848</v>
      </c>
    </row>
    <row r="12" spans="1:4" x14ac:dyDescent="0.2">
      <c r="A12" s="205" t="s">
        <v>77</v>
      </c>
      <c r="B12" s="198"/>
      <c r="C12" s="206" t="s">
        <v>78</v>
      </c>
      <c r="D12" s="251">
        <f>D13</f>
        <v>763348</v>
      </c>
    </row>
    <row r="13" spans="1:4" ht="25.5" x14ac:dyDescent="0.2">
      <c r="A13" s="205"/>
      <c r="B13" s="198">
        <v>200</v>
      </c>
      <c r="C13" s="207" t="s">
        <v>79</v>
      </c>
      <c r="D13" s="251">
        <v>763348</v>
      </c>
    </row>
    <row r="14" spans="1:4" x14ac:dyDescent="0.2">
      <c r="A14" s="205" t="s">
        <v>80</v>
      </c>
      <c r="B14" s="198"/>
      <c r="C14" s="206" t="s">
        <v>81</v>
      </c>
      <c r="D14" s="251">
        <f>D15+D16</f>
        <v>151500</v>
      </c>
    </row>
    <row r="15" spans="1:4" ht="25.5" x14ac:dyDescent="0.2">
      <c r="A15" s="205"/>
      <c r="B15" s="198">
        <v>200</v>
      </c>
      <c r="C15" s="207" t="s">
        <v>79</v>
      </c>
      <c r="D15" s="251">
        <v>150000</v>
      </c>
    </row>
    <row r="16" spans="1:4" x14ac:dyDescent="0.2">
      <c r="A16" s="205"/>
      <c r="B16" s="198">
        <v>500</v>
      </c>
      <c r="C16" s="418" t="s">
        <v>117</v>
      </c>
      <c r="D16" s="251">
        <v>1500</v>
      </c>
    </row>
    <row r="17" spans="1:5" ht="25.5" x14ac:dyDescent="0.2">
      <c r="A17" s="208" t="s">
        <v>82</v>
      </c>
      <c r="B17" s="209"/>
      <c r="C17" s="210" t="s">
        <v>83</v>
      </c>
      <c r="D17" s="252">
        <f>D18</f>
        <v>2077800</v>
      </c>
    </row>
    <row r="18" spans="1:5" ht="27" x14ac:dyDescent="0.25">
      <c r="A18" s="211" t="s">
        <v>84</v>
      </c>
      <c r="B18" s="212"/>
      <c r="C18" s="213" t="s">
        <v>85</v>
      </c>
      <c r="D18" s="253">
        <f>D19</f>
        <v>2077800</v>
      </c>
    </row>
    <row r="19" spans="1:5" ht="30.75" customHeight="1" x14ac:dyDescent="0.2">
      <c r="A19" s="214" t="s">
        <v>86</v>
      </c>
      <c r="B19" s="212"/>
      <c r="C19" s="215" t="s">
        <v>87</v>
      </c>
      <c r="D19" s="254">
        <f>D20+D22+D26+D24</f>
        <v>2077800</v>
      </c>
    </row>
    <row r="20" spans="1:5" ht="28.5" customHeight="1" x14ac:dyDescent="0.2">
      <c r="A20" s="216" t="s">
        <v>88</v>
      </c>
      <c r="B20" s="209"/>
      <c r="C20" s="217" t="s">
        <v>89</v>
      </c>
      <c r="D20" s="255">
        <f>D21</f>
        <v>900000</v>
      </c>
    </row>
    <row r="21" spans="1:5" ht="24" customHeight="1" x14ac:dyDescent="0.2">
      <c r="A21" s="216"/>
      <c r="B21" s="209">
        <v>200</v>
      </c>
      <c r="C21" s="218" t="s">
        <v>79</v>
      </c>
      <c r="D21" s="255">
        <v>900000</v>
      </c>
    </row>
    <row r="22" spans="1:5" s="107" customFormat="1" ht="25.5" x14ac:dyDescent="0.2">
      <c r="A22" s="216" t="s">
        <v>90</v>
      </c>
      <c r="B22" s="209"/>
      <c r="C22" s="219" t="s">
        <v>91</v>
      </c>
      <c r="D22" s="255">
        <f>D23</f>
        <v>253825.26</v>
      </c>
      <c r="E22" s="189"/>
    </row>
    <row r="23" spans="1:5" s="107" customFormat="1" ht="25.5" x14ac:dyDescent="0.2">
      <c r="A23" s="216"/>
      <c r="B23" s="209">
        <v>200</v>
      </c>
      <c r="C23" s="218" t="s">
        <v>79</v>
      </c>
      <c r="D23" s="255">
        <v>253825.26</v>
      </c>
      <c r="E23" s="189"/>
    </row>
    <row r="24" spans="1:5" s="107" customFormat="1" ht="38.25" x14ac:dyDescent="0.2">
      <c r="A24" s="216" t="s">
        <v>251</v>
      </c>
      <c r="B24" s="209"/>
      <c r="C24" s="218" t="s">
        <v>233</v>
      </c>
      <c r="D24" s="255">
        <f>D25</f>
        <v>46198.74</v>
      </c>
      <c r="E24" s="189"/>
    </row>
    <row r="25" spans="1:5" s="107" customFormat="1" x14ac:dyDescent="0.2">
      <c r="A25" s="216"/>
      <c r="B25" s="209">
        <v>500</v>
      </c>
      <c r="C25" s="237" t="s">
        <v>117</v>
      </c>
      <c r="D25" s="255">
        <v>46198.74</v>
      </c>
      <c r="E25" s="189"/>
    </row>
    <row r="26" spans="1:5" s="107" customFormat="1" ht="38.25" x14ac:dyDescent="0.2">
      <c r="A26" s="216" t="s">
        <v>251</v>
      </c>
      <c r="B26" s="209"/>
      <c r="C26" s="218" t="s">
        <v>233</v>
      </c>
      <c r="D26" s="255">
        <f>D27</f>
        <v>877776</v>
      </c>
    </row>
    <row r="27" spans="1:5" ht="21.75" customHeight="1" x14ac:dyDescent="0.2">
      <c r="A27" s="216"/>
      <c r="B27" s="209">
        <v>500</v>
      </c>
      <c r="C27" s="237" t="s">
        <v>117</v>
      </c>
      <c r="D27" s="255">
        <v>877776</v>
      </c>
    </row>
    <row r="28" spans="1:5" ht="17.25" customHeight="1" x14ac:dyDescent="0.2">
      <c r="A28" s="220" t="s">
        <v>92</v>
      </c>
      <c r="B28" s="221"/>
      <c r="C28" s="222" t="s">
        <v>93</v>
      </c>
      <c r="D28" s="256">
        <f>D30</f>
        <v>4401630.09</v>
      </c>
    </row>
    <row r="29" spans="1:5" ht="17.25" customHeight="1" x14ac:dyDescent="0.25">
      <c r="A29" s="223" t="s">
        <v>94</v>
      </c>
      <c r="B29" s="224"/>
      <c r="C29" s="225" t="s">
        <v>95</v>
      </c>
      <c r="D29" s="257">
        <f>D30</f>
        <v>4401630.09</v>
      </c>
    </row>
    <row r="30" spans="1:5" ht="27.75" customHeight="1" x14ac:dyDescent="0.2">
      <c r="A30" s="226" t="s">
        <v>96</v>
      </c>
      <c r="B30" s="224"/>
      <c r="C30" s="227" t="s">
        <v>97</v>
      </c>
      <c r="D30" s="258">
        <f>D31+D33+D39+D35</f>
        <v>4401630.09</v>
      </c>
    </row>
    <row r="31" spans="1:5" ht="30" customHeight="1" x14ac:dyDescent="0.2">
      <c r="A31" s="228" t="s">
        <v>98</v>
      </c>
      <c r="B31" s="221"/>
      <c r="C31" s="229" t="s">
        <v>99</v>
      </c>
      <c r="D31" s="259">
        <f>D32</f>
        <v>2797688.89</v>
      </c>
      <c r="E31" s="108"/>
    </row>
    <row r="32" spans="1:5" ht="28.5" customHeight="1" x14ac:dyDescent="0.2">
      <c r="A32" s="228"/>
      <c r="B32" s="221">
        <v>600</v>
      </c>
      <c r="C32" s="230" t="s">
        <v>100</v>
      </c>
      <c r="D32" s="259">
        <v>2797688.89</v>
      </c>
    </row>
    <row r="33" spans="1:7" ht="24.75" customHeight="1" x14ac:dyDescent="0.2">
      <c r="A33" s="228" t="s">
        <v>101</v>
      </c>
      <c r="B33" s="221"/>
      <c r="C33" s="229" t="s">
        <v>102</v>
      </c>
      <c r="D33" s="259">
        <f>D34</f>
        <v>1184022</v>
      </c>
    </row>
    <row r="34" spans="1:7" ht="27" customHeight="1" x14ac:dyDescent="0.2">
      <c r="A34" s="228"/>
      <c r="B34" s="221">
        <v>600</v>
      </c>
      <c r="C34" s="230" t="s">
        <v>100</v>
      </c>
      <c r="D34" s="259">
        <v>1184022</v>
      </c>
    </row>
    <row r="35" spans="1:7" ht="47.25" customHeight="1" x14ac:dyDescent="0.2">
      <c r="A35" s="228" t="s">
        <v>269</v>
      </c>
      <c r="B35" s="221"/>
      <c r="C35" s="230" t="s">
        <v>270</v>
      </c>
      <c r="D35" s="259">
        <f>D36+D37</f>
        <v>399919.2</v>
      </c>
    </row>
    <row r="36" spans="1:7" ht="37.5" customHeight="1" x14ac:dyDescent="0.2">
      <c r="A36" s="228"/>
      <c r="B36" s="221">
        <v>600</v>
      </c>
      <c r="C36" s="230" t="s">
        <v>272</v>
      </c>
      <c r="D36" s="259">
        <v>299939.40000000002</v>
      </c>
    </row>
    <row r="37" spans="1:7" ht="42.75" customHeight="1" x14ac:dyDescent="0.2">
      <c r="A37" s="228"/>
      <c r="B37" s="221">
        <v>600</v>
      </c>
      <c r="C37" s="230" t="s">
        <v>271</v>
      </c>
      <c r="D37" s="259">
        <v>99979.8</v>
      </c>
    </row>
    <row r="38" spans="1:7" ht="24.75" customHeight="1" x14ac:dyDescent="0.2">
      <c r="A38" s="228" t="s">
        <v>103</v>
      </c>
      <c r="B38" s="221"/>
      <c r="C38" s="229" t="s">
        <v>104</v>
      </c>
      <c r="D38" s="259">
        <v>20000</v>
      </c>
    </row>
    <row r="39" spans="1:7" ht="28.5" customHeight="1" x14ac:dyDescent="0.2">
      <c r="A39" s="228"/>
      <c r="B39" s="221">
        <v>200</v>
      </c>
      <c r="C39" s="230" t="s">
        <v>79</v>
      </c>
      <c r="D39" s="259">
        <v>20000</v>
      </c>
    </row>
    <row r="40" spans="1:7" ht="17.25" customHeight="1" x14ac:dyDescent="0.2">
      <c r="A40" s="231"/>
      <c r="B40" s="232"/>
      <c r="C40" s="233" t="s">
        <v>106</v>
      </c>
      <c r="D40" s="260">
        <f>D41+D57</f>
        <v>3043261.3100000005</v>
      </c>
    </row>
    <row r="41" spans="1:7" ht="16.5" customHeight="1" x14ac:dyDescent="0.2">
      <c r="A41" s="231" t="s">
        <v>111</v>
      </c>
      <c r="B41" s="234"/>
      <c r="C41" s="235" t="s">
        <v>107</v>
      </c>
      <c r="D41" s="261">
        <f>D42+D44+D46+D48+D52+D54</f>
        <v>2206685.1100000003</v>
      </c>
    </row>
    <row r="42" spans="1:7" ht="16.5" customHeight="1" x14ac:dyDescent="0.2">
      <c r="A42" s="236" t="s">
        <v>112</v>
      </c>
      <c r="B42" s="234"/>
      <c r="C42" s="237" t="s">
        <v>109</v>
      </c>
      <c r="D42" s="262">
        <f>D43</f>
        <v>502868.5</v>
      </c>
    </row>
    <row r="43" spans="1:7" ht="43.5" customHeight="1" x14ac:dyDescent="0.2">
      <c r="A43" s="236"/>
      <c r="B43" s="234">
        <v>100</v>
      </c>
      <c r="C43" s="237" t="s">
        <v>110</v>
      </c>
      <c r="D43" s="262">
        <v>502868.5</v>
      </c>
    </row>
    <row r="44" spans="1:7" ht="13.5" customHeight="1" x14ac:dyDescent="0.2">
      <c r="A44" s="236" t="s">
        <v>113</v>
      </c>
      <c r="B44" s="234"/>
      <c r="C44" s="237" t="s">
        <v>114</v>
      </c>
      <c r="D44" s="262">
        <f>D45</f>
        <v>48000</v>
      </c>
    </row>
    <row r="45" spans="1:7" ht="39.75" customHeight="1" x14ac:dyDescent="0.2">
      <c r="A45" s="236"/>
      <c r="B45" s="234">
        <v>100</v>
      </c>
      <c r="C45" s="237" t="s">
        <v>110</v>
      </c>
      <c r="D45" s="262">
        <v>48000</v>
      </c>
    </row>
    <row r="46" spans="1:7" ht="43.5" customHeight="1" x14ac:dyDescent="0.2">
      <c r="A46" s="236" t="s">
        <v>115</v>
      </c>
      <c r="B46" s="234"/>
      <c r="C46" s="237" t="s">
        <v>116</v>
      </c>
      <c r="D46" s="262">
        <v>7000</v>
      </c>
    </row>
    <row r="47" spans="1:7" ht="15.75" customHeight="1" x14ac:dyDescent="0.2">
      <c r="A47" s="236"/>
      <c r="B47" s="234">
        <v>500</v>
      </c>
      <c r="C47" s="237" t="s">
        <v>117</v>
      </c>
      <c r="D47" s="262">
        <v>7000</v>
      </c>
      <c r="E47" s="108"/>
      <c r="G47" s="108"/>
    </row>
    <row r="48" spans="1:7" ht="19.5" customHeight="1" x14ac:dyDescent="0.2">
      <c r="A48" s="236" t="s">
        <v>118</v>
      </c>
      <c r="B48" s="234"/>
      <c r="C48" s="237" t="s">
        <v>119</v>
      </c>
      <c r="D48" s="262">
        <f>D49+D50+D51</f>
        <v>1427716.61</v>
      </c>
      <c r="E48" s="108"/>
      <c r="F48" s="108"/>
    </row>
    <row r="49" spans="1:6" ht="38.25" customHeight="1" x14ac:dyDescent="0.2">
      <c r="A49" s="236"/>
      <c r="B49" s="234">
        <v>100</v>
      </c>
      <c r="C49" s="237" t="s">
        <v>110</v>
      </c>
      <c r="D49" s="262">
        <v>1146816.6100000001</v>
      </c>
      <c r="E49" s="108"/>
      <c r="F49" s="108"/>
    </row>
    <row r="50" spans="1:6" ht="30.75" customHeight="1" x14ac:dyDescent="0.2">
      <c r="A50" s="236"/>
      <c r="B50" s="234">
        <v>200</v>
      </c>
      <c r="C50" s="237" t="s">
        <v>79</v>
      </c>
      <c r="D50" s="262">
        <v>267900</v>
      </c>
      <c r="E50" s="108"/>
    </row>
    <row r="51" spans="1:6" ht="15" customHeight="1" x14ac:dyDescent="0.2">
      <c r="A51" s="236"/>
      <c r="B51" s="234">
        <v>800</v>
      </c>
      <c r="C51" s="237" t="s">
        <v>120</v>
      </c>
      <c r="D51" s="262">
        <v>13000</v>
      </c>
      <c r="E51" s="108"/>
    </row>
    <row r="52" spans="1:6" ht="27.75" customHeight="1" x14ac:dyDescent="0.2">
      <c r="A52" s="236" t="s">
        <v>121</v>
      </c>
      <c r="B52" s="234"/>
      <c r="C52" s="237" t="s">
        <v>122</v>
      </c>
      <c r="D52" s="262">
        <f>D53</f>
        <v>1000</v>
      </c>
      <c r="E52" s="108"/>
    </row>
    <row r="53" spans="1:6" ht="27.75" customHeight="1" x14ac:dyDescent="0.2">
      <c r="A53" s="236"/>
      <c r="B53" s="234">
        <v>200</v>
      </c>
      <c r="C53" s="237" t="s">
        <v>79</v>
      </c>
      <c r="D53" s="262">
        <v>1000</v>
      </c>
      <c r="E53" s="108"/>
    </row>
    <row r="54" spans="1:6" ht="39" customHeight="1" x14ac:dyDescent="0.2">
      <c r="A54" s="236" t="s">
        <v>230</v>
      </c>
      <c r="B54" s="234"/>
      <c r="C54" s="237" t="s">
        <v>231</v>
      </c>
      <c r="D54" s="262">
        <f>D55+D56</f>
        <v>220100</v>
      </c>
      <c r="E54" s="108"/>
    </row>
    <row r="55" spans="1:6" ht="27.75" customHeight="1" x14ac:dyDescent="0.2">
      <c r="A55" s="236"/>
      <c r="B55" s="234">
        <v>100</v>
      </c>
      <c r="C55" s="237" t="s">
        <v>110</v>
      </c>
      <c r="D55" s="262">
        <v>217947</v>
      </c>
      <c r="E55" s="108"/>
    </row>
    <row r="56" spans="1:6" ht="25.5" x14ac:dyDescent="0.2">
      <c r="A56" s="236"/>
      <c r="B56" s="234">
        <v>200</v>
      </c>
      <c r="C56" s="237" t="s">
        <v>79</v>
      </c>
      <c r="D56" s="262">
        <v>2153</v>
      </c>
    </row>
    <row r="57" spans="1:6" ht="25.5" x14ac:dyDescent="0.2">
      <c r="A57" s="238" t="s">
        <v>123</v>
      </c>
      <c r="B57" s="239"/>
      <c r="C57" s="240" t="s">
        <v>124</v>
      </c>
      <c r="D57" s="263">
        <f>D58+D60+D62+D65+D69+D71+D73+D75+D77+D79+D67</f>
        <v>836576.2</v>
      </c>
    </row>
    <row r="58" spans="1:6" x14ac:dyDescent="0.2">
      <c r="A58" s="241" t="s">
        <v>125</v>
      </c>
      <c r="B58" s="242"/>
      <c r="C58" s="243" t="s">
        <v>126</v>
      </c>
      <c r="D58" s="264">
        <f>D59</f>
        <v>70000</v>
      </c>
    </row>
    <row r="59" spans="1:6" ht="25.5" x14ac:dyDescent="0.2">
      <c r="A59" s="241"/>
      <c r="B59" s="242">
        <v>200</v>
      </c>
      <c r="C59" s="244" t="s">
        <v>79</v>
      </c>
      <c r="D59" s="264">
        <v>70000</v>
      </c>
    </row>
    <row r="60" spans="1:6" x14ac:dyDescent="0.2">
      <c r="A60" s="241" t="s">
        <v>127</v>
      </c>
      <c r="B60" s="242"/>
      <c r="C60" s="243" t="s">
        <v>128</v>
      </c>
      <c r="D60" s="264">
        <f>D61</f>
        <v>330000</v>
      </c>
    </row>
    <row r="61" spans="1:6" ht="25.5" x14ac:dyDescent="0.2">
      <c r="A61" s="241"/>
      <c r="B61" s="242">
        <v>200</v>
      </c>
      <c r="C61" s="244" t="s">
        <v>79</v>
      </c>
      <c r="D61" s="264">
        <v>330000</v>
      </c>
    </row>
    <row r="62" spans="1:6" x14ac:dyDescent="0.2">
      <c r="A62" s="241" t="s">
        <v>129</v>
      </c>
      <c r="B62" s="242"/>
      <c r="C62" s="243" t="s">
        <v>130</v>
      </c>
      <c r="D62" s="264">
        <f>D63+D64</f>
        <v>137700</v>
      </c>
    </row>
    <row r="63" spans="1:6" ht="25.5" x14ac:dyDescent="0.2">
      <c r="A63" s="241"/>
      <c r="B63" s="242">
        <v>200</v>
      </c>
      <c r="C63" s="243" t="s">
        <v>252</v>
      </c>
      <c r="D63" s="264">
        <v>16000</v>
      </c>
    </row>
    <row r="64" spans="1:6" ht="25.5" x14ac:dyDescent="0.2">
      <c r="A64" s="241"/>
      <c r="B64" s="242">
        <v>200</v>
      </c>
      <c r="C64" s="243" t="s">
        <v>79</v>
      </c>
      <c r="D64" s="264">
        <v>121700</v>
      </c>
    </row>
    <row r="65" spans="1:6" ht="25.5" x14ac:dyDescent="0.2">
      <c r="A65" s="241" t="s">
        <v>162</v>
      </c>
      <c r="B65" s="242"/>
      <c r="C65" s="243" t="s">
        <v>131</v>
      </c>
      <c r="D65" s="264">
        <f>D66</f>
        <v>110200</v>
      </c>
    </row>
    <row r="66" spans="1:6" ht="25.5" x14ac:dyDescent="0.2">
      <c r="A66" s="241"/>
      <c r="B66" s="242">
        <v>200</v>
      </c>
      <c r="C66" s="244" t="s">
        <v>79</v>
      </c>
      <c r="D66" s="264">
        <v>110200</v>
      </c>
    </row>
    <row r="67" spans="1:6" x14ac:dyDescent="0.2">
      <c r="A67" s="241" t="s">
        <v>245</v>
      </c>
      <c r="B67" s="242"/>
      <c r="C67" s="244" t="s">
        <v>246</v>
      </c>
      <c r="D67" s="264">
        <f>D68</f>
        <v>15000</v>
      </c>
    </row>
    <row r="68" spans="1:6" ht="25.5" x14ac:dyDescent="0.2">
      <c r="A68" s="241"/>
      <c r="B68" s="242">
        <v>200</v>
      </c>
      <c r="C68" s="244" t="s">
        <v>79</v>
      </c>
      <c r="D68" s="264">
        <v>15000</v>
      </c>
    </row>
    <row r="69" spans="1:6" ht="25.5" x14ac:dyDescent="0.2">
      <c r="A69" s="241" t="s">
        <v>264</v>
      </c>
      <c r="B69" s="242"/>
      <c r="C69" s="244" t="s">
        <v>232</v>
      </c>
      <c r="D69" s="264">
        <f>D70</f>
        <v>43000</v>
      </c>
    </row>
    <row r="70" spans="1:6" ht="25.5" x14ac:dyDescent="0.2">
      <c r="A70" s="241"/>
      <c r="B70" s="242">
        <v>200</v>
      </c>
      <c r="C70" s="244" t="s">
        <v>79</v>
      </c>
      <c r="D70" s="264">
        <v>43000</v>
      </c>
    </row>
    <row r="71" spans="1:6" ht="25.5" x14ac:dyDescent="0.2">
      <c r="A71" s="241" t="s">
        <v>264</v>
      </c>
      <c r="B71" s="242"/>
      <c r="C71" s="244" t="s">
        <v>222</v>
      </c>
      <c r="D71" s="264">
        <f>D72</f>
        <v>7310</v>
      </c>
    </row>
    <row r="72" spans="1:6" ht="27" customHeight="1" x14ac:dyDescent="0.2">
      <c r="A72" s="241"/>
      <c r="B72" s="242">
        <v>200</v>
      </c>
      <c r="C72" s="244" t="s">
        <v>79</v>
      </c>
      <c r="D72" s="264">
        <v>7310</v>
      </c>
    </row>
    <row r="73" spans="1:6" ht="38.25" x14ac:dyDescent="0.2">
      <c r="A73" s="241" t="s">
        <v>132</v>
      </c>
      <c r="B73" s="239"/>
      <c r="C73" s="244" t="s">
        <v>133</v>
      </c>
      <c r="D73" s="264">
        <f>D74</f>
        <v>30700</v>
      </c>
    </row>
    <row r="74" spans="1:6" ht="38.25" customHeight="1" x14ac:dyDescent="0.2">
      <c r="A74" s="241"/>
      <c r="B74" s="239">
        <v>200</v>
      </c>
      <c r="C74" s="244" t="s">
        <v>79</v>
      </c>
      <c r="D74" s="264">
        <v>30700</v>
      </c>
    </row>
    <row r="75" spans="1:6" ht="51" x14ac:dyDescent="0.2">
      <c r="A75" s="241" t="s">
        <v>134</v>
      </c>
      <c r="B75" s="239"/>
      <c r="C75" s="244" t="s">
        <v>135</v>
      </c>
      <c r="D75" s="264">
        <f>D76</f>
        <v>2100</v>
      </c>
    </row>
    <row r="76" spans="1:6" ht="25.5" x14ac:dyDescent="0.2">
      <c r="A76" s="241"/>
      <c r="B76" s="239">
        <v>200</v>
      </c>
      <c r="C76" s="244" t="s">
        <v>79</v>
      </c>
      <c r="D76" s="264">
        <v>2100</v>
      </c>
    </row>
    <row r="77" spans="1:6" ht="38.25" x14ac:dyDescent="0.2">
      <c r="A77" s="241" t="s">
        <v>136</v>
      </c>
      <c r="B77" s="239"/>
      <c r="C77" s="243" t="s">
        <v>137</v>
      </c>
      <c r="D77" s="265">
        <f>D78</f>
        <v>80566.2</v>
      </c>
    </row>
    <row r="78" spans="1:6" ht="13.5" customHeight="1" x14ac:dyDescent="0.2">
      <c r="A78" s="241"/>
      <c r="B78" s="239">
        <v>300</v>
      </c>
      <c r="C78" s="244" t="s">
        <v>105</v>
      </c>
      <c r="D78" s="265">
        <v>80566.2</v>
      </c>
    </row>
    <row r="79" spans="1:6" x14ac:dyDescent="0.2">
      <c r="A79" s="241" t="s">
        <v>138</v>
      </c>
      <c r="B79" s="239"/>
      <c r="C79" s="244" t="s">
        <v>139</v>
      </c>
      <c r="D79" s="265">
        <v>10000</v>
      </c>
    </row>
    <row r="80" spans="1:6" ht="21" customHeight="1" x14ac:dyDescent="0.2">
      <c r="A80" s="241"/>
      <c r="B80" s="239">
        <v>800</v>
      </c>
      <c r="C80" s="244" t="s">
        <v>120</v>
      </c>
      <c r="D80" s="265">
        <v>10000</v>
      </c>
      <c r="E80" s="108"/>
      <c r="F80" s="108"/>
    </row>
    <row r="81" spans="1:4" x14ac:dyDescent="0.2">
      <c r="A81" s="106"/>
      <c r="B81" s="245"/>
      <c r="C81" s="246" t="s">
        <v>140</v>
      </c>
      <c r="D81" s="266">
        <f>D8+D40</f>
        <v>10437539.4</v>
      </c>
    </row>
  </sheetData>
  <mergeCells count="1">
    <mergeCell ref="A6:D6"/>
  </mergeCells>
  <pageMargins left="0.70866141732283472" right="0.70866141732283472" top="0.19685039370078741" bottom="0.19685039370078741" header="0.31496062992125984" footer="0.31496062992125984"/>
  <pageSetup paperSize="9"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topLeftCell="A7" workbookViewId="0">
      <selection activeCell="C22" sqref="C22"/>
    </sheetView>
  </sheetViews>
  <sheetFormatPr defaultRowHeight="15" x14ac:dyDescent="0.25"/>
  <cols>
    <col min="1" max="1" width="14.85546875" customWidth="1"/>
    <col min="2" max="2" width="6.42578125" customWidth="1"/>
    <col min="3" max="3" width="65.42578125" style="343" customWidth="1"/>
    <col min="4" max="5" width="14" customWidth="1"/>
    <col min="6" max="6" width="10.5703125" bestFit="1" customWidth="1"/>
    <col min="7" max="7" width="17.7109375" customWidth="1"/>
  </cols>
  <sheetData>
    <row r="1" spans="1:7" ht="15.75" x14ac:dyDescent="0.25">
      <c r="A1" s="40"/>
      <c r="B1" s="41"/>
      <c r="C1" s="314"/>
      <c r="E1" s="42" t="s">
        <v>141</v>
      </c>
    </row>
    <row r="2" spans="1:7" ht="15.75" x14ac:dyDescent="0.25">
      <c r="A2" s="40"/>
      <c r="B2" s="41"/>
      <c r="C2" s="314"/>
      <c r="E2" s="42" t="s">
        <v>65</v>
      </c>
    </row>
    <row r="3" spans="1:7" ht="15.75" x14ac:dyDescent="0.25">
      <c r="A3" s="40"/>
      <c r="B3" s="41"/>
      <c r="C3" s="314"/>
      <c r="E3" s="42" t="s">
        <v>263</v>
      </c>
    </row>
    <row r="4" spans="1:7" ht="15.75" x14ac:dyDescent="0.25">
      <c r="A4" s="40"/>
      <c r="B4" s="41"/>
      <c r="C4" s="314"/>
      <c r="D4" s="42"/>
    </row>
    <row r="5" spans="1:7" ht="15.75" x14ac:dyDescent="0.25">
      <c r="A5" s="40"/>
      <c r="B5" s="41"/>
      <c r="C5" s="315" t="s">
        <v>253</v>
      </c>
      <c r="D5" s="43"/>
    </row>
    <row r="6" spans="1:7" ht="33" customHeight="1" x14ac:dyDescent="0.25">
      <c r="A6" s="430" t="s">
        <v>279</v>
      </c>
      <c r="B6" s="430"/>
      <c r="C6" s="430"/>
      <c r="D6" s="430"/>
      <c r="E6" s="430"/>
    </row>
    <row r="7" spans="1:7" ht="14.25" customHeight="1" x14ac:dyDescent="0.25">
      <c r="A7" s="431" t="s">
        <v>66</v>
      </c>
      <c r="B7" s="433" t="s">
        <v>67</v>
      </c>
      <c r="C7" s="435" t="s">
        <v>68</v>
      </c>
      <c r="D7" s="437" t="s">
        <v>69</v>
      </c>
      <c r="E7" s="438"/>
    </row>
    <row r="8" spans="1:7" ht="16.5" customHeight="1" x14ac:dyDescent="0.25">
      <c r="A8" s="432"/>
      <c r="B8" s="434"/>
      <c r="C8" s="436"/>
      <c r="D8" s="47" t="s">
        <v>142</v>
      </c>
      <c r="E8" s="47" t="s">
        <v>254</v>
      </c>
    </row>
    <row r="9" spans="1:7" ht="30" customHeight="1" x14ac:dyDescent="0.25">
      <c r="A9" s="48"/>
      <c r="B9" s="49"/>
      <c r="C9" s="316" t="s">
        <v>70</v>
      </c>
      <c r="D9" s="292">
        <f>D10+D17+D24</f>
        <v>4513393.13</v>
      </c>
      <c r="E9" s="292">
        <f>E10+E17+E24</f>
        <v>4079301.1</v>
      </c>
    </row>
    <row r="10" spans="1:7" ht="30" customHeight="1" x14ac:dyDescent="0.25">
      <c r="A10" s="79" t="s">
        <v>143</v>
      </c>
      <c r="B10" s="80"/>
      <c r="C10" s="317" t="s">
        <v>72</v>
      </c>
      <c r="D10" s="293">
        <f>D13+D15</f>
        <v>700000</v>
      </c>
      <c r="E10" s="293">
        <f>E13+E15</f>
        <v>550000</v>
      </c>
      <c r="G10" s="54"/>
    </row>
    <row r="11" spans="1:7" ht="30" customHeight="1" x14ac:dyDescent="0.25">
      <c r="A11" s="79" t="s">
        <v>73</v>
      </c>
      <c r="B11" s="80"/>
      <c r="C11" s="318" t="s">
        <v>74</v>
      </c>
      <c r="D11" s="293">
        <f>D12</f>
        <v>700000</v>
      </c>
      <c r="E11" s="293">
        <f>E12</f>
        <v>550000</v>
      </c>
    </row>
    <row r="12" spans="1:7" ht="30" customHeight="1" x14ac:dyDescent="0.25">
      <c r="A12" s="81" t="s">
        <v>75</v>
      </c>
      <c r="B12" s="80"/>
      <c r="C12" s="319" t="s">
        <v>76</v>
      </c>
      <c r="D12" s="294">
        <f>D13+D15</f>
        <v>700000</v>
      </c>
      <c r="E12" s="294">
        <f>E13+E15</f>
        <v>550000</v>
      </c>
    </row>
    <row r="13" spans="1:7" ht="18" customHeight="1" x14ac:dyDescent="0.25">
      <c r="A13" s="82" t="s">
        <v>185</v>
      </c>
      <c r="B13" s="80"/>
      <c r="C13" s="320" t="s">
        <v>78</v>
      </c>
      <c r="D13" s="295">
        <f>D14</f>
        <v>550000</v>
      </c>
      <c r="E13" s="295">
        <f>E14</f>
        <v>500000</v>
      </c>
    </row>
    <row r="14" spans="1:7" ht="30" customHeight="1" x14ac:dyDescent="0.25">
      <c r="A14" s="82"/>
      <c r="B14" s="80">
        <v>200</v>
      </c>
      <c r="C14" s="321" t="s">
        <v>79</v>
      </c>
      <c r="D14" s="295">
        <v>550000</v>
      </c>
      <c r="E14" s="296">
        <v>500000</v>
      </c>
    </row>
    <row r="15" spans="1:7" ht="16.5" customHeight="1" x14ac:dyDescent="0.25">
      <c r="A15" s="82" t="s">
        <v>187</v>
      </c>
      <c r="B15" s="80"/>
      <c r="C15" s="320" t="s">
        <v>81</v>
      </c>
      <c r="D15" s="295">
        <f>D16</f>
        <v>150000</v>
      </c>
      <c r="E15" s="295">
        <f>E16</f>
        <v>50000</v>
      </c>
    </row>
    <row r="16" spans="1:7" ht="30" customHeight="1" x14ac:dyDescent="0.25">
      <c r="A16" s="82"/>
      <c r="B16" s="80">
        <v>200</v>
      </c>
      <c r="C16" s="321" t="s">
        <v>79</v>
      </c>
      <c r="D16" s="295">
        <v>150000</v>
      </c>
      <c r="E16" s="295">
        <v>50000</v>
      </c>
    </row>
    <row r="17" spans="1:7" ht="30" customHeight="1" x14ac:dyDescent="0.25">
      <c r="A17" s="83" t="s">
        <v>82</v>
      </c>
      <c r="B17" s="84"/>
      <c r="C17" s="322" t="s">
        <v>83</v>
      </c>
      <c r="D17" s="297">
        <f>D20+D22</f>
        <v>1245000</v>
      </c>
      <c r="E17" s="297">
        <f>E21+E22</f>
        <v>1300000</v>
      </c>
    </row>
    <row r="18" spans="1:7" ht="30" customHeight="1" x14ac:dyDescent="0.25">
      <c r="A18" s="83" t="s">
        <v>84</v>
      </c>
      <c r="B18" s="84"/>
      <c r="C18" s="323" t="s">
        <v>85</v>
      </c>
      <c r="D18" s="297">
        <f>D21+D23</f>
        <v>1245000</v>
      </c>
      <c r="E18" s="297">
        <f>E19</f>
        <v>1300000</v>
      </c>
    </row>
    <row r="19" spans="1:7" ht="30" customHeight="1" x14ac:dyDescent="0.25">
      <c r="A19" s="85" t="s">
        <v>86</v>
      </c>
      <c r="B19" s="86"/>
      <c r="C19" s="324" t="s">
        <v>87</v>
      </c>
      <c r="D19" s="298">
        <f>D20+D22</f>
        <v>1245000</v>
      </c>
      <c r="E19" s="298">
        <f>E20+E22</f>
        <v>1300000</v>
      </c>
    </row>
    <row r="20" spans="1:7" ht="30" customHeight="1" x14ac:dyDescent="0.25">
      <c r="A20" s="87" t="s">
        <v>172</v>
      </c>
      <c r="B20" s="84"/>
      <c r="C20" s="325" t="s">
        <v>89</v>
      </c>
      <c r="D20" s="299">
        <f>D21</f>
        <v>1000000</v>
      </c>
      <c r="E20" s="299">
        <f>E21</f>
        <v>1000000</v>
      </c>
    </row>
    <row r="21" spans="1:7" ht="30" customHeight="1" x14ac:dyDescent="0.25">
      <c r="A21" s="87"/>
      <c r="B21" s="84">
        <v>200</v>
      </c>
      <c r="C21" s="326" t="s">
        <v>79</v>
      </c>
      <c r="D21" s="299">
        <v>1000000</v>
      </c>
      <c r="E21" s="300">
        <v>1000000</v>
      </c>
    </row>
    <row r="22" spans="1:7" ht="33" customHeight="1" x14ac:dyDescent="0.25">
      <c r="A22" s="87" t="s">
        <v>174</v>
      </c>
      <c r="B22" s="84"/>
      <c r="C22" s="327" t="s">
        <v>91</v>
      </c>
      <c r="D22" s="299">
        <f>D23</f>
        <v>245000</v>
      </c>
      <c r="E22" s="299">
        <f>E23</f>
        <v>300000</v>
      </c>
    </row>
    <row r="23" spans="1:7" ht="30" customHeight="1" x14ac:dyDescent="0.25">
      <c r="A23" s="87"/>
      <c r="B23" s="84">
        <v>200</v>
      </c>
      <c r="C23" s="326" t="s">
        <v>79</v>
      </c>
      <c r="D23" s="299">
        <v>245000</v>
      </c>
      <c r="E23" s="299">
        <v>300000</v>
      </c>
    </row>
    <row r="24" spans="1:7" ht="30" customHeight="1" x14ac:dyDescent="0.25">
      <c r="A24" s="89" t="s">
        <v>92</v>
      </c>
      <c r="B24" s="90"/>
      <c r="C24" s="328" t="s">
        <v>93</v>
      </c>
      <c r="D24" s="301">
        <f>D27+D29+D31</f>
        <v>2568393.13</v>
      </c>
      <c r="E24" s="301">
        <f>E27+E29+E31</f>
        <v>2229301.1</v>
      </c>
      <c r="G24" s="54"/>
    </row>
    <row r="25" spans="1:7" ht="30" customHeight="1" x14ac:dyDescent="0.25">
      <c r="A25" s="89" t="s">
        <v>94</v>
      </c>
      <c r="B25" s="91"/>
      <c r="C25" s="329" t="s">
        <v>95</v>
      </c>
      <c r="D25" s="301">
        <f>D26</f>
        <v>2568393.13</v>
      </c>
      <c r="E25" s="301">
        <f>E26</f>
        <v>2229301.1</v>
      </c>
      <c r="G25" s="54"/>
    </row>
    <row r="26" spans="1:7" ht="30" customHeight="1" x14ac:dyDescent="0.25">
      <c r="A26" s="191" t="s">
        <v>96</v>
      </c>
      <c r="B26" s="92"/>
      <c r="C26" s="330" t="s">
        <v>97</v>
      </c>
      <c r="D26" s="302">
        <f>D27+D29+D31</f>
        <v>2568393.13</v>
      </c>
      <c r="E26" s="302">
        <f>E27+E29+E31</f>
        <v>2229301.1</v>
      </c>
      <c r="G26" s="54"/>
    </row>
    <row r="27" spans="1:7" ht="31.5" customHeight="1" x14ac:dyDescent="0.25">
      <c r="A27" s="93" t="s">
        <v>193</v>
      </c>
      <c r="B27" s="90"/>
      <c r="C27" s="331" t="s">
        <v>99</v>
      </c>
      <c r="D27" s="303">
        <f>D28</f>
        <v>1663393.13</v>
      </c>
      <c r="E27" s="303">
        <f>E28</f>
        <v>1424301.1</v>
      </c>
    </row>
    <row r="28" spans="1:7" ht="30" customHeight="1" x14ac:dyDescent="0.25">
      <c r="A28" s="93"/>
      <c r="B28" s="90">
        <v>600</v>
      </c>
      <c r="C28" s="332" t="s">
        <v>100</v>
      </c>
      <c r="D28" s="303">
        <v>1663393.13</v>
      </c>
      <c r="E28" s="303">
        <v>1424301.1</v>
      </c>
    </row>
    <row r="29" spans="1:7" ht="19.5" customHeight="1" x14ac:dyDescent="0.25">
      <c r="A29" s="93" t="s">
        <v>242</v>
      </c>
      <c r="B29" s="90"/>
      <c r="C29" s="331" t="s">
        <v>102</v>
      </c>
      <c r="D29" s="303">
        <f>D30</f>
        <v>900000</v>
      </c>
      <c r="E29" s="303">
        <f>E30</f>
        <v>800000</v>
      </c>
      <c r="G29" s="54"/>
    </row>
    <row r="30" spans="1:7" ht="30" customHeight="1" x14ac:dyDescent="0.25">
      <c r="A30" s="93"/>
      <c r="B30" s="90">
        <v>600</v>
      </c>
      <c r="C30" s="332" t="s">
        <v>100</v>
      </c>
      <c r="D30" s="303">
        <v>900000</v>
      </c>
      <c r="E30" s="303">
        <v>800000</v>
      </c>
    </row>
    <row r="31" spans="1:7" ht="15.75" x14ac:dyDescent="0.25">
      <c r="A31" s="93" t="s">
        <v>103</v>
      </c>
      <c r="B31" s="90"/>
      <c r="C31" s="331" t="s">
        <v>144</v>
      </c>
      <c r="D31" s="303">
        <f>D32</f>
        <v>5000</v>
      </c>
      <c r="E31" s="303">
        <f>E32</f>
        <v>5000</v>
      </c>
    </row>
    <row r="32" spans="1:7" ht="33" customHeight="1" x14ac:dyDescent="0.25">
      <c r="A32" s="93"/>
      <c r="B32" s="90">
        <v>200</v>
      </c>
      <c r="C32" s="332" t="s">
        <v>79</v>
      </c>
      <c r="D32" s="303">
        <v>5000</v>
      </c>
      <c r="E32" s="303">
        <v>5000</v>
      </c>
    </row>
    <row r="33" spans="1:6" ht="23.25" customHeight="1" x14ac:dyDescent="0.25">
      <c r="A33" s="44"/>
      <c r="B33" s="45"/>
      <c r="C33" s="333" t="s">
        <v>106</v>
      </c>
      <c r="D33" s="304">
        <f>D34+D50</f>
        <v>3353216.87</v>
      </c>
      <c r="E33" s="305">
        <f>E34+E50</f>
        <v>3719853.9000000004</v>
      </c>
    </row>
    <row r="34" spans="1:6" ht="24" customHeight="1" x14ac:dyDescent="0.25">
      <c r="A34" s="44" t="s">
        <v>243</v>
      </c>
      <c r="B34" s="46"/>
      <c r="C34" s="334" t="s">
        <v>107</v>
      </c>
      <c r="D34" s="306">
        <f>D35+D37+D39+D41+D45+D47</f>
        <v>2593047.79</v>
      </c>
      <c r="E34" s="305">
        <f>E35+E37+E39+E41+E45+E47</f>
        <v>2982085.6100000003</v>
      </c>
    </row>
    <row r="35" spans="1:6" ht="19.5" customHeight="1" x14ac:dyDescent="0.25">
      <c r="A35" s="192" t="s">
        <v>108</v>
      </c>
      <c r="B35" s="46"/>
      <c r="C35" s="335" t="s">
        <v>109</v>
      </c>
      <c r="D35" s="307">
        <f>D36</f>
        <v>502868.5</v>
      </c>
      <c r="E35" s="307">
        <f>E36</f>
        <v>502868.5</v>
      </c>
    </row>
    <row r="36" spans="1:6" ht="30" customHeight="1" x14ac:dyDescent="0.25">
      <c r="A36" s="192"/>
      <c r="B36" s="46">
        <v>100</v>
      </c>
      <c r="C36" s="335" t="s">
        <v>110</v>
      </c>
      <c r="D36" s="307">
        <v>502868.5</v>
      </c>
      <c r="E36" s="307">
        <v>502868.5</v>
      </c>
    </row>
    <row r="37" spans="1:6" ht="30" customHeight="1" x14ac:dyDescent="0.25">
      <c r="A37" s="192" t="s">
        <v>113</v>
      </c>
      <c r="B37" s="46"/>
      <c r="C37" s="335" t="s">
        <v>114</v>
      </c>
      <c r="D37" s="307">
        <f>D38</f>
        <v>48000</v>
      </c>
      <c r="E37" s="307">
        <f>E38</f>
        <v>48000</v>
      </c>
    </row>
    <row r="38" spans="1:6" ht="69" customHeight="1" x14ac:dyDescent="0.25">
      <c r="A38" s="192"/>
      <c r="B38" s="46">
        <v>100</v>
      </c>
      <c r="C38" s="335" t="s">
        <v>110</v>
      </c>
      <c r="D38" s="307">
        <v>48000</v>
      </c>
      <c r="E38" s="307">
        <v>48000</v>
      </c>
    </row>
    <row r="39" spans="1:6" ht="30" customHeight="1" x14ac:dyDescent="0.25">
      <c r="A39" s="192" t="s">
        <v>115</v>
      </c>
      <c r="B39" s="46"/>
      <c r="C39" s="335" t="s">
        <v>116</v>
      </c>
      <c r="D39" s="307">
        <v>7000</v>
      </c>
      <c r="E39" s="307">
        <v>7000</v>
      </c>
    </row>
    <row r="40" spans="1:6" ht="21.75" customHeight="1" x14ac:dyDescent="0.25">
      <c r="A40" s="192"/>
      <c r="B40" s="46">
        <v>500</v>
      </c>
      <c r="C40" s="335" t="s">
        <v>117</v>
      </c>
      <c r="D40" s="307">
        <v>7000</v>
      </c>
      <c r="E40" s="307">
        <v>7000</v>
      </c>
    </row>
    <row r="41" spans="1:6" ht="30" customHeight="1" x14ac:dyDescent="0.25">
      <c r="A41" s="192" t="s">
        <v>118</v>
      </c>
      <c r="B41" s="46"/>
      <c r="C41" s="335" t="s">
        <v>119</v>
      </c>
      <c r="D41" s="307">
        <f>D42+D43+D44</f>
        <v>1809979.29</v>
      </c>
      <c r="E41" s="307">
        <f>E42+E43+E44</f>
        <v>2185817.1100000003</v>
      </c>
    </row>
    <row r="42" spans="1:6" ht="63.75" customHeight="1" x14ac:dyDescent="0.25">
      <c r="A42" s="192"/>
      <c r="B42" s="46">
        <v>100</v>
      </c>
      <c r="C42" s="335" t="s">
        <v>110</v>
      </c>
      <c r="D42" s="307">
        <v>1596979.29</v>
      </c>
      <c r="E42" s="307">
        <v>1972817.11</v>
      </c>
      <c r="F42" s="54"/>
    </row>
    <row r="43" spans="1:6" ht="30" customHeight="1" x14ac:dyDescent="0.25">
      <c r="A43" s="192"/>
      <c r="B43" s="88">
        <v>200</v>
      </c>
      <c r="C43" s="336" t="s">
        <v>79</v>
      </c>
      <c r="D43" s="308">
        <v>200000</v>
      </c>
      <c r="E43" s="308">
        <v>200000</v>
      </c>
      <c r="F43" s="54"/>
    </row>
    <row r="44" spans="1:6" ht="18.75" customHeight="1" x14ac:dyDescent="0.25">
      <c r="A44" s="192"/>
      <c r="B44" s="46">
        <v>800</v>
      </c>
      <c r="C44" s="337" t="s">
        <v>120</v>
      </c>
      <c r="D44" s="307">
        <v>13000</v>
      </c>
      <c r="E44" s="307">
        <v>13000</v>
      </c>
    </row>
    <row r="45" spans="1:6" ht="30" customHeight="1" x14ac:dyDescent="0.25">
      <c r="A45" s="192" t="s">
        <v>121</v>
      </c>
      <c r="B45" s="88"/>
      <c r="C45" s="338" t="s">
        <v>122</v>
      </c>
      <c r="D45" s="309">
        <f>D46</f>
        <v>1000</v>
      </c>
      <c r="E45" s="309">
        <f>E46</f>
        <v>1000</v>
      </c>
    </row>
    <row r="46" spans="1:6" ht="31.5" customHeight="1" x14ac:dyDescent="0.25">
      <c r="A46" s="192"/>
      <c r="B46" s="88">
        <v>200</v>
      </c>
      <c r="C46" s="335" t="s">
        <v>79</v>
      </c>
      <c r="D46" s="309">
        <v>1000</v>
      </c>
      <c r="E46" s="309">
        <v>1000</v>
      </c>
    </row>
    <row r="47" spans="1:6" ht="31.5" customHeight="1" x14ac:dyDescent="0.25">
      <c r="A47" s="192" t="s">
        <v>238</v>
      </c>
      <c r="B47" s="88"/>
      <c r="C47" s="335" t="s">
        <v>231</v>
      </c>
      <c r="D47" s="309">
        <f>D48+D49</f>
        <v>224200</v>
      </c>
      <c r="E47" s="309">
        <f>E48+E49</f>
        <v>237400</v>
      </c>
    </row>
    <row r="48" spans="1:6" ht="31.5" customHeight="1" x14ac:dyDescent="0.25">
      <c r="A48" s="192"/>
      <c r="B48" s="88">
        <v>100</v>
      </c>
      <c r="C48" s="335" t="s">
        <v>110</v>
      </c>
      <c r="D48" s="309">
        <v>217947</v>
      </c>
      <c r="E48" s="309">
        <v>217947</v>
      </c>
    </row>
    <row r="49" spans="1:5" ht="31.5" customHeight="1" x14ac:dyDescent="0.25">
      <c r="A49" s="192"/>
      <c r="B49" s="88">
        <v>200</v>
      </c>
      <c r="C49" s="335" t="s">
        <v>79</v>
      </c>
      <c r="D49" s="309">
        <v>6253</v>
      </c>
      <c r="E49" s="309">
        <v>19453</v>
      </c>
    </row>
    <row r="50" spans="1:5" ht="48.75" customHeight="1" x14ac:dyDescent="0.25">
      <c r="A50" s="193" t="s">
        <v>123</v>
      </c>
      <c r="B50" s="50"/>
      <c r="C50" s="339" t="s">
        <v>124</v>
      </c>
      <c r="D50" s="310">
        <f>D51+D53+D55+D57+D59+D65+D67+D69+D61+D63</f>
        <v>760169.08000000007</v>
      </c>
      <c r="E50" s="310">
        <f>E51+E53+E55+E57+E59+E65+E67+E69+E61+E63</f>
        <v>737768.29</v>
      </c>
    </row>
    <row r="51" spans="1:5" ht="21.75" customHeight="1" x14ac:dyDescent="0.25">
      <c r="A51" s="194" t="s">
        <v>125</v>
      </c>
      <c r="B51" s="51"/>
      <c r="C51" s="340" t="s">
        <v>126</v>
      </c>
      <c r="D51" s="311">
        <f>D52</f>
        <v>26459.08</v>
      </c>
      <c r="E51" s="311">
        <f>E52</f>
        <v>10000</v>
      </c>
    </row>
    <row r="52" spans="1:5" ht="30" x14ac:dyDescent="0.25">
      <c r="A52" s="194"/>
      <c r="B52" s="51">
        <v>200</v>
      </c>
      <c r="C52" s="341" t="s">
        <v>79</v>
      </c>
      <c r="D52" s="311">
        <v>26459.08</v>
      </c>
      <c r="E52" s="311">
        <v>10000</v>
      </c>
    </row>
    <row r="53" spans="1:5" ht="15.75" x14ac:dyDescent="0.25">
      <c r="A53" s="194" t="s">
        <v>127</v>
      </c>
      <c r="B53" s="51"/>
      <c r="C53" s="340" t="s">
        <v>128</v>
      </c>
      <c r="D53" s="311">
        <f>D54</f>
        <v>350000</v>
      </c>
      <c r="E53" s="311">
        <f>E54</f>
        <v>354058.29</v>
      </c>
    </row>
    <row r="54" spans="1:5" ht="30" x14ac:dyDescent="0.25">
      <c r="A54" s="194"/>
      <c r="B54" s="51">
        <v>200</v>
      </c>
      <c r="C54" s="340" t="s">
        <v>79</v>
      </c>
      <c r="D54" s="311">
        <v>350000</v>
      </c>
      <c r="E54" s="311">
        <v>354058.29</v>
      </c>
    </row>
    <row r="55" spans="1:5" ht="15.75" x14ac:dyDescent="0.25">
      <c r="A55" s="194" t="s">
        <v>129</v>
      </c>
      <c r="B55" s="51"/>
      <c r="C55" s="340" t="s">
        <v>130</v>
      </c>
      <c r="D55" s="311">
        <f>D56</f>
        <v>80000</v>
      </c>
      <c r="E55" s="311">
        <f>E56</f>
        <v>80000</v>
      </c>
    </row>
    <row r="56" spans="1:5" ht="30" x14ac:dyDescent="0.25">
      <c r="A56" s="194"/>
      <c r="B56" s="51">
        <v>200</v>
      </c>
      <c r="C56" s="341" t="s">
        <v>79</v>
      </c>
      <c r="D56" s="311">
        <v>80000</v>
      </c>
      <c r="E56" s="311">
        <v>80000</v>
      </c>
    </row>
    <row r="57" spans="1:5" ht="30" x14ac:dyDescent="0.25">
      <c r="A57" s="194" t="s">
        <v>162</v>
      </c>
      <c r="B57" s="51"/>
      <c r="C57" s="340" t="s">
        <v>131</v>
      </c>
      <c r="D57" s="311">
        <f>D58</f>
        <v>110600</v>
      </c>
      <c r="E57" s="311">
        <f>E58</f>
        <v>110600</v>
      </c>
    </row>
    <row r="58" spans="1:5" ht="30" x14ac:dyDescent="0.25">
      <c r="A58" s="194"/>
      <c r="B58" s="51">
        <v>200</v>
      </c>
      <c r="C58" s="341" t="s">
        <v>79</v>
      </c>
      <c r="D58" s="311">
        <v>110600</v>
      </c>
      <c r="E58" s="311">
        <v>110600</v>
      </c>
    </row>
    <row r="59" spans="1:5" ht="36" customHeight="1" x14ac:dyDescent="0.25">
      <c r="A59" s="195" t="s">
        <v>262</v>
      </c>
      <c r="B59" s="51"/>
      <c r="C59" s="340" t="s">
        <v>222</v>
      </c>
      <c r="D59" s="311">
        <f>D60</f>
        <v>7310</v>
      </c>
      <c r="E59" s="311">
        <f>E60</f>
        <v>7310</v>
      </c>
    </row>
    <row r="60" spans="1:5" ht="30" x14ac:dyDescent="0.25">
      <c r="A60" s="194"/>
      <c r="B60" s="51">
        <v>200</v>
      </c>
      <c r="C60" s="341" t="s">
        <v>79</v>
      </c>
      <c r="D60" s="311">
        <v>7310</v>
      </c>
      <c r="E60" s="311">
        <v>7310</v>
      </c>
    </row>
    <row r="61" spans="1:5" ht="45" x14ac:dyDescent="0.25">
      <c r="A61" s="194" t="s">
        <v>132</v>
      </c>
      <c r="B61" s="51"/>
      <c r="C61" s="341" t="s">
        <v>133</v>
      </c>
      <c r="D61" s="311">
        <v>30700</v>
      </c>
      <c r="E61" s="311">
        <v>30700</v>
      </c>
    </row>
    <row r="62" spans="1:5" ht="30" x14ac:dyDescent="0.25">
      <c r="A62" s="194"/>
      <c r="B62" s="51">
        <v>200</v>
      </c>
      <c r="C62" s="341" t="s">
        <v>79</v>
      </c>
      <c r="D62" s="311">
        <v>30700</v>
      </c>
      <c r="E62" s="311">
        <v>30700</v>
      </c>
    </row>
    <row r="63" spans="1:5" ht="60" x14ac:dyDescent="0.25">
      <c r="A63" s="194" t="s">
        <v>134</v>
      </c>
      <c r="B63" s="51"/>
      <c r="C63" s="341" t="s">
        <v>135</v>
      </c>
      <c r="D63" s="311">
        <v>2100</v>
      </c>
      <c r="E63" s="311">
        <v>2100</v>
      </c>
    </row>
    <row r="64" spans="1:5" ht="30" x14ac:dyDescent="0.25">
      <c r="A64" s="194"/>
      <c r="B64" s="51">
        <v>200</v>
      </c>
      <c r="C64" s="341" t="s">
        <v>79</v>
      </c>
      <c r="D64" s="311">
        <v>2100</v>
      </c>
      <c r="E64" s="311">
        <v>2100</v>
      </c>
    </row>
    <row r="65" spans="1:7" ht="30" x14ac:dyDescent="0.25">
      <c r="A65" s="194" t="s">
        <v>262</v>
      </c>
      <c r="B65" s="50"/>
      <c r="C65" s="341" t="s">
        <v>223</v>
      </c>
      <c r="D65" s="311">
        <f>D66</f>
        <v>43000</v>
      </c>
      <c r="E65" s="311">
        <f>E66</f>
        <v>43000</v>
      </c>
      <c r="F65" s="54"/>
    </row>
    <row r="66" spans="1:7" ht="30" x14ac:dyDescent="0.25">
      <c r="A66" s="194"/>
      <c r="B66" s="50">
        <v>200</v>
      </c>
      <c r="C66" s="341" t="s">
        <v>79</v>
      </c>
      <c r="D66" s="311">
        <v>43000</v>
      </c>
      <c r="E66" s="311">
        <v>43000</v>
      </c>
    </row>
    <row r="67" spans="1:7" ht="60" customHeight="1" x14ac:dyDescent="0.25">
      <c r="A67" s="194" t="s">
        <v>136</v>
      </c>
      <c r="B67" s="50"/>
      <c r="C67" s="340" t="s">
        <v>137</v>
      </c>
      <c r="D67" s="312">
        <f>D68</f>
        <v>100000</v>
      </c>
      <c r="E67" s="312">
        <f>E68</f>
        <v>90000</v>
      </c>
    </row>
    <row r="68" spans="1:7" ht="15.75" x14ac:dyDescent="0.25">
      <c r="A68" s="194"/>
      <c r="B68" s="50">
        <v>300</v>
      </c>
      <c r="C68" s="341" t="s">
        <v>105</v>
      </c>
      <c r="D68" s="312">
        <v>100000</v>
      </c>
      <c r="E68" s="312">
        <v>90000</v>
      </c>
    </row>
    <row r="69" spans="1:7" ht="30" customHeight="1" x14ac:dyDescent="0.25">
      <c r="A69" s="194" t="s">
        <v>138</v>
      </c>
      <c r="B69" s="50"/>
      <c r="C69" s="341" t="s">
        <v>139</v>
      </c>
      <c r="D69" s="312">
        <v>10000</v>
      </c>
      <c r="E69" s="312">
        <v>10000</v>
      </c>
      <c r="G69" s="53"/>
    </row>
    <row r="70" spans="1:7" ht="15.75" x14ac:dyDescent="0.25">
      <c r="A70" s="194"/>
      <c r="B70" s="50">
        <v>800</v>
      </c>
      <c r="C70" s="341" t="s">
        <v>120</v>
      </c>
      <c r="D70" s="312">
        <v>10000</v>
      </c>
      <c r="E70" s="312">
        <v>10000</v>
      </c>
    </row>
    <row r="71" spans="1:7" ht="27" customHeight="1" x14ac:dyDescent="0.25">
      <c r="A71" s="194"/>
      <c r="B71" s="50"/>
      <c r="C71" s="341" t="s">
        <v>255</v>
      </c>
      <c r="D71" s="312">
        <v>193990</v>
      </c>
      <c r="E71" s="312">
        <v>393945</v>
      </c>
    </row>
    <row r="72" spans="1:7" ht="33.75" customHeight="1" x14ac:dyDescent="0.25">
      <c r="A72" s="196"/>
      <c r="B72" s="52"/>
      <c r="C72" s="342" t="s">
        <v>140</v>
      </c>
      <c r="D72" s="313">
        <f>D33+D9+D71</f>
        <v>8060600</v>
      </c>
      <c r="E72" s="313">
        <f>E9+E33+E71</f>
        <v>8193100</v>
      </c>
      <c r="F72" s="54"/>
      <c r="G72" s="54"/>
    </row>
    <row r="74" spans="1:7" x14ac:dyDescent="0.25">
      <c r="D74" s="421">
        <f>D72-D71</f>
        <v>7866610</v>
      </c>
      <c r="E74" s="421">
        <f>E72-E71</f>
        <v>7799155</v>
      </c>
    </row>
  </sheetData>
  <mergeCells count="5">
    <mergeCell ref="A6:E6"/>
    <mergeCell ref="A7:A8"/>
    <mergeCell ref="B7:B8"/>
    <mergeCell ref="C7:C8"/>
    <mergeCell ref="D7:E7"/>
  </mergeCells>
  <pageMargins left="0.70866141732283472" right="0.70866141732283472" top="0.19685039370078741" bottom="0.19685039370078741" header="0.31496062992125984" footer="0.31496062992125984"/>
  <pageSetup paperSize="9" scale="7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2"/>
  <sheetViews>
    <sheetView workbookViewId="0">
      <selection activeCell="A6" sqref="A6:A7"/>
    </sheetView>
  </sheetViews>
  <sheetFormatPr defaultColWidth="26.42578125" defaultRowHeight="15" x14ac:dyDescent="0.25"/>
  <cols>
    <col min="1" max="1" width="6.140625" style="179" customWidth="1"/>
    <col min="2" max="2" width="5.140625" style="180" customWidth="1"/>
    <col min="3" max="3" width="10.140625" style="181" customWidth="1"/>
    <col min="4" max="4" width="5.140625" style="182" customWidth="1"/>
    <col min="5" max="5" width="51.85546875" style="179" customWidth="1"/>
    <col min="6" max="6" width="11.5703125" style="182" customWidth="1"/>
    <col min="7" max="8" width="26.42578125" style="160"/>
    <col min="9" max="9" width="26.42578125" style="183"/>
    <col min="10" max="32" width="26.42578125" style="159"/>
    <col min="33" max="16384" width="26.42578125" style="160"/>
  </cols>
  <sheetData>
    <row r="1" spans="1:32" x14ac:dyDescent="0.25">
      <c r="A1" s="155"/>
      <c r="B1" s="156"/>
      <c r="C1" s="157"/>
      <c r="D1" s="158"/>
      <c r="E1" s="439" t="s">
        <v>145</v>
      </c>
      <c r="F1" s="440"/>
      <c r="G1" s="159"/>
      <c r="H1" s="159"/>
      <c r="I1" s="159"/>
    </row>
    <row r="2" spans="1:32" x14ac:dyDescent="0.25">
      <c r="A2" s="155"/>
      <c r="B2" s="156"/>
      <c r="C2" s="157"/>
      <c r="D2" s="158"/>
      <c r="E2" s="439" t="s">
        <v>65</v>
      </c>
      <c r="F2" s="440"/>
      <c r="G2" s="159"/>
      <c r="H2" s="159"/>
      <c r="I2" s="159"/>
    </row>
    <row r="3" spans="1:32" x14ac:dyDescent="0.25">
      <c r="A3" s="155"/>
      <c r="B3" s="156"/>
      <c r="C3" s="157"/>
      <c r="D3" s="158"/>
      <c r="E3" s="439" t="s">
        <v>261</v>
      </c>
      <c r="F3" s="440"/>
      <c r="G3" s="159"/>
      <c r="H3" s="159"/>
      <c r="I3" s="159"/>
    </row>
    <row r="4" spans="1:32" ht="15.75" customHeight="1" x14ac:dyDescent="0.25">
      <c r="A4" s="155"/>
      <c r="B4" s="156"/>
      <c r="C4" s="157"/>
      <c r="D4" s="158"/>
      <c r="E4" s="161"/>
      <c r="F4" s="158"/>
      <c r="G4" s="159"/>
      <c r="H4" s="159"/>
      <c r="I4" s="159"/>
    </row>
    <row r="5" spans="1:32" ht="62.25" customHeight="1" x14ac:dyDescent="0.25">
      <c r="A5" s="441" t="s">
        <v>280</v>
      </c>
      <c r="B5" s="441"/>
      <c r="C5" s="441"/>
      <c r="D5" s="441"/>
      <c r="E5" s="441"/>
      <c r="F5" s="441"/>
      <c r="G5" s="159"/>
      <c r="H5" s="159"/>
      <c r="I5" s="159"/>
    </row>
    <row r="6" spans="1:32" s="163" customFormat="1" ht="15.75" x14ac:dyDescent="0.25">
      <c r="A6" s="442" t="s">
        <v>146</v>
      </c>
      <c r="B6" s="444" t="s">
        <v>147</v>
      </c>
      <c r="C6" s="446" t="s">
        <v>66</v>
      </c>
      <c r="D6" s="446" t="s">
        <v>67</v>
      </c>
      <c r="E6" s="442" t="s">
        <v>68</v>
      </c>
      <c r="F6" s="448" t="s">
        <v>69</v>
      </c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</row>
    <row r="7" spans="1:32" s="163" customFormat="1" ht="15.75" x14ac:dyDescent="0.25">
      <c r="A7" s="443"/>
      <c r="B7" s="445"/>
      <c r="C7" s="447"/>
      <c r="D7" s="447"/>
      <c r="E7" s="443"/>
      <c r="F7" s="449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</row>
    <row r="8" spans="1:32" s="163" customFormat="1" ht="15.75" x14ac:dyDescent="0.25">
      <c r="A8" s="361">
        <v>907</v>
      </c>
      <c r="B8" s="361"/>
      <c r="C8" s="362"/>
      <c r="D8" s="361"/>
      <c r="E8" s="361" t="s">
        <v>0</v>
      </c>
      <c r="F8" s="363">
        <f>F9+F36+F47+F70+F86+F98+F103+F30</f>
        <v>10382539.399999999</v>
      </c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</row>
    <row r="9" spans="1:32" s="163" customFormat="1" ht="15.75" x14ac:dyDescent="0.25">
      <c r="A9" s="364"/>
      <c r="B9" s="365" t="s">
        <v>148</v>
      </c>
      <c r="C9" s="366"/>
      <c r="D9" s="367"/>
      <c r="E9" s="361" t="s">
        <v>149</v>
      </c>
      <c r="F9" s="368">
        <f>F10+F14+F22+F26</f>
        <v>1956585.11</v>
      </c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</row>
    <row r="10" spans="1:32" s="165" customFormat="1" ht="23.25" x14ac:dyDescent="0.25">
      <c r="A10" s="369"/>
      <c r="B10" s="370" t="s">
        <v>150</v>
      </c>
      <c r="C10" s="371"/>
      <c r="D10" s="372"/>
      <c r="E10" s="373" t="s">
        <v>151</v>
      </c>
      <c r="F10" s="374">
        <f>F11</f>
        <v>502868.5</v>
      </c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</row>
    <row r="11" spans="1:32" s="166" customFormat="1" x14ac:dyDescent="0.25">
      <c r="A11" s="375"/>
      <c r="B11" s="369"/>
      <c r="C11" s="376">
        <v>9100000000</v>
      </c>
      <c r="D11" s="369"/>
      <c r="E11" s="369" t="s">
        <v>107</v>
      </c>
      <c r="F11" s="374">
        <f>F12</f>
        <v>502868.5</v>
      </c>
    </row>
    <row r="12" spans="1:32" s="165" customFormat="1" ht="15.75" x14ac:dyDescent="0.25">
      <c r="A12" s="369"/>
      <c r="B12" s="370"/>
      <c r="C12" s="377" t="s">
        <v>108</v>
      </c>
      <c r="D12" s="372"/>
      <c r="E12" s="369" t="s">
        <v>109</v>
      </c>
      <c r="F12" s="374">
        <f>F13</f>
        <v>502868.5</v>
      </c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</row>
    <row r="13" spans="1:32" s="165" customFormat="1" ht="45.75" x14ac:dyDescent="0.25">
      <c r="A13" s="369"/>
      <c r="B13" s="370"/>
      <c r="C13" s="371"/>
      <c r="D13" s="372">
        <v>100</v>
      </c>
      <c r="E13" s="369" t="s">
        <v>152</v>
      </c>
      <c r="F13" s="374">
        <v>502868.5</v>
      </c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</row>
    <row r="14" spans="1:32" s="165" customFormat="1" ht="53.25" customHeight="1" x14ac:dyDescent="0.25">
      <c r="A14" s="369"/>
      <c r="B14" s="370" t="s">
        <v>153</v>
      </c>
      <c r="C14" s="371"/>
      <c r="D14" s="372"/>
      <c r="E14" s="378" t="s">
        <v>154</v>
      </c>
      <c r="F14" s="379">
        <f>F15+F20</f>
        <v>1428716.61</v>
      </c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</row>
    <row r="15" spans="1:32" s="166" customFormat="1" x14ac:dyDescent="0.25">
      <c r="A15" s="375"/>
      <c r="B15" s="369"/>
      <c r="C15" s="376">
        <v>9100000000</v>
      </c>
      <c r="D15" s="369"/>
      <c r="E15" s="369" t="s">
        <v>107</v>
      </c>
      <c r="F15" s="380">
        <f>F16</f>
        <v>1427716.61</v>
      </c>
    </row>
    <row r="16" spans="1:32" s="165" customFormat="1" ht="15.75" x14ac:dyDescent="0.25">
      <c r="A16" s="369"/>
      <c r="B16" s="370"/>
      <c r="C16" s="377" t="s">
        <v>118</v>
      </c>
      <c r="D16" s="372"/>
      <c r="E16" s="369" t="s">
        <v>119</v>
      </c>
      <c r="F16" s="380">
        <f>F17+F18+F19</f>
        <v>1427716.61</v>
      </c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</row>
    <row r="17" spans="1:32" s="165" customFormat="1" ht="45.75" x14ac:dyDescent="0.25">
      <c r="A17" s="369"/>
      <c r="B17" s="370"/>
      <c r="C17" s="371"/>
      <c r="D17" s="372">
        <v>100</v>
      </c>
      <c r="E17" s="369" t="s">
        <v>110</v>
      </c>
      <c r="F17" s="374">
        <v>1146816.6100000001</v>
      </c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</row>
    <row r="18" spans="1:32" s="165" customFormat="1" ht="23.25" x14ac:dyDescent="0.25">
      <c r="A18" s="369"/>
      <c r="B18" s="370"/>
      <c r="C18" s="371"/>
      <c r="D18" s="372">
        <v>200</v>
      </c>
      <c r="E18" s="369" t="s">
        <v>79</v>
      </c>
      <c r="F18" s="379">
        <v>267900</v>
      </c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</row>
    <row r="19" spans="1:32" s="165" customFormat="1" ht="15.75" x14ac:dyDescent="0.25">
      <c r="A19" s="369"/>
      <c r="B19" s="370"/>
      <c r="C19" s="371"/>
      <c r="D19" s="372">
        <v>800</v>
      </c>
      <c r="E19" s="369" t="s">
        <v>120</v>
      </c>
      <c r="F19" s="379">
        <v>13000</v>
      </c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</row>
    <row r="20" spans="1:32" s="165" customFormat="1" ht="15.75" x14ac:dyDescent="0.25">
      <c r="A20" s="369"/>
      <c r="B20" s="370"/>
      <c r="C20" s="371" t="s">
        <v>121</v>
      </c>
      <c r="D20" s="372"/>
      <c r="E20" s="369" t="s">
        <v>122</v>
      </c>
      <c r="F20" s="379">
        <f>F21</f>
        <v>1000</v>
      </c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</row>
    <row r="21" spans="1:32" s="165" customFormat="1" ht="23.25" x14ac:dyDescent="0.25">
      <c r="A21" s="369"/>
      <c r="B21" s="370"/>
      <c r="C21" s="371"/>
      <c r="D21" s="372">
        <v>200</v>
      </c>
      <c r="E21" s="369" t="s">
        <v>79</v>
      </c>
      <c r="F21" s="379">
        <v>1000</v>
      </c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</row>
    <row r="22" spans="1:32" s="165" customFormat="1" ht="15.75" x14ac:dyDescent="0.25">
      <c r="A22" s="369"/>
      <c r="B22" s="370" t="s">
        <v>155</v>
      </c>
      <c r="C22" s="371"/>
      <c r="D22" s="372"/>
      <c r="E22" s="369" t="s">
        <v>156</v>
      </c>
      <c r="F22" s="379">
        <v>10000</v>
      </c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</row>
    <row r="23" spans="1:32" s="165" customFormat="1" ht="23.25" x14ac:dyDescent="0.25">
      <c r="A23" s="369"/>
      <c r="B23" s="370"/>
      <c r="C23" s="371">
        <v>9200000000</v>
      </c>
      <c r="D23" s="372"/>
      <c r="E23" s="381" t="s">
        <v>124</v>
      </c>
      <c r="F23" s="379">
        <v>10000</v>
      </c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</row>
    <row r="24" spans="1:32" s="165" customFormat="1" ht="23.25" x14ac:dyDescent="0.25">
      <c r="A24" s="369"/>
      <c r="B24" s="370"/>
      <c r="C24" s="377" t="s">
        <v>138</v>
      </c>
      <c r="D24" s="372"/>
      <c r="E24" s="369" t="s">
        <v>139</v>
      </c>
      <c r="F24" s="379">
        <v>10000</v>
      </c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</row>
    <row r="25" spans="1:32" s="165" customFormat="1" ht="15.75" x14ac:dyDescent="0.25">
      <c r="A25" s="369"/>
      <c r="B25" s="370"/>
      <c r="C25" s="371"/>
      <c r="D25" s="372">
        <v>800</v>
      </c>
      <c r="E25" s="369" t="s">
        <v>157</v>
      </c>
      <c r="F25" s="379">
        <v>10000</v>
      </c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</row>
    <row r="26" spans="1:32" s="165" customFormat="1" ht="23.25" x14ac:dyDescent="0.25">
      <c r="A26" s="369"/>
      <c r="B26" s="370" t="s">
        <v>257</v>
      </c>
      <c r="C26" s="371"/>
      <c r="D26" s="372"/>
      <c r="E26" s="369" t="s">
        <v>246</v>
      </c>
      <c r="F26" s="379">
        <f>F27</f>
        <v>15000</v>
      </c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</row>
    <row r="27" spans="1:32" s="165" customFormat="1" ht="23.25" x14ac:dyDescent="0.25">
      <c r="A27" s="369"/>
      <c r="B27" s="370"/>
      <c r="C27" s="371">
        <v>9200000000</v>
      </c>
      <c r="D27" s="372"/>
      <c r="E27" s="381" t="s">
        <v>124</v>
      </c>
      <c r="F27" s="379">
        <f>F28</f>
        <v>15000</v>
      </c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</row>
    <row r="28" spans="1:32" s="165" customFormat="1" ht="15.75" x14ac:dyDescent="0.25">
      <c r="A28" s="369"/>
      <c r="B28" s="370"/>
      <c r="C28" s="371">
        <v>9200000700</v>
      </c>
      <c r="D28" s="372"/>
      <c r="E28" s="381" t="s">
        <v>258</v>
      </c>
      <c r="F28" s="379">
        <f>F29</f>
        <v>15000</v>
      </c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</row>
    <row r="29" spans="1:32" s="165" customFormat="1" ht="23.25" x14ac:dyDescent="0.25">
      <c r="A29" s="369"/>
      <c r="B29" s="370"/>
      <c r="C29" s="371"/>
      <c r="D29" s="372">
        <v>200</v>
      </c>
      <c r="E29" s="369" t="s">
        <v>79</v>
      </c>
      <c r="F29" s="379">
        <v>15000</v>
      </c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</row>
    <row r="30" spans="1:32" s="165" customFormat="1" ht="15.75" x14ac:dyDescent="0.25">
      <c r="A30" s="369"/>
      <c r="B30" s="365" t="s">
        <v>234</v>
      </c>
      <c r="C30" s="366"/>
      <c r="D30" s="367"/>
      <c r="E30" s="361" t="s">
        <v>235</v>
      </c>
      <c r="F30" s="379">
        <f>F31</f>
        <v>220100</v>
      </c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</row>
    <row r="31" spans="1:32" s="165" customFormat="1" ht="15.75" x14ac:dyDescent="0.25">
      <c r="A31" s="369"/>
      <c r="B31" s="370" t="s">
        <v>236</v>
      </c>
      <c r="C31" s="371"/>
      <c r="D31" s="372"/>
      <c r="E31" s="369" t="s">
        <v>237</v>
      </c>
      <c r="F31" s="379">
        <f>F32</f>
        <v>220100</v>
      </c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</row>
    <row r="32" spans="1:32" s="165" customFormat="1" ht="15.75" x14ac:dyDescent="0.25">
      <c r="A32" s="369"/>
      <c r="B32" s="370"/>
      <c r="C32" s="371">
        <v>9100000000</v>
      </c>
      <c r="D32" s="372"/>
      <c r="E32" s="369" t="s">
        <v>107</v>
      </c>
      <c r="F32" s="379">
        <f>F33</f>
        <v>220100</v>
      </c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</row>
    <row r="33" spans="1:32" s="165" customFormat="1" ht="23.25" x14ac:dyDescent="0.25">
      <c r="A33" s="369"/>
      <c r="B33" s="370"/>
      <c r="C33" s="371" t="s">
        <v>238</v>
      </c>
      <c r="D33" s="372"/>
      <c r="E33" s="369" t="s">
        <v>231</v>
      </c>
      <c r="F33" s="379">
        <f>F34+F35</f>
        <v>220100</v>
      </c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</row>
    <row r="34" spans="1:32" s="165" customFormat="1" ht="45.75" x14ac:dyDescent="0.25">
      <c r="A34" s="369"/>
      <c r="B34" s="370"/>
      <c r="C34" s="371"/>
      <c r="D34" s="372">
        <v>100</v>
      </c>
      <c r="E34" s="369" t="s">
        <v>110</v>
      </c>
      <c r="F34" s="379">
        <v>217947</v>
      </c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</row>
    <row r="35" spans="1:32" s="165" customFormat="1" ht="23.25" x14ac:dyDescent="0.25">
      <c r="A35" s="369"/>
      <c r="B35" s="370"/>
      <c r="C35" s="371"/>
      <c r="D35" s="372">
        <v>200</v>
      </c>
      <c r="E35" s="369" t="s">
        <v>79</v>
      </c>
      <c r="F35" s="379">
        <v>2153</v>
      </c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</row>
    <row r="36" spans="1:32" s="163" customFormat="1" ht="22.5" x14ac:dyDescent="0.25">
      <c r="A36" s="369"/>
      <c r="B36" s="382" t="s">
        <v>158</v>
      </c>
      <c r="C36" s="383"/>
      <c r="D36" s="361"/>
      <c r="E36" s="361" t="s">
        <v>159</v>
      </c>
      <c r="F36" s="363">
        <f>F37+F41</f>
        <v>160510</v>
      </c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</row>
    <row r="37" spans="1:32" s="165" customFormat="1" ht="15.75" x14ac:dyDescent="0.25">
      <c r="A37" s="369"/>
      <c r="B37" s="375" t="s">
        <v>160</v>
      </c>
      <c r="C37" s="377"/>
      <c r="D37" s="369"/>
      <c r="E37" s="369" t="s">
        <v>161</v>
      </c>
      <c r="F37" s="374">
        <f>F38</f>
        <v>110200</v>
      </c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</row>
    <row r="38" spans="1:32" s="165" customFormat="1" ht="23.25" x14ac:dyDescent="0.25">
      <c r="A38" s="369"/>
      <c r="B38" s="375"/>
      <c r="C38" s="377" t="s">
        <v>123</v>
      </c>
      <c r="D38" s="376"/>
      <c r="E38" s="381" t="s">
        <v>124</v>
      </c>
      <c r="F38" s="374">
        <f>F39</f>
        <v>110200</v>
      </c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</row>
    <row r="39" spans="1:32" s="165" customFormat="1" ht="23.25" x14ac:dyDescent="0.25">
      <c r="A39" s="369"/>
      <c r="B39" s="375"/>
      <c r="C39" s="377" t="s">
        <v>162</v>
      </c>
      <c r="D39" s="369"/>
      <c r="E39" s="369" t="s">
        <v>131</v>
      </c>
      <c r="F39" s="374">
        <f>F40</f>
        <v>110200</v>
      </c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</row>
    <row r="40" spans="1:32" s="165" customFormat="1" ht="23.25" x14ac:dyDescent="0.25">
      <c r="A40" s="369"/>
      <c r="B40" s="375"/>
      <c r="C40" s="377"/>
      <c r="D40" s="369">
        <v>200</v>
      </c>
      <c r="E40" s="369" t="s">
        <v>79</v>
      </c>
      <c r="F40" s="374">
        <v>110200</v>
      </c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</row>
    <row r="41" spans="1:32" s="165" customFormat="1" ht="23.25" x14ac:dyDescent="0.25">
      <c r="A41" s="369"/>
      <c r="B41" s="375" t="s">
        <v>163</v>
      </c>
      <c r="C41" s="377"/>
      <c r="D41" s="369"/>
      <c r="E41" s="369" t="s">
        <v>164</v>
      </c>
      <c r="F41" s="374">
        <f>F42</f>
        <v>50310</v>
      </c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</row>
    <row r="42" spans="1:32" s="165" customFormat="1" ht="23.25" x14ac:dyDescent="0.25">
      <c r="A42" s="369"/>
      <c r="B42" s="375"/>
      <c r="C42" s="377" t="s">
        <v>123</v>
      </c>
      <c r="D42" s="369"/>
      <c r="E42" s="369" t="s">
        <v>124</v>
      </c>
      <c r="F42" s="374">
        <f>F43+F45</f>
        <v>50310</v>
      </c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</row>
    <row r="43" spans="1:32" s="165" customFormat="1" ht="23.25" x14ac:dyDescent="0.25">
      <c r="A43" s="369"/>
      <c r="B43" s="375"/>
      <c r="C43" s="377" t="s">
        <v>264</v>
      </c>
      <c r="D43" s="369"/>
      <c r="E43" s="369" t="s">
        <v>222</v>
      </c>
      <c r="F43" s="374">
        <f>F44</f>
        <v>7310</v>
      </c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</row>
    <row r="44" spans="1:32" s="165" customFormat="1" ht="23.25" x14ac:dyDescent="0.25">
      <c r="A44" s="369"/>
      <c r="B44" s="375"/>
      <c r="C44" s="377"/>
      <c r="D44" s="369">
        <v>100</v>
      </c>
      <c r="E44" s="369" t="s">
        <v>79</v>
      </c>
      <c r="F44" s="374">
        <v>7310</v>
      </c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</row>
    <row r="45" spans="1:32" s="165" customFormat="1" ht="23.25" x14ac:dyDescent="0.25">
      <c r="A45" s="369"/>
      <c r="B45" s="375"/>
      <c r="C45" s="377" t="s">
        <v>264</v>
      </c>
      <c r="D45" s="369"/>
      <c r="E45" s="369" t="s">
        <v>165</v>
      </c>
      <c r="F45" s="374">
        <f>F46</f>
        <v>43000</v>
      </c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</row>
    <row r="46" spans="1:32" s="165" customFormat="1" ht="23.25" x14ac:dyDescent="0.25">
      <c r="A46" s="369"/>
      <c r="B46" s="375"/>
      <c r="C46" s="377"/>
      <c r="D46" s="369">
        <v>100</v>
      </c>
      <c r="E46" s="369" t="s">
        <v>79</v>
      </c>
      <c r="F46" s="374">
        <v>43000</v>
      </c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</row>
    <row r="47" spans="1:32" s="165" customFormat="1" ht="15.75" x14ac:dyDescent="0.25">
      <c r="A47" s="369"/>
      <c r="B47" s="365" t="s">
        <v>166</v>
      </c>
      <c r="C47" s="366"/>
      <c r="D47" s="367"/>
      <c r="E47" s="361" t="s">
        <v>167</v>
      </c>
      <c r="F47" s="368">
        <f>F48+F54+F66</f>
        <v>2180600</v>
      </c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</row>
    <row r="48" spans="1:32" s="165" customFormat="1" ht="15.75" x14ac:dyDescent="0.25">
      <c r="A48" s="369"/>
      <c r="B48" s="375" t="s">
        <v>168</v>
      </c>
      <c r="C48" s="377"/>
      <c r="D48" s="369"/>
      <c r="E48" s="369" t="s">
        <v>169</v>
      </c>
      <c r="F48" s="374">
        <f>F49</f>
        <v>32800</v>
      </c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</row>
    <row r="49" spans="1:32" s="165" customFormat="1" ht="23.25" x14ac:dyDescent="0.25">
      <c r="A49" s="369"/>
      <c r="B49" s="375"/>
      <c r="C49" s="377" t="s">
        <v>123</v>
      </c>
      <c r="D49" s="369"/>
      <c r="E49" s="369" t="s">
        <v>124</v>
      </c>
      <c r="F49" s="374">
        <f>F50+F52</f>
        <v>32800</v>
      </c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</row>
    <row r="50" spans="1:32" s="165" customFormat="1" ht="34.5" x14ac:dyDescent="0.25">
      <c r="A50" s="369"/>
      <c r="B50" s="375"/>
      <c r="C50" s="377" t="s">
        <v>132</v>
      </c>
      <c r="D50" s="384"/>
      <c r="E50" s="385" t="s">
        <v>133</v>
      </c>
      <c r="F50" s="374">
        <f>F51</f>
        <v>30700</v>
      </c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</row>
    <row r="51" spans="1:32" s="165" customFormat="1" ht="23.25" x14ac:dyDescent="0.25">
      <c r="A51" s="369"/>
      <c r="B51" s="375"/>
      <c r="C51" s="377"/>
      <c r="D51" s="369">
        <v>200</v>
      </c>
      <c r="E51" s="369" t="s">
        <v>79</v>
      </c>
      <c r="F51" s="374">
        <v>30700</v>
      </c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</row>
    <row r="52" spans="1:32" s="165" customFormat="1" ht="62.25" customHeight="1" x14ac:dyDescent="0.25">
      <c r="A52" s="384"/>
      <c r="B52" s="384"/>
      <c r="C52" s="384" t="s">
        <v>134</v>
      </c>
      <c r="D52" s="384"/>
      <c r="E52" s="386" t="s">
        <v>135</v>
      </c>
      <c r="F52" s="387">
        <f>F53</f>
        <v>2100</v>
      </c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</row>
    <row r="53" spans="1:32" s="165" customFormat="1" ht="23.25" x14ac:dyDescent="0.25">
      <c r="A53" s="384"/>
      <c r="B53" s="384"/>
      <c r="C53" s="384"/>
      <c r="D53" s="369">
        <v>200</v>
      </c>
      <c r="E53" s="369" t="s">
        <v>79</v>
      </c>
      <c r="F53" s="387">
        <v>2100</v>
      </c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</row>
    <row r="54" spans="1:32" s="165" customFormat="1" ht="15.75" x14ac:dyDescent="0.25">
      <c r="A54" s="369"/>
      <c r="B54" s="370" t="s">
        <v>170</v>
      </c>
      <c r="C54" s="371"/>
      <c r="D54" s="372"/>
      <c r="E54" s="388" t="s">
        <v>171</v>
      </c>
      <c r="F54" s="379">
        <f>F55</f>
        <v>2077800</v>
      </c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</row>
    <row r="55" spans="1:32" s="165" customFormat="1" ht="37.5" customHeight="1" x14ac:dyDescent="0.25">
      <c r="A55" s="369"/>
      <c r="B55" s="370"/>
      <c r="C55" s="377" t="s">
        <v>82</v>
      </c>
      <c r="D55" s="389"/>
      <c r="E55" s="390" t="s">
        <v>83</v>
      </c>
      <c r="F55" s="391">
        <f>F56</f>
        <v>2077800</v>
      </c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</row>
    <row r="56" spans="1:32" s="165" customFormat="1" ht="37.5" customHeight="1" x14ac:dyDescent="0.25">
      <c r="A56" s="369"/>
      <c r="B56" s="370"/>
      <c r="C56" s="377" t="s">
        <v>84</v>
      </c>
      <c r="D56" s="389"/>
      <c r="E56" s="392" t="s">
        <v>85</v>
      </c>
      <c r="F56" s="391">
        <f>F57</f>
        <v>2077800</v>
      </c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</row>
    <row r="57" spans="1:32" s="165" customFormat="1" ht="37.5" customHeight="1" x14ac:dyDescent="0.25">
      <c r="A57" s="369"/>
      <c r="B57" s="370"/>
      <c r="C57" s="377" t="s">
        <v>86</v>
      </c>
      <c r="D57" s="389"/>
      <c r="E57" s="392" t="s">
        <v>87</v>
      </c>
      <c r="F57" s="391">
        <f>F58+F60+F62+F64</f>
        <v>2077800</v>
      </c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</row>
    <row r="58" spans="1:32" s="165" customFormat="1" ht="23.25" x14ac:dyDescent="0.25">
      <c r="A58" s="369"/>
      <c r="B58" s="370"/>
      <c r="C58" s="377" t="s">
        <v>172</v>
      </c>
      <c r="D58" s="372"/>
      <c r="E58" s="393" t="s">
        <v>173</v>
      </c>
      <c r="F58" s="379">
        <f>F59</f>
        <v>900000</v>
      </c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</row>
    <row r="59" spans="1:32" s="165" customFormat="1" ht="23.25" x14ac:dyDescent="0.25">
      <c r="A59" s="369"/>
      <c r="B59" s="370"/>
      <c r="C59" s="371"/>
      <c r="D59" s="372">
        <v>200</v>
      </c>
      <c r="E59" s="369" t="s">
        <v>79</v>
      </c>
      <c r="F59" s="379">
        <v>900000</v>
      </c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</row>
    <row r="60" spans="1:32" s="165" customFormat="1" ht="23.25" x14ac:dyDescent="0.25">
      <c r="A60" s="369"/>
      <c r="B60" s="370"/>
      <c r="C60" s="377" t="s">
        <v>174</v>
      </c>
      <c r="D60" s="372"/>
      <c r="E60" s="369" t="s">
        <v>91</v>
      </c>
      <c r="F60" s="379">
        <f>F61</f>
        <v>253825.26</v>
      </c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</row>
    <row r="61" spans="1:32" s="165" customFormat="1" ht="23.25" x14ac:dyDescent="0.25">
      <c r="A61" s="369"/>
      <c r="B61" s="370"/>
      <c r="C61" s="371"/>
      <c r="D61" s="372">
        <v>200</v>
      </c>
      <c r="E61" s="369" t="s">
        <v>79</v>
      </c>
      <c r="F61" s="379">
        <v>253825.26</v>
      </c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</row>
    <row r="62" spans="1:32" s="165" customFormat="1" ht="45.75" x14ac:dyDescent="0.25">
      <c r="A62" s="369"/>
      <c r="B62" s="370"/>
      <c r="C62" s="371" t="s">
        <v>251</v>
      </c>
      <c r="D62" s="372"/>
      <c r="E62" s="369" t="s">
        <v>239</v>
      </c>
      <c r="F62" s="379">
        <f>F63</f>
        <v>46198.74</v>
      </c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</row>
    <row r="63" spans="1:32" s="165" customFormat="1" ht="23.25" x14ac:dyDescent="0.25">
      <c r="A63" s="369"/>
      <c r="B63" s="370"/>
      <c r="C63" s="371"/>
      <c r="D63" s="372">
        <v>500</v>
      </c>
      <c r="E63" s="369" t="s">
        <v>79</v>
      </c>
      <c r="F63" s="379">
        <v>46198.74</v>
      </c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</row>
    <row r="64" spans="1:32" s="165" customFormat="1" ht="45.75" x14ac:dyDescent="0.25">
      <c r="A64" s="369"/>
      <c r="B64" s="370"/>
      <c r="C64" s="371" t="s">
        <v>251</v>
      </c>
      <c r="D64" s="372"/>
      <c r="E64" s="369" t="s">
        <v>240</v>
      </c>
      <c r="F64" s="379">
        <f>F65</f>
        <v>877776</v>
      </c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</row>
    <row r="65" spans="1:32" s="165" customFormat="1" ht="23.25" x14ac:dyDescent="0.25">
      <c r="A65" s="369"/>
      <c r="B65" s="370"/>
      <c r="C65" s="371"/>
      <c r="D65" s="372">
        <v>500</v>
      </c>
      <c r="E65" s="369" t="s">
        <v>79</v>
      </c>
      <c r="F65" s="379">
        <v>877776</v>
      </c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</row>
    <row r="66" spans="1:32" s="163" customFormat="1" ht="15.75" x14ac:dyDescent="0.25">
      <c r="A66" s="369"/>
      <c r="B66" s="375" t="s">
        <v>175</v>
      </c>
      <c r="C66" s="377"/>
      <c r="D66" s="369"/>
      <c r="E66" s="369" t="s">
        <v>176</v>
      </c>
      <c r="F66" s="374">
        <f>F67</f>
        <v>70000</v>
      </c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</row>
    <row r="67" spans="1:32" s="165" customFormat="1" ht="23.25" x14ac:dyDescent="0.25">
      <c r="A67" s="369"/>
      <c r="B67" s="375"/>
      <c r="C67" s="377" t="s">
        <v>123</v>
      </c>
      <c r="D67" s="369"/>
      <c r="E67" s="381" t="s">
        <v>124</v>
      </c>
      <c r="F67" s="374">
        <f>F68</f>
        <v>70000</v>
      </c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</row>
    <row r="68" spans="1:32" s="165" customFormat="1" ht="15.75" x14ac:dyDescent="0.25">
      <c r="A68" s="369"/>
      <c r="B68" s="375"/>
      <c r="C68" s="394" t="s">
        <v>125</v>
      </c>
      <c r="D68" s="395"/>
      <c r="E68" s="396" t="s">
        <v>126</v>
      </c>
      <c r="F68" s="374">
        <f>F69</f>
        <v>70000</v>
      </c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</row>
    <row r="69" spans="1:32" s="165" customFormat="1" ht="23.25" x14ac:dyDescent="0.25">
      <c r="A69" s="369"/>
      <c r="B69" s="375"/>
      <c r="C69" s="394"/>
      <c r="D69" s="395">
        <v>200</v>
      </c>
      <c r="E69" s="381" t="s">
        <v>79</v>
      </c>
      <c r="F69" s="374">
        <v>70000</v>
      </c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</row>
    <row r="70" spans="1:32" s="165" customFormat="1" ht="15.75" x14ac:dyDescent="0.25">
      <c r="A70" s="369"/>
      <c r="B70" s="365" t="s">
        <v>178</v>
      </c>
      <c r="C70" s="366"/>
      <c r="D70" s="367"/>
      <c r="E70" s="361" t="s">
        <v>179</v>
      </c>
      <c r="F70" s="368">
        <f>F71+F77</f>
        <v>1382548</v>
      </c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</row>
    <row r="71" spans="1:32" s="165" customFormat="1" ht="15.75" x14ac:dyDescent="0.25">
      <c r="A71" s="369"/>
      <c r="B71" s="370" t="s">
        <v>180</v>
      </c>
      <c r="C71" s="371"/>
      <c r="D71" s="372"/>
      <c r="E71" s="369" t="s">
        <v>181</v>
      </c>
      <c r="F71" s="379">
        <f>F72</f>
        <v>467700</v>
      </c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</row>
    <row r="72" spans="1:32" s="165" customFormat="1" ht="23.25" x14ac:dyDescent="0.25">
      <c r="A72" s="369"/>
      <c r="B72" s="370"/>
      <c r="C72" s="377" t="s">
        <v>123</v>
      </c>
      <c r="D72" s="372"/>
      <c r="E72" s="390" t="s">
        <v>124</v>
      </c>
      <c r="F72" s="379">
        <f>F73+F75</f>
        <v>467700</v>
      </c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</row>
    <row r="73" spans="1:32" s="165" customFormat="1" ht="15.75" x14ac:dyDescent="0.25">
      <c r="A73" s="369"/>
      <c r="B73" s="370"/>
      <c r="C73" s="377" t="s">
        <v>127</v>
      </c>
      <c r="D73" s="372"/>
      <c r="E73" s="390" t="s">
        <v>128</v>
      </c>
      <c r="F73" s="379">
        <f>F74</f>
        <v>330000</v>
      </c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</row>
    <row r="74" spans="1:32" s="165" customFormat="1" ht="23.25" x14ac:dyDescent="0.25">
      <c r="A74" s="369"/>
      <c r="B74" s="370"/>
      <c r="C74" s="377"/>
      <c r="D74" s="372">
        <v>200</v>
      </c>
      <c r="E74" s="369" t="s">
        <v>79</v>
      </c>
      <c r="F74" s="379">
        <v>330000</v>
      </c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</row>
    <row r="75" spans="1:32" s="165" customFormat="1" ht="15.75" x14ac:dyDescent="0.25">
      <c r="A75" s="369"/>
      <c r="B75" s="370"/>
      <c r="C75" s="377" t="s">
        <v>129</v>
      </c>
      <c r="D75" s="372"/>
      <c r="E75" s="369" t="s">
        <v>182</v>
      </c>
      <c r="F75" s="379">
        <f>F76</f>
        <v>137700</v>
      </c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</row>
    <row r="76" spans="1:32" s="165" customFormat="1" ht="23.25" x14ac:dyDescent="0.25">
      <c r="A76" s="369"/>
      <c r="B76" s="370"/>
      <c r="C76" s="377"/>
      <c r="D76" s="372">
        <v>200</v>
      </c>
      <c r="E76" s="369" t="s">
        <v>79</v>
      </c>
      <c r="F76" s="379">
        <v>137700</v>
      </c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</row>
    <row r="77" spans="1:32" s="165" customFormat="1" ht="15.75" x14ac:dyDescent="0.25">
      <c r="A77" s="361"/>
      <c r="B77" s="370" t="s">
        <v>183</v>
      </c>
      <c r="C77" s="377"/>
      <c r="D77" s="372"/>
      <c r="E77" s="369" t="s">
        <v>184</v>
      </c>
      <c r="F77" s="379">
        <f>F78</f>
        <v>914848</v>
      </c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</row>
    <row r="78" spans="1:32" s="165" customFormat="1" ht="23.25" x14ac:dyDescent="0.25">
      <c r="A78" s="369"/>
      <c r="B78" s="370"/>
      <c r="C78" s="377" t="s">
        <v>71</v>
      </c>
      <c r="D78" s="372"/>
      <c r="E78" s="390" t="s">
        <v>72</v>
      </c>
      <c r="F78" s="379">
        <f>F79</f>
        <v>914848</v>
      </c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</row>
    <row r="79" spans="1:32" s="165" customFormat="1" ht="23.25" x14ac:dyDescent="0.25">
      <c r="A79" s="369"/>
      <c r="B79" s="370"/>
      <c r="C79" s="377" t="s">
        <v>73</v>
      </c>
      <c r="D79" s="372"/>
      <c r="E79" s="390" t="s">
        <v>74</v>
      </c>
      <c r="F79" s="379">
        <f>F80</f>
        <v>914848</v>
      </c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</row>
    <row r="80" spans="1:32" s="165" customFormat="1" ht="23.25" x14ac:dyDescent="0.25">
      <c r="A80" s="369"/>
      <c r="B80" s="370"/>
      <c r="C80" s="377" t="s">
        <v>75</v>
      </c>
      <c r="D80" s="372"/>
      <c r="E80" s="390" t="s">
        <v>76</v>
      </c>
      <c r="F80" s="379">
        <f>F81+F83</f>
        <v>914848</v>
      </c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</row>
    <row r="81" spans="1:32" s="165" customFormat="1" ht="15.75" x14ac:dyDescent="0.25">
      <c r="A81" s="369"/>
      <c r="B81" s="370"/>
      <c r="C81" s="377" t="s">
        <v>185</v>
      </c>
      <c r="D81" s="372"/>
      <c r="E81" s="369" t="s">
        <v>186</v>
      </c>
      <c r="F81" s="379">
        <f>F82</f>
        <v>763348</v>
      </c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</row>
    <row r="82" spans="1:32" s="165" customFormat="1" ht="23.25" x14ac:dyDescent="0.25">
      <c r="A82" s="375"/>
      <c r="B82" s="370"/>
      <c r="C82" s="371"/>
      <c r="D82" s="372">
        <v>200</v>
      </c>
      <c r="E82" s="369" t="s">
        <v>79</v>
      </c>
      <c r="F82" s="379">
        <v>763348</v>
      </c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</row>
    <row r="83" spans="1:32" s="165" customFormat="1" ht="15.75" x14ac:dyDescent="0.25">
      <c r="A83" s="375"/>
      <c r="B83" s="397"/>
      <c r="C83" s="377" t="s">
        <v>187</v>
      </c>
      <c r="D83" s="369"/>
      <c r="E83" s="390" t="s">
        <v>81</v>
      </c>
      <c r="F83" s="379">
        <f>F84+F85</f>
        <v>151500</v>
      </c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</row>
    <row r="84" spans="1:32" s="165" customFormat="1" ht="23.25" x14ac:dyDescent="0.25">
      <c r="A84" s="361"/>
      <c r="B84" s="397"/>
      <c r="C84" s="376"/>
      <c r="D84" s="369">
        <v>200</v>
      </c>
      <c r="E84" s="369" t="s">
        <v>79</v>
      </c>
      <c r="F84" s="379">
        <v>150000</v>
      </c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</row>
    <row r="85" spans="1:32" s="165" customFormat="1" ht="15.75" x14ac:dyDescent="0.25">
      <c r="A85" s="361"/>
      <c r="B85" s="397"/>
      <c r="C85" s="376"/>
      <c r="D85" s="369">
        <v>600</v>
      </c>
      <c r="E85" s="369" t="s">
        <v>117</v>
      </c>
      <c r="F85" s="379">
        <v>1500</v>
      </c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</row>
    <row r="86" spans="1:32" s="165" customFormat="1" ht="15.75" x14ac:dyDescent="0.25">
      <c r="A86" s="369"/>
      <c r="B86" s="365" t="s">
        <v>188</v>
      </c>
      <c r="C86" s="366"/>
      <c r="D86" s="367"/>
      <c r="E86" s="361" t="s">
        <v>189</v>
      </c>
      <c r="F86" s="368">
        <f>F87</f>
        <v>4381630.09</v>
      </c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</row>
    <row r="87" spans="1:32" s="165" customFormat="1" ht="15.75" x14ac:dyDescent="0.25">
      <c r="A87" s="369"/>
      <c r="B87" s="370" t="s">
        <v>190</v>
      </c>
      <c r="C87" s="371"/>
      <c r="D87" s="372"/>
      <c r="E87" s="369" t="s">
        <v>191</v>
      </c>
      <c r="F87" s="379">
        <f>F88</f>
        <v>4381630.09</v>
      </c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</row>
    <row r="88" spans="1:32" s="165" customFormat="1" ht="23.25" x14ac:dyDescent="0.25">
      <c r="A88" s="369"/>
      <c r="B88" s="370"/>
      <c r="C88" s="394" t="s">
        <v>92</v>
      </c>
      <c r="D88" s="372"/>
      <c r="E88" s="390" t="s">
        <v>93</v>
      </c>
      <c r="F88" s="379">
        <f>F89</f>
        <v>4381630.09</v>
      </c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</row>
    <row r="89" spans="1:32" s="165" customFormat="1" ht="23.25" x14ac:dyDescent="0.25">
      <c r="A89" s="369"/>
      <c r="B89" s="370"/>
      <c r="C89" s="394" t="s">
        <v>94</v>
      </c>
      <c r="D89" s="372"/>
      <c r="E89" s="390" t="s">
        <v>95</v>
      </c>
      <c r="F89" s="379">
        <f>F90</f>
        <v>4381630.09</v>
      </c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</row>
    <row r="90" spans="1:32" s="165" customFormat="1" ht="23.25" x14ac:dyDescent="0.25">
      <c r="A90" s="369"/>
      <c r="B90" s="370"/>
      <c r="C90" s="394" t="s">
        <v>192</v>
      </c>
      <c r="D90" s="372"/>
      <c r="E90" s="390" t="s">
        <v>97</v>
      </c>
      <c r="F90" s="379">
        <f>F91+F93+F95</f>
        <v>4381630.09</v>
      </c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</row>
    <row r="91" spans="1:32" s="165" customFormat="1" ht="23.25" x14ac:dyDescent="0.25">
      <c r="A91" s="369"/>
      <c r="B91" s="370"/>
      <c r="C91" s="394" t="s">
        <v>193</v>
      </c>
      <c r="D91" s="372"/>
      <c r="E91" s="390" t="s">
        <v>99</v>
      </c>
      <c r="F91" s="379">
        <f>F92</f>
        <v>2797688.89</v>
      </c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</row>
    <row r="92" spans="1:32" s="165" customFormat="1" ht="23.25" x14ac:dyDescent="0.25">
      <c r="A92" s="369"/>
      <c r="B92" s="370"/>
      <c r="C92" s="371"/>
      <c r="D92" s="372">
        <v>600</v>
      </c>
      <c r="E92" s="369" t="s">
        <v>100</v>
      </c>
      <c r="F92" s="379">
        <v>2797688.89</v>
      </c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</row>
    <row r="93" spans="1:32" s="163" customFormat="1" ht="15.75" customHeight="1" x14ac:dyDescent="0.25">
      <c r="A93" s="369"/>
      <c r="B93" s="370"/>
      <c r="C93" s="394" t="s">
        <v>194</v>
      </c>
      <c r="D93" s="372"/>
      <c r="E93" s="390" t="s">
        <v>102</v>
      </c>
      <c r="F93" s="379">
        <f>F94</f>
        <v>1184022</v>
      </c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</row>
    <row r="94" spans="1:32" s="165" customFormat="1" ht="23.25" x14ac:dyDescent="0.25">
      <c r="A94" s="369"/>
      <c r="B94" s="370"/>
      <c r="C94" s="371"/>
      <c r="D94" s="372">
        <v>600</v>
      </c>
      <c r="E94" s="369" t="s">
        <v>100</v>
      </c>
      <c r="F94" s="379">
        <v>1184022</v>
      </c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</row>
    <row r="95" spans="1:32" s="165" customFormat="1" ht="34.5" x14ac:dyDescent="0.25">
      <c r="A95" s="369"/>
      <c r="B95" s="370"/>
      <c r="C95" s="371" t="s">
        <v>275</v>
      </c>
      <c r="D95" s="372"/>
      <c r="E95" s="390" t="s">
        <v>270</v>
      </c>
      <c r="F95" s="379">
        <f>F96+F97</f>
        <v>399919.2</v>
      </c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</row>
    <row r="96" spans="1:32" s="165" customFormat="1" ht="34.5" x14ac:dyDescent="0.25">
      <c r="A96" s="369"/>
      <c r="B96" s="370"/>
      <c r="C96" s="371"/>
      <c r="D96" s="372">
        <v>600</v>
      </c>
      <c r="E96" s="390" t="s">
        <v>273</v>
      </c>
      <c r="F96" s="379">
        <v>299939.40000000002</v>
      </c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</row>
    <row r="97" spans="1:32" s="165" customFormat="1" ht="34.5" x14ac:dyDescent="0.25">
      <c r="A97" s="369"/>
      <c r="B97" s="370"/>
      <c r="C97" s="371"/>
      <c r="D97" s="372">
        <v>600</v>
      </c>
      <c r="E97" s="390" t="s">
        <v>274</v>
      </c>
      <c r="F97" s="379">
        <v>99979.8</v>
      </c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</row>
    <row r="98" spans="1:32" s="165" customFormat="1" ht="15.75" x14ac:dyDescent="0.25">
      <c r="A98" s="361"/>
      <c r="B98" s="365">
        <v>1000</v>
      </c>
      <c r="C98" s="366"/>
      <c r="D98" s="367"/>
      <c r="E98" s="361" t="s">
        <v>195</v>
      </c>
      <c r="F98" s="368">
        <f>F99</f>
        <v>80566.2</v>
      </c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</row>
    <row r="99" spans="1:32" s="165" customFormat="1" ht="15.75" x14ac:dyDescent="0.25">
      <c r="A99" s="361"/>
      <c r="B99" s="370">
        <v>1001</v>
      </c>
      <c r="C99" s="366"/>
      <c r="D99" s="367"/>
      <c r="E99" s="369" t="s">
        <v>196</v>
      </c>
      <c r="F99" s="379">
        <f>F100</f>
        <v>80566.2</v>
      </c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</row>
    <row r="100" spans="1:32" s="165" customFormat="1" ht="23.25" x14ac:dyDescent="0.25">
      <c r="A100" s="369"/>
      <c r="B100" s="370"/>
      <c r="C100" s="371">
        <v>9200000000</v>
      </c>
      <c r="D100" s="372"/>
      <c r="E100" s="381" t="s">
        <v>124</v>
      </c>
      <c r="F100" s="379">
        <f>F101</f>
        <v>80566.2</v>
      </c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</row>
    <row r="101" spans="1:32" s="165" customFormat="1" ht="23.25" x14ac:dyDescent="0.25">
      <c r="A101" s="369"/>
      <c r="B101" s="384"/>
      <c r="C101" s="377" t="s">
        <v>136</v>
      </c>
      <c r="D101" s="372"/>
      <c r="E101" s="369" t="s">
        <v>197</v>
      </c>
      <c r="F101" s="379">
        <f>F102</f>
        <v>80566.2</v>
      </c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</row>
    <row r="102" spans="1:32" s="165" customFormat="1" ht="15.75" x14ac:dyDescent="0.25">
      <c r="A102" s="369"/>
      <c r="B102" s="370"/>
      <c r="C102" s="371"/>
      <c r="D102" s="372">
        <v>300</v>
      </c>
      <c r="E102" s="369" t="s">
        <v>105</v>
      </c>
      <c r="F102" s="379">
        <v>80566.2</v>
      </c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</row>
    <row r="103" spans="1:32" s="165" customFormat="1" ht="15.75" x14ac:dyDescent="0.25">
      <c r="A103" s="369"/>
      <c r="B103" s="365">
        <v>1100</v>
      </c>
      <c r="C103" s="366"/>
      <c r="D103" s="367"/>
      <c r="E103" s="361" t="s">
        <v>199</v>
      </c>
      <c r="F103" s="368">
        <f>F104</f>
        <v>20000</v>
      </c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</row>
    <row r="104" spans="1:32" s="165" customFormat="1" ht="15.75" x14ac:dyDescent="0.25">
      <c r="A104" s="369"/>
      <c r="B104" s="370">
        <v>1101</v>
      </c>
      <c r="C104" s="371"/>
      <c r="D104" s="372"/>
      <c r="E104" s="369" t="s">
        <v>200</v>
      </c>
      <c r="F104" s="379">
        <v>20000</v>
      </c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</row>
    <row r="105" spans="1:32" s="165" customFormat="1" ht="23.25" x14ac:dyDescent="0.25">
      <c r="A105" s="369"/>
      <c r="B105" s="370"/>
      <c r="C105" s="394" t="s">
        <v>198</v>
      </c>
      <c r="D105" s="372"/>
      <c r="E105" s="390" t="s">
        <v>201</v>
      </c>
      <c r="F105" s="379">
        <v>20000</v>
      </c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</row>
    <row r="106" spans="1:32" s="165" customFormat="1" ht="23.25" x14ac:dyDescent="0.25">
      <c r="A106" s="369"/>
      <c r="B106" s="370"/>
      <c r="C106" s="394" t="s">
        <v>256</v>
      </c>
      <c r="D106" s="372"/>
      <c r="E106" s="390" t="s">
        <v>95</v>
      </c>
      <c r="F106" s="379">
        <f>F108</f>
        <v>20000</v>
      </c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</row>
    <row r="107" spans="1:32" s="165" customFormat="1" ht="23.25" x14ac:dyDescent="0.25">
      <c r="A107" s="369"/>
      <c r="B107" s="370"/>
      <c r="C107" s="394" t="s">
        <v>256</v>
      </c>
      <c r="D107" s="372"/>
      <c r="E107" s="390" t="s">
        <v>97</v>
      </c>
      <c r="F107" s="379">
        <f>F108</f>
        <v>20000</v>
      </c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</row>
    <row r="108" spans="1:32" s="165" customFormat="1" ht="15.75" x14ac:dyDescent="0.25">
      <c r="A108" s="369"/>
      <c r="B108" s="370"/>
      <c r="C108" s="394" t="s">
        <v>202</v>
      </c>
      <c r="D108" s="372"/>
      <c r="E108" s="390" t="s">
        <v>144</v>
      </c>
      <c r="F108" s="379">
        <v>20000</v>
      </c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</row>
    <row r="109" spans="1:32" s="165" customFormat="1" ht="23.25" x14ac:dyDescent="0.25">
      <c r="A109" s="361"/>
      <c r="B109" s="370"/>
      <c r="C109" s="371" t="s">
        <v>8</v>
      </c>
      <c r="D109" s="372">
        <v>200</v>
      </c>
      <c r="E109" s="369" t="s">
        <v>79</v>
      </c>
      <c r="F109" s="379">
        <v>20000</v>
      </c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</row>
    <row r="110" spans="1:32" s="165" customFormat="1" ht="15.75" x14ac:dyDescent="0.25">
      <c r="A110" s="364"/>
      <c r="B110" s="361"/>
      <c r="C110" s="362"/>
      <c r="D110" s="361"/>
      <c r="E110" s="361" t="s">
        <v>203</v>
      </c>
      <c r="F110" s="363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</row>
    <row r="111" spans="1:32" s="165" customFormat="1" ht="15.75" x14ac:dyDescent="0.25">
      <c r="A111" s="361">
        <v>997</v>
      </c>
      <c r="B111" s="398" t="s">
        <v>148</v>
      </c>
      <c r="C111" s="399"/>
      <c r="D111" s="400"/>
      <c r="E111" s="401" t="s">
        <v>204</v>
      </c>
      <c r="F111" s="402">
        <f>F112</f>
        <v>55000</v>
      </c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</row>
    <row r="112" spans="1:32" s="165" customFormat="1" ht="34.5" x14ac:dyDescent="0.25">
      <c r="A112" s="361"/>
      <c r="B112" s="400" t="s">
        <v>205</v>
      </c>
      <c r="C112" s="399"/>
      <c r="D112" s="400"/>
      <c r="E112" s="369" t="s">
        <v>206</v>
      </c>
      <c r="F112" s="403">
        <f>F113+F116</f>
        <v>55000</v>
      </c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</row>
    <row r="113" spans="1:32" s="165" customFormat="1" ht="15.75" x14ac:dyDescent="0.25">
      <c r="A113" s="361"/>
      <c r="B113" s="400"/>
      <c r="C113" s="376">
        <v>9100000000</v>
      </c>
      <c r="D113" s="369"/>
      <c r="E113" s="369" t="s">
        <v>107</v>
      </c>
      <c r="F113" s="403">
        <f>F114</f>
        <v>48000</v>
      </c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/>
      <c r="AF113" s="164"/>
    </row>
    <row r="114" spans="1:32" s="165" customFormat="1" ht="15.75" x14ac:dyDescent="0.25">
      <c r="A114" s="361"/>
      <c r="B114" s="400"/>
      <c r="C114" s="377" t="s">
        <v>113</v>
      </c>
      <c r="D114" s="400"/>
      <c r="E114" s="369" t="s">
        <v>114</v>
      </c>
      <c r="F114" s="403">
        <f>F115</f>
        <v>48000</v>
      </c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</row>
    <row r="115" spans="1:32" s="163" customFormat="1" ht="66" customHeight="1" x14ac:dyDescent="0.25">
      <c r="A115" s="361"/>
      <c r="B115" s="400"/>
      <c r="C115" s="399"/>
      <c r="D115" s="372">
        <v>100</v>
      </c>
      <c r="E115" s="369" t="s">
        <v>207</v>
      </c>
      <c r="F115" s="403">
        <v>48000</v>
      </c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</row>
    <row r="116" spans="1:32" s="163" customFormat="1" ht="60.75" customHeight="1" x14ac:dyDescent="0.25">
      <c r="A116" s="361"/>
      <c r="B116" s="400"/>
      <c r="C116" s="399" t="s">
        <v>115</v>
      </c>
      <c r="D116" s="372"/>
      <c r="E116" s="369" t="s">
        <v>116</v>
      </c>
      <c r="F116" s="403">
        <f>F117</f>
        <v>7000</v>
      </c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</row>
    <row r="117" spans="1:32" s="163" customFormat="1" ht="19.5" customHeight="1" x14ac:dyDescent="0.25">
      <c r="A117" s="361"/>
      <c r="B117" s="400"/>
      <c r="C117" s="399"/>
      <c r="D117" s="372">
        <v>500</v>
      </c>
      <c r="E117" s="369" t="s">
        <v>117</v>
      </c>
      <c r="F117" s="403">
        <v>7000</v>
      </c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</row>
    <row r="118" spans="1:32" s="163" customFormat="1" ht="15.75" x14ac:dyDescent="0.25">
      <c r="A118" s="404"/>
      <c r="B118" s="405"/>
      <c r="C118" s="406"/>
      <c r="D118" s="407"/>
      <c r="E118" s="361" t="s">
        <v>140</v>
      </c>
      <c r="F118" s="368">
        <f>F8+F111</f>
        <v>10437539.399999999</v>
      </c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</row>
    <row r="119" spans="1:32" s="163" customFormat="1" ht="15.75" x14ac:dyDescent="0.25">
      <c r="A119" s="167"/>
      <c r="B119" s="168"/>
      <c r="C119" s="169"/>
      <c r="D119" s="170"/>
      <c r="E119" s="167"/>
      <c r="F119" s="420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</row>
    <row r="120" spans="1:32" s="165" customFormat="1" ht="15.75" x14ac:dyDescent="0.25">
      <c r="A120" s="167"/>
      <c r="B120" s="168"/>
      <c r="C120" s="169"/>
      <c r="D120" s="170"/>
      <c r="E120" s="167"/>
      <c r="F120" s="170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</row>
    <row r="121" spans="1:32" s="165" customFormat="1" ht="15.75" x14ac:dyDescent="0.25">
      <c r="A121" s="167"/>
      <c r="B121" s="168"/>
      <c r="C121" s="169"/>
      <c r="D121" s="170"/>
      <c r="E121" s="167"/>
      <c r="F121" s="170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</row>
    <row r="122" spans="1:32" s="165" customFormat="1" ht="15.75" x14ac:dyDescent="0.25">
      <c r="A122" s="167"/>
      <c r="B122" s="168"/>
      <c r="C122" s="169"/>
      <c r="D122" s="170"/>
      <c r="E122" s="167"/>
      <c r="F122" s="170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</row>
    <row r="123" spans="1:32" s="165" customFormat="1" ht="15.75" x14ac:dyDescent="0.25">
      <c r="A123" s="167"/>
      <c r="B123" s="168"/>
      <c r="C123" s="169"/>
      <c r="D123" s="170"/>
      <c r="E123" s="167"/>
      <c r="F123" s="170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</row>
    <row r="124" spans="1:32" s="165" customFormat="1" ht="15.75" x14ac:dyDescent="0.25">
      <c r="A124" s="167"/>
      <c r="B124" s="168"/>
      <c r="C124" s="169"/>
      <c r="D124" s="170"/>
      <c r="E124" s="167"/>
      <c r="F124" s="170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  <c r="AF124" s="164"/>
    </row>
    <row r="125" spans="1:32" s="165" customFormat="1" ht="15.75" x14ac:dyDescent="0.25">
      <c r="A125" s="167"/>
      <c r="B125" s="168"/>
      <c r="C125" s="169"/>
      <c r="D125" s="170"/>
      <c r="E125" s="167"/>
      <c r="F125" s="170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  <c r="AF125" s="164"/>
    </row>
    <row r="126" spans="1:32" s="165" customFormat="1" ht="15.75" x14ac:dyDescent="0.25">
      <c r="A126" s="167"/>
      <c r="B126" s="168"/>
      <c r="C126" s="169"/>
      <c r="D126" s="170"/>
      <c r="E126" s="167"/>
      <c r="F126" s="170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  <c r="AF126" s="164"/>
    </row>
    <row r="127" spans="1:32" s="165" customFormat="1" ht="15.75" x14ac:dyDescent="0.25">
      <c r="A127" s="167"/>
      <c r="B127" s="168"/>
      <c r="C127" s="169"/>
      <c r="D127" s="170"/>
      <c r="E127" s="167"/>
      <c r="F127" s="170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  <c r="AF127" s="164"/>
    </row>
    <row r="128" spans="1:32" s="165" customFormat="1" ht="15.75" x14ac:dyDescent="0.25">
      <c r="A128" s="167"/>
      <c r="B128" s="168"/>
      <c r="C128" s="169"/>
      <c r="D128" s="170"/>
      <c r="E128" s="167"/>
      <c r="F128" s="170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  <c r="AF128" s="164"/>
    </row>
    <row r="129" spans="1:35" s="165" customFormat="1" ht="15.75" x14ac:dyDescent="0.25">
      <c r="A129" s="167"/>
      <c r="B129" s="168"/>
      <c r="C129" s="169"/>
      <c r="D129" s="170"/>
      <c r="E129" s="167"/>
      <c r="F129" s="170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  <c r="AF129" s="164"/>
    </row>
    <row r="130" spans="1:35" s="165" customFormat="1" ht="31.5" customHeight="1" x14ac:dyDescent="0.25">
      <c r="A130" s="167"/>
      <c r="B130" s="168"/>
      <c r="C130" s="169"/>
      <c r="D130" s="170"/>
      <c r="E130" s="167"/>
      <c r="F130" s="170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  <c r="AF130" s="164"/>
    </row>
    <row r="131" spans="1:35" s="165" customFormat="1" ht="72.75" customHeight="1" x14ac:dyDescent="0.25">
      <c r="A131" s="167"/>
      <c r="B131" s="168"/>
      <c r="C131" s="169"/>
      <c r="D131" s="170"/>
      <c r="E131" s="167"/>
      <c r="F131" s="170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</row>
    <row r="132" spans="1:35" s="171" customFormat="1" ht="60" customHeight="1" x14ac:dyDescent="0.25">
      <c r="A132" s="167"/>
      <c r="B132" s="168"/>
      <c r="C132" s="169"/>
      <c r="D132" s="170"/>
      <c r="E132" s="167"/>
      <c r="F132" s="170"/>
      <c r="AF132" s="172"/>
    </row>
    <row r="133" spans="1:35" s="173" customFormat="1" ht="17.25" customHeight="1" x14ac:dyDescent="0.25">
      <c r="A133" s="167"/>
      <c r="B133" s="168"/>
      <c r="C133" s="169"/>
      <c r="D133" s="170"/>
      <c r="E133" s="167"/>
      <c r="F133" s="170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</row>
    <row r="134" spans="1:35" s="173" customFormat="1" ht="45.75" customHeight="1" x14ac:dyDescent="0.25">
      <c r="A134" s="167"/>
      <c r="B134" s="168"/>
      <c r="C134" s="169"/>
      <c r="D134" s="170"/>
      <c r="E134" s="167"/>
      <c r="F134" s="170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</row>
    <row r="135" spans="1:35" s="173" customFormat="1" ht="30" customHeight="1" x14ac:dyDescent="0.25">
      <c r="A135" s="167"/>
      <c r="B135" s="168"/>
      <c r="C135" s="169"/>
      <c r="D135" s="170"/>
      <c r="E135" s="167"/>
      <c r="F135" s="170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</row>
    <row r="136" spans="1:35" s="173" customFormat="1" ht="29.25" customHeight="1" x14ac:dyDescent="0.25">
      <c r="A136" s="167"/>
      <c r="B136" s="168"/>
      <c r="C136" s="169"/>
      <c r="D136" s="170"/>
      <c r="E136" s="167"/>
      <c r="F136" s="170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</row>
    <row r="137" spans="1:35" s="174" customFormat="1" ht="65.25" customHeight="1" x14ac:dyDescent="0.25">
      <c r="A137" s="167"/>
      <c r="B137" s="168"/>
      <c r="C137" s="169"/>
      <c r="D137" s="170"/>
      <c r="E137" s="167"/>
      <c r="F137" s="170"/>
      <c r="G137" s="171"/>
      <c r="H137" s="171"/>
      <c r="I137" s="171"/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</row>
    <row r="138" spans="1:35" s="174" customFormat="1" ht="54" hidden="1" customHeight="1" x14ac:dyDescent="0.25">
      <c r="A138" s="167"/>
      <c r="B138" s="168"/>
      <c r="C138" s="169"/>
      <c r="D138" s="170"/>
      <c r="E138" s="167"/>
      <c r="F138" s="170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</row>
    <row r="139" spans="1:35" s="174" customFormat="1" ht="17.25" hidden="1" customHeight="1" x14ac:dyDescent="0.25">
      <c r="A139" s="167"/>
      <c r="B139" s="168"/>
      <c r="C139" s="169"/>
      <c r="D139" s="170"/>
      <c r="E139" s="167"/>
      <c r="F139" s="170"/>
      <c r="G139" s="171"/>
      <c r="H139" s="171"/>
      <c r="I139" s="171"/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</row>
    <row r="140" spans="1:35" s="174" customFormat="1" ht="17.25" hidden="1" customHeight="1" x14ac:dyDescent="0.25">
      <c r="A140" s="167"/>
      <c r="B140" s="168"/>
      <c r="C140" s="169"/>
      <c r="D140" s="170"/>
      <c r="E140" s="167"/>
      <c r="F140" s="170"/>
      <c r="G140" s="171"/>
      <c r="H140" s="171"/>
      <c r="I140" s="171"/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</row>
    <row r="141" spans="1:35" s="175" customFormat="1" ht="15.75" x14ac:dyDescent="0.25">
      <c r="A141" s="167"/>
      <c r="B141" s="168"/>
      <c r="C141" s="169"/>
      <c r="D141" s="170"/>
      <c r="E141" s="167"/>
      <c r="F141" s="170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</row>
    <row r="142" spans="1:35" s="178" customFormat="1" ht="15.75" x14ac:dyDescent="0.25">
      <c r="A142" s="167"/>
      <c r="B142" s="168"/>
      <c r="C142" s="169"/>
      <c r="D142" s="170"/>
      <c r="E142" s="167"/>
      <c r="F142" s="170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  <c r="Z142" s="176"/>
      <c r="AA142" s="176"/>
      <c r="AB142" s="176"/>
      <c r="AC142" s="176"/>
      <c r="AD142" s="176"/>
      <c r="AE142" s="176"/>
      <c r="AF142" s="176"/>
      <c r="AG142" s="177"/>
      <c r="AH142" s="177"/>
      <c r="AI142" s="177"/>
    </row>
    <row r="143" spans="1:35" s="178" customFormat="1" ht="15.75" x14ac:dyDescent="0.25">
      <c r="A143" s="167"/>
      <c r="B143" s="168"/>
      <c r="C143" s="169"/>
      <c r="D143" s="170"/>
      <c r="E143" s="167"/>
      <c r="F143" s="170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  <c r="Z143" s="176"/>
      <c r="AA143" s="176"/>
      <c r="AB143" s="176"/>
      <c r="AC143" s="176"/>
      <c r="AD143" s="176"/>
      <c r="AE143" s="176"/>
      <c r="AF143" s="176"/>
    </row>
    <row r="144" spans="1:35" s="178" customFormat="1" ht="15.75" x14ac:dyDescent="0.25">
      <c r="A144" s="167"/>
      <c r="B144" s="168"/>
      <c r="C144" s="169"/>
      <c r="D144" s="170"/>
      <c r="E144" s="167"/>
      <c r="F144" s="170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6"/>
      <c r="AC144" s="176"/>
      <c r="AD144" s="176"/>
      <c r="AE144" s="176"/>
      <c r="AF144" s="176"/>
    </row>
    <row r="145" spans="1:32" s="178" customFormat="1" ht="15.75" x14ac:dyDescent="0.25">
      <c r="A145" s="167"/>
      <c r="B145" s="168"/>
      <c r="C145" s="169"/>
      <c r="D145" s="170"/>
      <c r="E145" s="167"/>
      <c r="F145" s="170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  <c r="AB145" s="176"/>
      <c r="AC145" s="176"/>
      <c r="AD145" s="176"/>
      <c r="AE145" s="176"/>
      <c r="AF145" s="176"/>
    </row>
    <row r="146" spans="1:32" s="178" customFormat="1" ht="15.75" x14ac:dyDescent="0.25">
      <c r="A146" s="167"/>
      <c r="B146" s="168"/>
      <c r="C146" s="169"/>
      <c r="D146" s="170"/>
      <c r="E146" s="167"/>
      <c r="F146" s="170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6"/>
      <c r="AC146" s="176"/>
      <c r="AD146" s="176"/>
      <c r="AE146" s="176"/>
      <c r="AF146" s="176"/>
    </row>
    <row r="147" spans="1:32" s="178" customFormat="1" ht="15.75" x14ac:dyDescent="0.25">
      <c r="A147" s="167"/>
      <c r="B147" s="168"/>
      <c r="C147" s="169"/>
      <c r="D147" s="170"/>
      <c r="E147" s="167"/>
      <c r="F147" s="170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  <c r="AC147" s="176"/>
      <c r="AD147" s="176"/>
      <c r="AE147" s="176"/>
      <c r="AF147" s="176"/>
    </row>
    <row r="148" spans="1:32" s="178" customFormat="1" ht="15.75" x14ac:dyDescent="0.25">
      <c r="A148" s="167"/>
      <c r="B148" s="168"/>
      <c r="C148" s="169"/>
      <c r="D148" s="170"/>
      <c r="E148" s="167"/>
      <c r="F148" s="170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  <c r="AC148" s="176"/>
      <c r="AD148" s="176"/>
      <c r="AE148" s="176"/>
      <c r="AF148" s="176"/>
    </row>
    <row r="149" spans="1:32" s="178" customFormat="1" ht="15.75" x14ac:dyDescent="0.25">
      <c r="A149" s="167"/>
      <c r="B149" s="168"/>
      <c r="C149" s="169"/>
      <c r="D149" s="170"/>
      <c r="E149" s="167"/>
      <c r="F149" s="170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  <c r="AC149" s="176"/>
      <c r="AD149" s="176"/>
      <c r="AE149" s="176"/>
      <c r="AF149" s="176"/>
    </row>
    <row r="150" spans="1:32" s="178" customFormat="1" ht="15.75" x14ac:dyDescent="0.25">
      <c r="A150" s="167"/>
      <c r="B150" s="168"/>
      <c r="C150" s="169"/>
      <c r="D150" s="170"/>
      <c r="E150" s="167"/>
      <c r="F150" s="170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  <c r="AC150" s="176"/>
      <c r="AD150" s="176"/>
      <c r="AE150" s="176"/>
      <c r="AF150" s="176"/>
    </row>
    <row r="151" spans="1:32" s="178" customFormat="1" ht="15.75" x14ac:dyDescent="0.25">
      <c r="A151" s="167"/>
      <c r="B151" s="168"/>
      <c r="C151" s="169"/>
      <c r="D151" s="170"/>
      <c r="E151" s="167"/>
      <c r="F151" s="170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  <c r="Z151" s="176"/>
      <c r="AA151" s="176"/>
      <c r="AB151" s="176"/>
      <c r="AC151" s="176"/>
      <c r="AD151" s="176"/>
      <c r="AE151" s="176"/>
      <c r="AF151" s="176"/>
    </row>
    <row r="152" spans="1:32" s="178" customFormat="1" ht="15.75" x14ac:dyDescent="0.25">
      <c r="A152" s="167"/>
      <c r="B152" s="168"/>
      <c r="C152" s="169"/>
      <c r="D152" s="170"/>
      <c r="E152" s="167"/>
      <c r="F152" s="170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  <c r="Z152" s="176"/>
      <c r="AA152" s="176"/>
      <c r="AB152" s="176"/>
      <c r="AC152" s="176"/>
      <c r="AD152" s="176"/>
      <c r="AE152" s="176"/>
      <c r="AF152" s="176"/>
    </row>
    <row r="153" spans="1:32" s="178" customFormat="1" ht="15.75" x14ac:dyDescent="0.25">
      <c r="A153" s="167"/>
      <c r="B153" s="168"/>
      <c r="C153" s="169"/>
      <c r="D153" s="170"/>
      <c r="E153" s="167"/>
      <c r="F153" s="170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  <c r="Z153" s="176"/>
      <c r="AA153" s="176"/>
      <c r="AB153" s="176"/>
      <c r="AC153" s="176"/>
      <c r="AD153" s="176"/>
      <c r="AE153" s="176"/>
      <c r="AF153" s="176"/>
    </row>
    <row r="154" spans="1:32" s="178" customFormat="1" ht="15.75" x14ac:dyDescent="0.25">
      <c r="A154" s="167"/>
      <c r="B154" s="168"/>
      <c r="C154" s="169"/>
      <c r="D154" s="170"/>
      <c r="E154" s="167"/>
      <c r="F154" s="170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  <c r="AA154" s="176"/>
      <c r="AB154" s="176"/>
      <c r="AC154" s="176"/>
      <c r="AD154" s="176"/>
      <c r="AE154" s="176"/>
      <c r="AF154" s="176"/>
    </row>
    <row r="155" spans="1:32" s="178" customFormat="1" ht="15.75" x14ac:dyDescent="0.25">
      <c r="A155" s="167"/>
      <c r="B155" s="168"/>
      <c r="C155" s="169"/>
      <c r="D155" s="170"/>
      <c r="E155" s="167"/>
      <c r="F155" s="170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  <c r="Z155" s="176"/>
      <c r="AA155" s="176"/>
      <c r="AB155" s="176"/>
      <c r="AC155" s="176"/>
      <c r="AD155" s="176"/>
      <c r="AE155" s="176"/>
      <c r="AF155" s="176"/>
    </row>
    <row r="156" spans="1:32" s="178" customFormat="1" ht="15.75" x14ac:dyDescent="0.25">
      <c r="A156" s="167"/>
      <c r="B156" s="168"/>
      <c r="C156" s="169"/>
      <c r="D156" s="170"/>
      <c r="E156" s="167"/>
      <c r="F156" s="170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  <c r="AC156" s="176"/>
      <c r="AD156" s="176"/>
      <c r="AE156" s="176"/>
      <c r="AF156" s="176"/>
    </row>
    <row r="157" spans="1:32" s="178" customFormat="1" ht="15.75" x14ac:dyDescent="0.25">
      <c r="A157" s="167"/>
      <c r="B157" s="168"/>
      <c r="C157" s="169"/>
      <c r="D157" s="170"/>
      <c r="E157" s="167"/>
      <c r="F157" s="170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  <c r="AC157" s="176"/>
      <c r="AD157" s="176"/>
      <c r="AE157" s="176"/>
      <c r="AF157" s="176"/>
    </row>
    <row r="158" spans="1:32" s="178" customFormat="1" ht="15.75" x14ac:dyDescent="0.25">
      <c r="A158" s="167"/>
      <c r="B158" s="168"/>
      <c r="C158" s="169"/>
      <c r="D158" s="170"/>
      <c r="E158" s="167"/>
      <c r="F158" s="170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  <c r="AC158" s="176"/>
      <c r="AD158" s="176"/>
      <c r="AE158" s="176"/>
      <c r="AF158" s="176"/>
    </row>
    <row r="159" spans="1:32" s="178" customFormat="1" ht="15.75" x14ac:dyDescent="0.25">
      <c r="A159" s="167"/>
      <c r="B159" s="168"/>
      <c r="C159" s="169"/>
      <c r="D159" s="170"/>
      <c r="E159" s="167"/>
      <c r="F159" s="170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  <c r="AC159" s="176"/>
      <c r="AD159" s="176"/>
      <c r="AE159" s="176"/>
      <c r="AF159" s="176"/>
    </row>
    <row r="160" spans="1:32" s="178" customFormat="1" ht="15.75" x14ac:dyDescent="0.25">
      <c r="A160" s="167"/>
      <c r="B160" s="168"/>
      <c r="C160" s="169"/>
      <c r="D160" s="170"/>
      <c r="E160" s="167"/>
      <c r="F160" s="170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6"/>
      <c r="AF160" s="176"/>
    </row>
    <row r="161" spans="1:32" s="178" customFormat="1" ht="15.75" x14ac:dyDescent="0.25">
      <c r="A161" s="167"/>
      <c r="B161" s="168"/>
      <c r="C161" s="169"/>
      <c r="D161" s="170"/>
      <c r="E161" s="167"/>
      <c r="F161" s="170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76"/>
      <c r="AF161" s="176"/>
    </row>
    <row r="162" spans="1:32" s="178" customFormat="1" ht="15.75" x14ac:dyDescent="0.25">
      <c r="A162" s="167"/>
      <c r="B162" s="168"/>
      <c r="C162" s="169"/>
      <c r="D162" s="170"/>
      <c r="E162" s="167"/>
      <c r="F162" s="170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  <c r="AC162" s="176"/>
      <c r="AD162" s="176"/>
      <c r="AE162" s="176"/>
      <c r="AF162" s="176"/>
    </row>
    <row r="163" spans="1:32" s="178" customFormat="1" ht="15.75" x14ac:dyDescent="0.25">
      <c r="A163" s="167"/>
      <c r="B163" s="168"/>
      <c r="C163" s="169"/>
      <c r="D163" s="170"/>
      <c r="E163" s="167"/>
      <c r="F163" s="170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  <c r="AC163" s="176"/>
      <c r="AD163" s="176"/>
      <c r="AE163" s="176"/>
      <c r="AF163" s="176"/>
    </row>
    <row r="164" spans="1:32" s="178" customFormat="1" ht="15.75" x14ac:dyDescent="0.25">
      <c r="A164" s="167"/>
      <c r="B164" s="168"/>
      <c r="C164" s="169"/>
      <c r="D164" s="170"/>
      <c r="E164" s="167"/>
      <c r="F164" s="170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  <c r="AC164" s="176"/>
      <c r="AD164" s="176"/>
      <c r="AE164" s="176"/>
      <c r="AF164" s="176"/>
    </row>
    <row r="165" spans="1:32" s="178" customFormat="1" ht="15.75" x14ac:dyDescent="0.25">
      <c r="A165" s="167"/>
      <c r="B165" s="168"/>
      <c r="C165" s="169"/>
      <c r="D165" s="170"/>
      <c r="E165" s="167"/>
      <c r="F165" s="170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76"/>
      <c r="AD165" s="176"/>
      <c r="AE165" s="176"/>
      <c r="AF165" s="176"/>
    </row>
    <row r="166" spans="1:32" s="178" customFormat="1" ht="15.75" x14ac:dyDescent="0.25">
      <c r="A166" s="167"/>
      <c r="B166" s="168"/>
      <c r="C166" s="169"/>
      <c r="D166" s="170"/>
      <c r="E166" s="167"/>
      <c r="F166" s="170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  <c r="AC166" s="176"/>
      <c r="AD166" s="176"/>
      <c r="AE166" s="176"/>
      <c r="AF166" s="176"/>
    </row>
    <row r="167" spans="1:32" s="178" customFormat="1" ht="15.75" x14ac:dyDescent="0.25">
      <c r="A167" s="167"/>
      <c r="B167" s="168"/>
      <c r="C167" s="169"/>
      <c r="D167" s="170"/>
      <c r="E167" s="167"/>
      <c r="F167" s="170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  <c r="AC167" s="176"/>
      <c r="AD167" s="176"/>
      <c r="AE167" s="176"/>
      <c r="AF167" s="176"/>
    </row>
    <row r="168" spans="1:32" s="178" customFormat="1" ht="15.75" x14ac:dyDescent="0.25">
      <c r="A168" s="167"/>
      <c r="B168" s="168"/>
      <c r="C168" s="169"/>
      <c r="D168" s="170"/>
      <c r="E168" s="167"/>
      <c r="F168" s="170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76"/>
      <c r="AD168" s="176"/>
      <c r="AE168" s="176"/>
      <c r="AF168" s="176"/>
    </row>
    <row r="169" spans="1:32" s="178" customFormat="1" ht="15.75" x14ac:dyDescent="0.25">
      <c r="A169" s="167"/>
      <c r="B169" s="168"/>
      <c r="C169" s="169"/>
      <c r="D169" s="170"/>
      <c r="E169" s="167"/>
      <c r="F169" s="170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  <c r="AC169" s="176"/>
      <c r="AD169" s="176"/>
      <c r="AE169" s="176"/>
      <c r="AF169" s="176"/>
    </row>
    <row r="170" spans="1:32" s="178" customFormat="1" ht="15.75" x14ac:dyDescent="0.25">
      <c r="A170" s="167"/>
      <c r="B170" s="168"/>
      <c r="C170" s="169"/>
      <c r="D170" s="170"/>
      <c r="E170" s="167"/>
      <c r="F170" s="170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  <c r="R170" s="176"/>
      <c r="S170" s="176"/>
      <c r="T170" s="176"/>
      <c r="U170" s="176"/>
      <c r="V170" s="176"/>
      <c r="W170" s="176"/>
      <c r="X170" s="176"/>
      <c r="Y170" s="176"/>
      <c r="Z170" s="176"/>
      <c r="AA170" s="176"/>
      <c r="AB170" s="176"/>
      <c r="AC170" s="176"/>
      <c r="AD170" s="176"/>
      <c r="AE170" s="176"/>
      <c r="AF170" s="176"/>
    </row>
    <row r="171" spans="1:32" s="178" customFormat="1" ht="15.75" x14ac:dyDescent="0.25">
      <c r="A171" s="167"/>
      <c r="B171" s="168"/>
      <c r="C171" s="169"/>
      <c r="D171" s="170"/>
      <c r="E171" s="167"/>
      <c r="F171" s="170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  <c r="AC171" s="176"/>
      <c r="AD171" s="176"/>
      <c r="AE171" s="176"/>
      <c r="AF171" s="176"/>
    </row>
    <row r="172" spans="1:32" s="178" customFormat="1" ht="15.75" x14ac:dyDescent="0.25">
      <c r="A172" s="167"/>
      <c r="B172" s="168"/>
      <c r="C172" s="169"/>
      <c r="D172" s="170"/>
      <c r="E172" s="167"/>
      <c r="F172" s="170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  <c r="Z172" s="176"/>
      <c r="AA172" s="176"/>
      <c r="AB172" s="176"/>
      <c r="AC172" s="176"/>
      <c r="AD172" s="176"/>
      <c r="AE172" s="176"/>
      <c r="AF172" s="176"/>
    </row>
    <row r="173" spans="1:32" s="178" customFormat="1" ht="15.75" x14ac:dyDescent="0.25">
      <c r="A173" s="167"/>
      <c r="B173" s="168"/>
      <c r="C173" s="169"/>
      <c r="D173" s="170"/>
      <c r="E173" s="167"/>
      <c r="F173" s="170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  <c r="R173" s="176"/>
      <c r="S173" s="176"/>
      <c r="T173" s="176"/>
      <c r="U173" s="176"/>
      <c r="V173" s="176"/>
      <c r="W173" s="176"/>
      <c r="X173" s="176"/>
      <c r="Y173" s="176"/>
      <c r="Z173" s="176"/>
      <c r="AA173" s="176"/>
      <c r="AB173" s="176"/>
      <c r="AC173" s="176"/>
      <c r="AD173" s="176"/>
      <c r="AE173" s="176"/>
      <c r="AF173" s="176"/>
    </row>
    <row r="174" spans="1:32" s="178" customFormat="1" ht="15.75" x14ac:dyDescent="0.25">
      <c r="A174" s="167"/>
      <c r="B174" s="168"/>
      <c r="C174" s="169"/>
      <c r="D174" s="170"/>
      <c r="E174" s="167"/>
      <c r="F174" s="170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  <c r="R174" s="176"/>
      <c r="S174" s="176"/>
      <c r="T174" s="176"/>
      <c r="U174" s="176"/>
      <c r="V174" s="176"/>
      <c r="W174" s="176"/>
      <c r="X174" s="176"/>
      <c r="Y174" s="176"/>
      <c r="Z174" s="176"/>
      <c r="AA174" s="176"/>
      <c r="AB174" s="176"/>
      <c r="AC174" s="176"/>
      <c r="AD174" s="176"/>
      <c r="AE174" s="176"/>
      <c r="AF174" s="176"/>
    </row>
    <row r="175" spans="1:32" s="178" customFormat="1" ht="15.75" x14ac:dyDescent="0.25">
      <c r="A175" s="167"/>
      <c r="B175" s="168"/>
      <c r="C175" s="169"/>
      <c r="D175" s="170"/>
      <c r="E175" s="167"/>
      <c r="F175" s="170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176"/>
      <c r="R175" s="176"/>
      <c r="S175" s="176"/>
      <c r="T175" s="176"/>
      <c r="U175" s="176"/>
      <c r="V175" s="176"/>
      <c r="W175" s="176"/>
      <c r="X175" s="176"/>
      <c r="Y175" s="176"/>
      <c r="Z175" s="176"/>
      <c r="AA175" s="176"/>
      <c r="AB175" s="176"/>
      <c r="AC175" s="176"/>
      <c r="AD175" s="176"/>
      <c r="AE175" s="176"/>
      <c r="AF175" s="176"/>
    </row>
    <row r="176" spans="1:32" s="178" customFormat="1" ht="15.75" x14ac:dyDescent="0.25">
      <c r="A176" s="167"/>
      <c r="B176" s="168"/>
      <c r="C176" s="169"/>
      <c r="D176" s="170"/>
      <c r="E176" s="167"/>
      <c r="F176" s="170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76"/>
      <c r="AD176" s="176"/>
      <c r="AE176" s="176"/>
      <c r="AF176" s="176"/>
    </row>
    <row r="177" spans="1:32" s="178" customFormat="1" ht="15.75" x14ac:dyDescent="0.25">
      <c r="A177" s="167"/>
      <c r="B177" s="168"/>
      <c r="C177" s="169"/>
      <c r="D177" s="170"/>
      <c r="E177" s="167"/>
      <c r="F177" s="170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176"/>
      <c r="AA177" s="176"/>
      <c r="AB177" s="176"/>
      <c r="AC177" s="176"/>
      <c r="AD177" s="176"/>
      <c r="AE177" s="176"/>
      <c r="AF177" s="176"/>
    </row>
    <row r="178" spans="1:32" s="178" customFormat="1" ht="15.75" x14ac:dyDescent="0.25">
      <c r="A178" s="167"/>
      <c r="B178" s="168"/>
      <c r="C178" s="169"/>
      <c r="D178" s="170"/>
      <c r="E178" s="167"/>
      <c r="F178" s="170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  <c r="R178" s="176"/>
      <c r="S178" s="176"/>
      <c r="T178" s="176"/>
      <c r="U178" s="176"/>
      <c r="V178" s="176"/>
      <c r="W178" s="176"/>
      <c r="X178" s="176"/>
      <c r="Y178" s="176"/>
      <c r="Z178" s="176"/>
      <c r="AA178" s="176"/>
      <c r="AB178" s="176"/>
      <c r="AC178" s="176"/>
      <c r="AD178" s="176"/>
      <c r="AE178" s="176"/>
      <c r="AF178" s="176"/>
    </row>
    <row r="179" spans="1:32" s="178" customFormat="1" ht="15.75" x14ac:dyDescent="0.25">
      <c r="A179" s="167"/>
      <c r="B179" s="168"/>
      <c r="C179" s="169"/>
      <c r="D179" s="170"/>
      <c r="E179" s="167"/>
      <c r="F179" s="170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  <c r="Q179" s="176"/>
      <c r="R179" s="176"/>
      <c r="S179" s="176"/>
      <c r="T179" s="176"/>
      <c r="U179" s="176"/>
      <c r="V179" s="176"/>
      <c r="W179" s="176"/>
      <c r="X179" s="176"/>
      <c r="Y179" s="176"/>
      <c r="Z179" s="176"/>
      <c r="AA179" s="176"/>
      <c r="AB179" s="176"/>
      <c r="AC179" s="176"/>
      <c r="AD179" s="176"/>
      <c r="AE179" s="176"/>
      <c r="AF179" s="176"/>
    </row>
    <row r="180" spans="1:32" s="178" customFormat="1" ht="15.75" x14ac:dyDescent="0.25">
      <c r="A180" s="167"/>
      <c r="B180" s="168"/>
      <c r="C180" s="169"/>
      <c r="D180" s="170"/>
      <c r="E180" s="167"/>
      <c r="F180" s="170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  <c r="R180" s="176"/>
      <c r="S180" s="176"/>
      <c r="T180" s="176"/>
      <c r="U180" s="176"/>
      <c r="V180" s="176"/>
      <c r="W180" s="176"/>
      <c r="X180" s="176"/>
      <c r="Y180" s="176"/>
      <c r="Z180" s="176"/>
      <c r="AA180" s="176"/>
      <c r="AB180" s="176"/>
      <c r="AC180" s="176"/>
      <c r="AD180" s="176"/>
      <c r="AE180" s="176"/>
      <c r="AF180" s="176"/>
    </row>
    <row r="181" spans="1:32" s="178" customFormat="1" ht="15.75" x14ac:dyDescent="0.25">
      <c r="A181" s="167"/>
      <c r="B181" s="168"/>
      <c r="C181" s="169"/>
      <c r="D181" s="170"/>
      <c r="E181" s="167"/>
      <c r="F181" s="170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  <c r="AA181" s="176"/>
      <c r="AB181" s="176"/>
      <c r="AC181" s="176"/>
      <c r="AD181" s="176"/>
      <c r="AE181" s="176"/>
      <c r="AF181" s="176"/>
    </row>
    <row r="182" spans="1:32" s="178" customFormat="1" ht="15.75" x14ac:dyDescent="0.25">
      <c r="A182" s="167"/>
      <c r="B182" s="168"/>
      <c r="C182" s="169"/>
      <c r="D182" s="170"/>
      <c r="E182" s="167"/>
      <c r="F182" s="170"/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  <c r="Q182" s="176"/>
      <c r="R182" s="176"/>
      <c r="S182" s="176"/>
      <c r="T182" s="176"/>
      <c r="U182" s="176"/>
      <c r="V182" s="176"/>
      <c r="W182" s="176"/>
      <c r="X182" s="176"/>
      <c r="Y182" s="176"/>
      <c r="Z182" s="176"/>
      <c r="AA182" s="176"/>
      <c r="AB182" s="176"/>
      <c r="AC182" s="176"/>
      <c r="AD182" s="176"/>
      <c r="AE182" s="176"/>
      <c r="AF182" s="176"/>
    </row>
    <row r="183" spans="1:32" s="178" customFormat="1" ht="15.75" x14ac:dyDescent="0.25">
      <c r="A183" s="167"/>
      <c r="B183" s="168"/>
      <c r="C183" s="169"/>
      <c r="D183" s="170"/>
      <c r="E183" s="167"/>
      <c r="F183" s="170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  <c r="R183" s="176"/>
      <c r="S183" s="176"/>
      <c r="T183" s="176"/>
      <c r="U183" s="176"/>
      <c r="V183" s="176"/>
      <c r="W183" s="176"/>
      <c r="X183" s="176"/>
      <c r="Y183" s="176"/>
      <c r="Z183" s="176"/>
      <c r="AA183" s="176"/>
      <c r="AB183" s="176"/>
      <c r="AC183" s="176"/>
      <c r="AD183" s="176"/>
      <c r="AE183" s="176"/>
      <c r="AF183" s="176"/>
    </row>
    <row r="184" spans="1:32" s="178" customFormat="1" ht="15.75" x14ac:dyDescent="0.25">
      <c r="A184" s="167"/>
      <c r="B184" s="168"/>
      <c r="C184" s="169"/>
      <c r="D184" s="170"/>
      <c r="E184" s="167"/>
      <c r="F184" s="170"/>
      <c r="G184" s="176"/>
      <c r="H184" s="176"/>
      <c r="I184" s="176"/>
      <c r="J184" s="176"/>
      <c r="K184" s="176"/>
      <c r="L184" s="176"/>
      <c r="M184" s="176"/>
      <c r="N184" s="176"/>
      <c r="O184" s="176"/>
      <c r="P184" s="176"/>
      <c r="Q184" s="176"/>
      <c r="R184" s="176"/>
      <c r="S184" s="176"/>
      <c r="T184" s="176"/>
      <c r="U184" s="176"/>
      <c r="V184" s="176"/>
      <c r="W184" s="176"/>
      <c r="X184" s="176"/>
      <c r="Y184" s="176"/>
      <c r="Z184" s="176"/>
      <c r="AA184" s="176"/>
      <c r="AB184" s="176"/>
      <c r="AC184" s="176"/>
      <c r="AD184" s="176"/>
      <c r="AE184" s="176"/>
      <c r="AF184" s="176"/>
    </row>
    <row r="185" spans="1:32" s="178" customFormat="1" ht="15.75" x14ac:dyDescent="0.25">
      <c r="A185" s="167"/>
      <c r="B185" s="168"/>
      <c r="C185" s="169"/>
      <c r="D185" s="170"/>
      <c r="E185" s="167"/>
      <c r="F185" s="170"/>
      <c r="G185" s="176"/>
      <c r="H185" s="176"/>
      <c r="I185" s="176"/>
      <c r="J185" s="176"/>
      <c r="K185" s="176"/>
      <c r="L185" s="176"/>
      <c r="M185" s="176"/>
      <c r="N185" s="176"/>
      <c r="O185" s="176"/>
      <c r="P185" s="176"/>
      <c r="Q185" s="176"/>
      <c r="R185" s="176"/>
      <c r="S185" s="176"/>
      <c r="T185" s="176"/>
      <c r="U185" s="176"/>
      <c r="V185" s="176"/>
      <c r="W185" s="176"/>
      <c r="X185" s="176"/>
      <c r="Y185" s="176"/>
      <c r="Z185" s="176"/>
      <c r="AA185" s="176"/>
      <c r="AB185" s="176"/>
      <c r="AC185" s="176"/>
      <c r="AD185" s="176"/>
      <c r="AE185" s="176"/>
      <c r="AF185" s="176"/>
    </row>
    <row r="186" spans="1:32" s="178" customFormat="1" ht="15.75" x14ac:dyDescent="0.25">
      <c r="A186" s="167"/>
      <c r="B186" s="168"/>
      <c r="C186" s="169"/>
      <c r="D186" s="170"/>
      <c r="E186" s="167"/>
      <c r="F186" s="170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  <c r="R186" s="176"/>
      <c r="S186" s="176"/>
      <c r="T186" s="176"/>
      <c r="U186" s="176"/>
      <c r="V186" s="176"/>
      <c r="W186" s="176"/>
      <c r="X186" s="176"/>
      <c r="Y186" s="176"/>
      <c r="Z186" s="176"/>
      <c r="AA186" s="176"/>
      <c r="AB186" s="176"/>
      <c r="AC186" s="176"/>
      <c r="AD186" s="176"/>
      <c r="AE186" s="176"/>
      <c r="AF186" s="176"/>
    </row>
    <row r="187" spans="1:32" s="178" customFormat="1" ht="15.75" x14ac:dyDescent="0.25">
      <c r="A187" s="167"/>
      <c r="B187" s="168"/>
      <c r="C187" s="169"/>
      <c r="D187" s="170"/>
      <c r="E187" s="167"/>
      <c r="F187" s="170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  <c r="R187" s="176"/>
      <c r="S187" s="176"/>
      <c r="T187" s="176"/>
      <c r="U187" s="176"/>
      <c r="V187" s="176"/>
      <c r="W187" s="176"/>
      <c r="X187" s="176"/>
      <c r="Y187" s="176"/>
      <c r="Z187" s="176"/>
      <c r="AA187" s="176"/>
      <c r="AB187" s="176"/>
      <c r="AC187" s="176"/>
      <c r="AD187" s="176"/>
      <c r="AE187" s="176"/>
      <c r="AF187" s="176"/>
    </row>
    <row r="188" spans="1:32" s="178" customFormat="1" ht="15.75" x14ac:dyDescent="0.25">
      <c r="A188" s="167"/>
      <c r="B188" s="168"/>
      <c r="C188" s="169"/>
      <c r="D188" s="170"/>
      <c r="E188" s="167"/>
      <c r="F188" s="170"/>
      <c r="G188" s="176"/>
      <c r="H188" s="176"/>
      <c r="I188" s="176"/>
      <c r="J188" s="176"/>
      <c r="K188" s="176"/>
      <c r="L188" s="176"/>
      <c r="M188" s="176"/>
      <c r="N188" s="176"/>
      <c r="O188" s="176"/>
      <c r="P188" s="176"/>
      <c r="Q188" s="176"/>
      <c r="R188" s="176"/>
      <c r="S188" s="176"/>
      <c r="T188" s="176"/>
      <c r="U188" s="176"/>
      <c r="V188" s="176"/>
      <c r="W188" s="176"/>
      <c r="X188" s="176"/>
      <c r="Y188" s="176"/>
      <c r="Z188" s="176"/>
      <c r="AA188" s="176"/>
      <c r="AB188" s="176"/>
      <c r="AC188" s="176"/>
      <c r="AD188" s="176"/>
      <c r="AE188" s="176"/>
      <c r="AF188" s="176"/>
    </row>
    <row r="189" spans="1:32" s="178" customFormat="1" ht="15.75" x14ac:dyDescent="0.25">
      <c r="A189" s="167"/>
      <c r="B189" s="168"/>
      <c r="C189" s="169"/>
      <c r="D189" s="170"/>
      <c r="E189" s="167"/>
      <c r="F189" s="170"/>
      <c r="G189" s="176"/>
      <c r="H189" s="176"/>
      <c r="I189" s="176"/>
      <c r="J189" s="176"/>
      <c r="K189" s="176"/>
      <c r="L189" s="176"/>
      <c r="M189" s="176"/>
      <c r="N189" s="176"/>
      <c r="O189" s="176"/>
      <c r="P189" s="176"/>
      <c r="Q189" s="176"/>
      <c r="R189" s="176"/>
      <c r="S189" s="176"/>
      <c r="T189" s="176"/>
      <c r="U189" s="176"/>
      <c r="V189" s="176"/>
      <c r="W189" s="176"/>
      <c r="X189" s="176"/>
      <c r="Y189" s="176"/>
      <c r="Z189" s="176"/>
      <c r="AA189" s="176"/>
      <c r="AB189" s="176"/>
      <c r="AC189" s="176"/>
      <c r="AD189" s="176"/>
      <c r="AE189" s="176"/>
      <c r="AF189" s="176"/>
    </row>
    <row r="190" spans="1:32" s="178" customFormat="1" ht="15.75" x14ac:dyDescent="0.25">
      <c r="A190" s="167"/>
      <c r="B190" s="168"/>
      <c r="C190" s="169"/>
      <c r="D190" s="170"/>
      <c r="E190" s="167"/>
      <c r="F190" s="170"/>
      <c r="G190" s="176"/>
      <c r="H190" s="176"/>
      <c r="I190" s="176"/>
      <c r="J190" s="176"/>
      <c r="K190" s="176"/>
      <c r="L190" s="176"/>
      <c r="M190" s="176"/>
      <c r="N190" s="176"/>
      <c r="O190" s="176"/>
      <c r="P190" s="176"/>
      <c r="Q190" s="176"/>
      <c r="R190" s="176"/>
      <c r="S190" s="176"/>
      <c r="T190" s="176"/>
      <c r="U190" s="176"/>
      <c r="V190" s="176"/>
      <c r="W190" s="176"/>
      <c r="X190" s="176"/>
      <c r="Y190" s="176"/>
      <c r="Z190" s="176"/>
      <c r="AA190" s="176"/>
      <c r="AB190" s="176"/>
      <c r="AC190" s="176"/>
      <c r="AD190" s="176"/>
      <c r="AE190" s="176"/>
      <c r="AF190" s="176"/>
    </row>
    <row r="191" spans="1:32" s="178" customFormat="1" ht="15.75" x14ac:dyDescent="0.25">
      <c r="A191" s="167"/>
      <c r="B191" s="168"/>
      <c r="C191" s="169"/>
      <c r="D191" s="170"/>
      <c r="E191" s="167"/>
      <c r="F191" s="170"/>
      <c r="G191" s="176"/>
      <c r="H191" s="176"/>
      <c r="I191" s="176"/>
      <c r="J191" s="176"/>
      <c r="K191" s="176"/>
      <c r="L191" s="176"/>
      <c r="M191" s="176"/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76"/>
      <c r="AD191" s="176"/>
      <c r="AE191" s="176"/>
      <c r="AF191" s="176"/>
    </row>
    <row r="192" spans="1:32" s="178" customFormat="1" ht="15.75" x14ac:dyDescent="0.25">
      <c r="A192" s="167"/>
      <c r="B192" s="168"/>
      <c r="C192" s="169"/>
      <c r="D192" s="170"/>
      <c r="E192" s="167"/>
      <c r="F192" s="170"/>
      <c r="G192" s="176"/>
      <c r="H192" s="176"/>
      <c r="I192" s="176"/>
      <c r="J192" s="176"/>
      <c r="K192" s="176"/>
      <c r="L192" s="176"/>
      <c r="M192" s="176"/>
      <c r="N192" s="176"/>
      <c r="O192" s="176"/>
      <c r="P192" s="176"/>
      <c r="Q192" s="176"/>
      <c r="R192" s="176"/>
      <c r="S192" s="176"/>
      <c r="T192" s="176"/>
      <c r="U192" s="176"/>
      <c r="V192" s="176"/>
      <c r="W192" s="176"/>
      <c r="X192" s="176"/>
      <c r="Y192" s="176"/>
      <c r="Z192" s="176"/>
      <c r="AA192" s="176"/>
      <c r="AB192" s="176"/>
      <c r="AC192" s="176"/>
      <c r="AD192" s="176"/>
      <c r="AE192" s="176"/>
      <c r="AF192" s="176"/>
    </row>
    <row r="193" spans="1:32" s="178" customFormat="1" ht="15.75" x14ac:dyDescent="0.25">
      <c r="A193" s="167"/>
      <c r="B193" s="168"/>
      <c r="C193" s="169"/>
      <c r="D193" s="170"/>
      <c r="E193" s="167"/>
      <c r="F193" s="170"/>
      <c r="G193" s="176"/>
      <c r="H193" s="176"/>
      <c r="I193" s="176"/>
      <c r="J193" s="176"/>
      <c r="K193" s="176"/>
      <c r="L193" s="176"/>
      <c r="M193" s="176"/>
      <c r="N193" s="176"/>
      <c r="O193" s="176"/>
      <c r="P193" s="176"/>
      <c r="Q193" s="176"/>
      <c r="R193" s="176"/>
      <c r="S193" s="176"/>
      <c r="T193" s="176"/>
      <c r="U193" s="176"/>
      <c r="V193" s="176"/>
      <c r="W193" s="176"/>
      <c r="X193" s="176"/>
      <c r="Y193" s="176"/>
      <c r="Z193" s="176"/>
      <c r="AA193" s="176"/>
      <c r="AB193" s="176"/>
      <c r="AC193" s="176"/>
      <c r="AD193" s="176"/>
      <c r="AE193" s="176"/>
      <c r="AF193" s="176"/>
    </row>
    <row r="194" spans="1:32" s="178" customFormat="1" ht="15.75" x14ac:dyDescent="0.25">
      <c r="A194" s="167"/>
      <c r="B194" s="168"/>
      <c r="C194" s="169"/>
      <c r="D194" s="170"/>
      <c r="E194" s="167"/>
      <c r="F194" s="170"/>
      <c r="G194" s="176"/>
      <c r="H194" s="176"/>
      <c r="I194" s="176"/>
      <c r="J194" s="176"/>
      <c r="K194" s="176"/>
      <c r="L194" s="176"/>
      <c r="M194" s="176"/>
      <c r="N194" s="176"/>
      <c r="O194" s="176"/>
      <c r="P194" s="176"/>
      <c r="Q194" s="176"/>
      <c r="R194" s="176"/>
      <c r="S194" s="176"/>
      <c r="T194" s="176"/>
      <c r="U194" s="176"/>
      <c r="V194" s="176"/>
      <c r="W194" s="176"/>
      <c r="X194" s="176"/>
      <c r="Y194" s="176"/>
      <c r="Z194" s="176"/>
      <c r="AA194" s="176"/>
      <c r="AB194" s="176"/>
      <c r="AC194" s="176"/>
      <c r="AD194" s="176"/>
      <c r="AE194" s="176"/>
      <c r="AF194" s="176"/>
    </row>
    <row r="195" spans="1:32" s="178" customFormat="1" ht="15.75" x14ac:dyDescent="0.25">
      <c r="A195" s="167"/>
      <c r="B195" s="168"/>
      <c r="C195" s="169"/>
      <c r="D195" s="170"/>
      <c r="E195" s="167"/>
      <c r="F195" s="170"/>
      <c r="G195" s="176"/>
      <c r="H195" s="176"/>
      <c r="I195" s="176"/>
      <c r="J195" s="176"/>
      <c r="K195" s="176"/>
      <c r="L195" s="176"/>
      <c r="M195" s="176"/>
      <c r="N195" s="176"/>
      <c r="O195" s="176"/>
      <c r="P195" s="176"/>
      <c r="Q195" s="176"/>
      <c r="R195" s="176"/>
      <c r="S195" s="176"/>
      <c r="T195" s="176"/>
      <c r="U195" s="176"/>
      <c r="V195" s="176"/>
      <c r="W195" s="176"/>
      <c r="X195" s="176"/>
      <c r="Y195" s="176"/>
      <c r="Z195" s="176"/>
      <c r="AA195" s="176"/>
      <c r="AB195" s="176"/>
      <c r="AC195" s="176"/>
      <c r="AD195" s="176"/>
      <c r="AE195" s="176"/>
      <c r="AF195" s="176"/>
    </row>
    <row r="196" spans="1:32" s="178" customFormat="1" ht="15.75" x14ac:dyDescent="0.25">
      <c r="A196" s="167"/>
      <c r="B196" s="168"/>
      <c r="C196" s="169"/>
      <c r="D196" s="170"/>
      <c r="E196" s="167"/>
      <c r="F196" s="170"/>
      <c r="G196" s="176"/>
      <c r="H196" s="176"/>
      <c r="I196" s="176"/>
      <c r="J196" s="176"/>
      <c r="K196" s="176"/>
      <c r="L196" s="176"/>
      <c r="M196" s="176"/>
      <c r="N196" s="176"/>
      <c r="O196" s="176"/>
      <c r="P196" s="176"/>
      <c r="Q196" s="176"/>
      <c r="R196" s="176"/>
      <c r="S196" s="176"/>
      <c r="T196" s="176"/>
      <c r="U196" s="176"/>
      <c r="V196" s="176"/>
      <c r="W196" s="176"/>
      <c r="X196" s="176"/>
      <c r="Y196" s="176"/>
      <c r="Z196" s="176"/>
      <c r="AA196" s="176"/>
      <c r="AB196" s="176"/>
      <c r="AC196" s="176"/>
      <c r="AD196" s="176"/>
      <c r="AE196" s="176"/>
      <c r="AF196" s="176"/>
    </row>
    <row r="197" spans="1:32" s="178" customFormat="1" ht="15.75" x14ac:dyDescent="0.25">
      <c r="A197" s="167"/>
      <c r="B197" s="168"/>
      <c r="C197" s="169"/>
      <c r="D197" s="170"/>
      <c r="E197" s="167"/>
      <c r="F197" s="170"/>
      <c r="G197" s="176"/>
      <c r="H197" s="176"/>
      <c r="I197" s="176"/>
      <c r="J197" s="176"/>
      <c r="K197" s="176"/>
      <c r="L197" s="176"/>
      <c r="M197" s="176"/>
      <c r="N197" s="176"/>
      <c r="O197" s="176"/>
      <c r="P197" s="176"/>
      <c r="Q197" s="176"/>
      <c r="R197" s="176"/>
      <c r="S197" s="176"/>
      <c r="T197" s="176"/>
      <c r="U197" s="176"/>
      <c r="V197" s="176"/>
      <c r="W197" s="176"/>
      <c r="X197" s="176"/>
      <c r="Y197" s="176"/>
      <c r="Z197" s="176"/>
      <c r="AA197" s="176"/>
      <c r="AB197" s="176"/>
      <c r="AC197" s="176"/>
      <c r="AD197" s="176"/>
      <c r="AE197" s="176"/>
      <c r="AF197" s="176"/>
    </row>
    <row r="198" spans="1:32" s="178" customFormat="1" ht="15.75" x14ac:dyDescent="0.25">
      <c r="A198" s="167"/>
      <c r="B198" s="168"/>
      <c r="C198" s="169"/>
      <c r="D198" s="170"/>
      <c r="E198" s="167"/>
      <c r="F198" s="170"/>
      <c r="G198" s="176"/>
      <c r="H198" s="176"/>
      <c r="I198" s="176"/>
      <c r="J198" s="176"/>
      <c r="K198" s="176"/>
      <c r="L198" s="176"/>
      <c r="M198" s="176"/>
      <c r="N198" s="176"/>
      <c r="O198" s="176"/>
      <c r="P198" s="176"/>
      <c r="Q198" s="176"/>
      <c r="R198" s="176"/>
      <c r="S198" s="176"/>
      <c r="T198" s="176"/>
      <c r="U198" s="176"/>
      <c r="V198" s="176"/>
      <c r="W198" s="176"/>
      <c r="X198" s="176"/>
      <c r="Y198" s="176"/>
      <c r="Z198" s="176"/>
      <c r="AA198" s="176"/>
      <c r="AB198" s="176"/>
      <c r="AC198" s="176"/>
      <c r="AD198" s="176"/>
      <c r="AE198" s="176"/>
      <c r="AF198" s="176"/>
    </row>
    <row r="199" spans="1:32" s="178" customFormat="1" ht="15.75" x14ac:dyDescent="0.25">
      <c r="A199" s="167"/>
      <c r="B199" s="168"/>
      <c r="C199" s="169"/>
      <c r="D199" s="170"/>
      <c r="E199" s="167"/>
      <c r="F199" s="170"/>
      <c r="G199" s="176"/>
      <c r="H199" s="176"/>
      <c r="I199" s="176"/>
      <c r="J199" s="176"/>
      <c r="K199" s="176"/>
      <c r="L199" s="176"/>
      <c r="M199" s="176"/>
      <c r="N199" s="176"/>
      <c r="O199" s="176"/>
      <c r="P199" s="176"/>
      <c r="Q199" s="176"/>
      <c r="R199" s="176"/>
      <c r="S199" s="176"/>
      <c r="T199" s="176"/>
      <c r="U199" s="176"/>
      <c r="V199" s="176"/>
      <c r="W199" s="176"/>
      <c r="X199" s="176"/>
      <c r="Y199" s="176"/>
      <c r="Z199" s="176"/>
      <c r="AA199" s="176"/>
      <c r="AB199" s="176"/>
      <c r="AC199" s="176"/>
      <c r="AD199" s="176"/>
      <c r="AE199" s="176"/>
      <c r="AF199" s="176"/>
    </row>
    <row r="200" spans="1:32" s="178" customFormat="1" ht="15.75" x14ac:dyDescent="0.25">
      <c r="A200" s="167"/>
      <c r="B200" s="168"/>
      <c r="C200" s="169"/>
      <c r="D200" s="170"/>
      <c r="E200" s="167"/>
      <c r="F200" s="170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  <c r="R200" s="176"/>
      <c r="S200" s="176"/>
      <c r="T200" s="176"/>
      <c r="U200" s="176"/>
      <c r="V200" s="176"/>
      <c r="W200" s="176"/>
      <c r="X200" s="176"/>
      <c r="Y200" s="176"/>
      <c r="Z200" s="176"/>
      <c r="AA200" s="176"/>
      <c r="AB200" s="176"/>
      <c r="AC200" s="176"/>
      <c r="AD200" s="176"/>
      <c r="AE200" s="176"/>
      <c r="AF200" s="176"/>
    </row>
    <row r="201" spans="1:32" s="178" customFormat="1" ht="15.75" x14ac:dyDescent="0.25">
      <c r="A201" s="167"/>
      <c r="B201" s="168"/>
      <c r="C201" s="169"/>
      <c r="D201" s="170"/>
      <c r="E201" s="167"/>
      <c r="F201" s="170"/>
      <c r="G201" s="176"/>
      <c r="H201" s="176"/>
      <c r="I201" s="176"/>
      <c r="J201" s="176"/>
      <c r="K201" s="176"/>
      <c r="L201" s="176"/>
      <c r="M201" s="176"/>
      <c r="N201" s="176"/>
      <c r="O201" s="176"/>
      <c r="P201" s="176"/>
      <c r="Q201" s="176"/>
      <c r="R201" s="176"/>
      <c r="S201" s="176"/>
      <c r="T201" s="176"/>
      <c r="U201" s="176"/>
      <c r="V201" s="176"/>
      <c r="W201" s="176"/>
      <c r="X201" s="176"/>
      <c r="Y201" s="176"/>
      <c r="Z201" s="176"/>
      <c r="AA201" s="176"/>
      <c r="AB201" s="176"/>
      <c r="AC201" s="176"/>
      <c r="AD201" s="176"/>
      <c r="AE201" s="176"/>
      <c r="AF201" s="176"/>
    </row>
    <row r="202" spans="1:32" s="178" customFormat="1" ht="15.75" x14ac:dyDescent="0.25">
      <c r="A202" s="167"/>
      <c r="B202" s="168"/>
      <c r="C202" s="169"/>
      <c r="D202" s="170"/>
      <c r="E202" s="167"/>
      <c r="F202" s="170"/>
      <c r="G202" s="176"/>
      <c r="H202" s="176"/>
      <c r="I202" s="176"/>
      <c r="J202" s="176"/>
      <c r="K202" s="176"/>
      <c r="L202" s="176"/>
      <c r="M202" s="176"/>
      <c r="N202" s="176"/>
      <c r="O202" s="176"/>
      <c r="P202" s="176"/>
      <c r="Q202" s="176"/>
      <c r="R202" s="176"/>
      <c r="S202" s="176"/>
      <c r="T202" s="176"/>
      <c r="U202" s="176"/>
      <c r="V202" s="176"/>
      <c r="W202" s="176"/>
      <c r="X202" s="176"/>
      <c r="Y202" s="176"/>
      <c r="Z202" s="176"/>
      <c r="AA202" s="176"/>
      <c r="AB202" s="176"/>
      <c r="AC202" s="176"/>
      <c r="AD202" s="176"/>
      <c r="AE202" s="176"/>
      <c r="AF202" s="176"/>
    </row>
    <row r="203" spans="1:32" s="178" customFormat="1" ht="15.75" x14ac:dyDescent="0.25">
      <c r="A203" s="167"/>
      <c r="B203" s="168"/>
      <c r="C203" s="169"/>
      <c r="D203" s="170"/>
      <c r="E203" s="167"/>
      <c r="F203" s="170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  <c r="AA203" s="176"/>
      <c r="AB203" s="176"/>
      <c r="AC203" s="176"/>
      <c r="AD203" s="176"/>
      <c r="AE203" s="176"/>
      <c r="AF203" s="176"/>
    </row>
    <row r="204" spans="1:32" s="178" customFormat="1" ht="15.75" x14ac:dyDescent="0.25">
      <c r="A204" s="167"/>
      <c r="B204" s="168"/>
      <c r="C204" s="169"/>
      <c r="D204" s="170"/>
      <c r="E204" s="167"/>
      <c r="F204" s="170"/>
      <c r="G204" s="176"/>
      <c r="H204" s="176"/>
      <c r="I204" s="176"/>
      <c r="J204" s="176"/>
      <c r="K204" s="176"/>
      <c r="L204" s="176"/>
      <c r="M204" s="176"/>
      <c r="N204" s="176"/>
      <c r="O204" s="176"/>
      <c r="P204" s="176"/>
      <c r="Q204" s="176"/>
      <c r="R204" s="176"/>
      <c r="S204" s="176"/>
      <c r="T204" s="176"/>
      <c r="U204" s="176"/>
      <c r="V204" s="176"/>
      <c r="W204" s="176"/>
      <c r="X204" s="176"/>
      <c r="Y204" s="176"/>
      <c r="Z204" s="176"/>
      <c r="AA204" s="176"/>
      <c r="AB204" s="176"/>
      <c r="AC204" s="176"/>
      <c r="AD204" s="176"/>
      <c r="AE204" s="176"/>
      <c r="AF204" s="176"/>
    </row>
    <row r="205" spans="1:32" s="178" customFormat="1" ht="15.75" x14ac:dyDescent="0.25">
      <c r="A205" s="167"/>
      <c r="B205" s="168"/>
      <c r="C205" s="169"/>
      <c r="D205" s="170"/>
      <c r="E205" s="167"/>
      <c r="F205" s="170"/>
      <c r="G205" s="176"/>
      <c r="H205" s="176"/>
      <c r="I205" s="176"/>
      <c r="J205" s="176"/>
      <c r="K205" s="176"/>
      <c r="L205" s="176"/>
      <c r="M205" s="176"/>
      <c r="N205" s="176"/>
      <c r="O205" s="176"/>
      <c r="P205" s="176"/>
      <c r="Q205" s="176"/>
      <c r="R205" s="176"/>
      <c r="S205" s="176"/>
      <c r="T205" s="176"/>
      <c r="U205" s="176"/>
      <c r="V205" s="176"/>
      <c r="W205" s="176"/>
      <c r="X205" s="176"/>
      <c r="Y205" s="176"/>
      <c r="Z205" s="176"/>
      <c r="AA205" s="176"/>
      <c r="AB205" s="176"/>
      <c r="AC205" s="176"/>
      <c r="AD205" s="176"/>
      <c r="AE205" s="176"/>
      <c r="AF205" s="176"/>
    </row>
    <row r="206" spans="1:32" s="178" customFormat="1" ht="15.75" x14ac:dyDescent="0.25">
      <c r="A206" s="167"/>
      <c r="B206" s="168"/>
      <c r="C206" s="169"/>
      <c r="D206" s="170"/>
      <c r="E206" s="167"/>
      <c r="F206" s="170"/>
      <c r="G206" s="176"/>
      <c r="H206" s="176"/>
      <c r="I206" s="176"/>
      <c r="J206" s="176"/>
      <c r="K206" s="176"/>
      <c r="L206" s="176"/>
      <c r="M206" s="176"/>
      <c r="N206" s="176"/>
      <c r="O206" s="176"/>
      <c r="P206" s="176"/>
      <c r="Q206" s="176"/>
      <c r="R206" s="176"/>
      <c r="S206" s="176"/>
      <c r="T206" s="176"/>
      <c r="U206" s="176"/>
      <c r="V206" s="176"/>
      <c r="W206" s="176"/>
      <c r="X206" s="176"/>
      <c r="Y206" s="176"/>
      <c r="Z206" s="176"/>
      <c r="AA206" s="176"/>
      <c r="AB206" s="176"/>
      <c r="AC206" s="176"/>
      <c r="AD206" s="176"/>
      <c r="AE206" s="176"/>
      <c r="AF206" s="176"/>
    </row>
    <row r="207" spans="1:32" s="178" customFormat="1" ht="15.75" x14ac:dyDescent="0.25">
      <c r="A207" s="167"/>
      <c r="B207" s="168"/>
      <c r="C207" s="169"/>
      <c r="D207" s="170"/>
      <c r="E207" s="167"/>
      <c r="F207" s="170"/>
      <c r="G207" s="176"/>
      <c r="H207" s="176"/>
      <c r="I207" s="176"/>
      <c r="J207" s="176"/>
      <c r="K207" s="176"/>
      <c r="L207" s="176"/>
      <c r="M207" s="176"/>
      <c r="N207" s="176"/>
      <c r="O207" s="176"/>
      <c r="P207" s="176"/>
      <c r="Q207" s="176"/>
      <c r="R207" s="176"/>
      <c r="S207" s="176"/>
      <c r="T207" s="176"/>
      <c r="U207" s="176"/>
      <c r="V207" s="176"/>
      <c r="W207" s="176"/>
      <c r="X207" s="176"/>
      <c r="Y207" s="176"/>
      <c r="Z207" s="176"/>
      <c r="AA207" s="176"/>
      <c r="AB207" s="176"/>
      <c r="AC207" s="176"/>
      <c r="AD207" s="176"/>
      <c r="AE207" s="176"/>
      <c r="AF207" s="176"/>
    </row>
    <row r="208" spans="1:32" s="178" customFormat="1" ht="15.75" x14ac:dyDescent="0.25">
      <c r="A208" s="167"/>
      <c r="B208" s="168"/>
      <c r="C208" s="169"/>
      <c r="D208" s="170"/>
      <c r="E208" s="167"/>
      <c r="F208" s="170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  <c r="Z208" s="176"/>
      <c r="AA208" s="176"/>
      <c r="AB208" s="176"/>
      <c r="AC208" s="176"/>
      <c r="AD208" s="176"/>
      <c r="AE208" s="176"/>
      <c r="AF208" s="176"/>
    </row>
    <row r="209" spans="1:32" s="178" customFormat="1" ht="15.75" x14ac:dyDescent="0.25">
      <c r="A209" s="167"/>
      <c r="B209" s="168"/>
      <c r="C209" s="169"/>
      <c r="D209" s="170"/>
      <c r="E209" s="167"/>
      <c r="F209" s="170"/>
      <c r="G209" s="176"/>
      <c r="H209" s="176"/>
      <c r="I209" s="176"/>
      <c r="J209" s="176"/>
      <c r="K209" s="176"/>
      <c r="L209" s="176"/>
      <c r="M209" s="176"/>
      <c r="N209" s="176"/>
      <c r="O209" s="176"/>
      <c r="P209" s="176"/>
      <c r="Q209" s="176"/>
      <c r="R209" s="176"/>
      <c r="S209" s="176"/>
      <c r="T209" s="176"/>
      <c r="U209" s="176"/>
      <c r="V209" s="176"/>
      <c r="W209" s="176"/>
      <c r="X209" s="176"/>
      <c r="Y209" s="176"/>
      <c r="Z209" s="176"/>
      <c r="AA209" s="176"/>
      <c r="AB209" s="176"/>
      <c r="AC209" s="176"/>
      <c r="AD209" s="176"/>
      <c r="AE209" s="176"/>
      <c r="AF209" s="176"/>
    </row>
    <row r="210" spans="1:32" s="178" customFormat="1" ht="15.75" x14ac:dyDescent="0.25">
      <c r="A210" s="167"/>
      <c r="B210" s="168"/>
      <c r="C210" s="169"/>
      <c r="D210" s="170"/>
      <c r="E210" s="167"/>
      <c r="F210" s="170"/>
      <c r="G210" s="176"/>
      <c r="H210" s="176"/>
      <c r="I210" s="176"/>
      <c r="J210" s="176"/>
      <c r="K210" s="176"/>
      <c r="L210" s="176"/>
      <c r="M210" s="176"/>
      <c r="N210" s="176"/>
      <c r="O210" s="176"/>
      <c r="P210" s="176"/>
      <c r="Q210" s="176"/>
      <c r="R210" s="176"/>
      <c r="S210" s="176"/>
      <c r="T210" s="176"/>
      <c r="U210" s="176"/>
      <c r="V210" s="176"/>
      <c r="W210" s="176"/>
      <c r="X210" s="176"/>
      <c r="Y210" s="176"/>
      <c r="Z210" s="176"/>
      <c r="AA210" s="176"/>
      <c r="AB210" s="176"/>
      <c r="AC210" s="176"/>
      <c r="AD210" s="176"/>
      <c r="AE210" s="176"/>
      <c r="AF210" s="176"/>
    </row>
    <row r="211" spans="1:32" s="178" customFormat="1" ht="15.75" x14ac:dyDescent="0.25">
      <c r="A211" s="167"/>
      <c r="B211" s="168"/>
      <c r="C211" s="169"/>
      <c r="D211" s="170"/>
      <c r="E211" s="167"/>
      <c r="F211" s="170"/>
      <c r="G211" s="176"/>
      <c r="H211" s="176"/>
      <c r="I211" s="176"/>
      <c r="J211" s="176"/>
      <c r="K211" s="176"/>
      <c r="L211" s="176"/>
      <c r="M211" s="176"/>
      <c r="N211" s="176"/>
      <c r="O211" s="176"/>
      <c r="P211" s="176"/>
      <c r="Q211" s="176"/>
      <c r="R211" s="176"/>
      <c r="S211" s="176"/>
      <c r="T211" s="176"/>
      <c r="U211" s="176"/>
      <c r="V211" s="176"/>
      <c r="W211" s="176"/>
      <c r="X211" s="176"/>
      <c r="Y211" s="176"/>
      <c r="Z211" s="176"/>
      <c r="AA211" s="176"/>
      <c r="AB211" s="176"/>
      <c r="AC211" s="176"/>
      <c r="AD211" s="176"/>
      <c r="AE211" s="176"/>
      <c r="AF211" s="176"/>
    </row>
    <row r="212" spans="1:32" s="178" customFormat="1" ht="15.75" x14ac:dyDescent="0.25">
      <c r="A212" s="155"/>
      <c r="B212" s="168"/>
      <c r="C212" s="169"/>
      <c r="D212" s="170"/>
      <c r="E212" s="167"/>
      <c r="F212" s="170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176"/>
      <c r="R212" s="176"/>
      <c r="S212" s="176"/>
      <c r="T212" s="176"/>
      <c r="U212" s="176"/>
      <c r="V212" s="176"/>
      <c r="W212" s="176"/>
      <c r="X212" s="176"/>
      <c r="Y212" s="176"/>
      <c r="Z212" s="176"/>
      <c r="AA212" s="176"/>
      <c r="AB212" s="176"/>
      <c r="AC212" s="176"/>
      <c r="AD212" s="176"/>
      <c r="AE212" s="176"/>
      <c r="AF212" s="176"/>
    </row>
    <row r="213" spans="1:32" s="178" customFormat="1" ht="15.75" x14ac:dyDescent="0.25">
      <c r="A213" s="155"/>
      <c r="B213" s="156"/>
      <c r="C213" s="157"/>
      <c r="D213" s="158"/>
      <c r="E213" s="155"/>
      <c r="F213" s="158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  <c r="R213" s="176"/>
      <c r="S213" s="176"/>
      <c r="T213" s="176"/>
      <c r="U213" s="176"/>
      <c r="V213" s="176"/>
      <c r="W213" s="176"/>
      <c r="X213" s="176"/>
      <c r="Y213" s="176"/>
      <c r="Z213" s="176"/>
      <c r="AA213" s="176"/>
      <c r="AB213" s="176"/>
      <c r="AC213" s="176"/>
      <c r="AD213" s="176"/>
      <c r="AE213" s="176"/>
      <c r="AF213" s="176"/>
    </row>
    <row r="214" spans="1:32" s="178" customFormat="1" ht="15.75" x14ac:dyDescent="0.25">
      <c r="A214" s="155"/>
      <c r="B214" s="156"/>
      <c r="C214" s="157"/>
      <c r="D214" s="158"/>
      <c r="E214" s="155"/>
      <c r="F214" s="158"/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  <c r="Q214" s="176"/>
      <c r="R214" s="176"/>
      <c r="S214" s="176"/>
      <c r="T214" s="176"/>
      <c r="U214" s="176"/>
      <c r="V214" s="176"/>
      <c r="W214" s="176"/>
      <c r="X214" s="176"/>
      <c r="Y214" s="176"/>
      <c r="Z214" s="176"/>
      <c r="AA214" s="176"/>
      <c r="AB214" s="176"/>
      <c r="AC214" s="176"/>
      <c r="AD214" s="176"/>
      <c r="AE214" s="176"/>
      <c r="AF214" s="176"/>
    </row>
    <row r="215" spans="1:32" s="178" customFormat="1" ht="15.75" x14ac:dyDescent="0.25">
      <c r="A215" s="155"/>
      <c r="B215" s="156"/>
      <c r="C215" s="157"/>
      <c r="D215" s="158"/>
      <c r="E215" s="155"/>
      <c r="F215" s="158"/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  <c r="R215" s="176"/>
      <c r="S215" s="176"/>
      <c r="T215" s="176"/>
      <c r="U215" s="176"/>
      <c r="V215" s="176"/>
      <c r="W215" s="176"/>
      <c r="X215" s="176"/>
      <c r="Y215" s="176"/>
      <c r="Z215" s="176"/>
      <c r="AA215" s="176"/>
      <c r="AB215" s="176"/>
      <c r="AC215" s="176"/>
      <c r="AD215" s="176"/>
      <c r="AE215" s="176"/>
      <c r="AF215" s="176"/>
    </row>
    <row r="216" spans="1:32" s="178" customFormat="1" ht="15.75" x14ac:dyDescent="0.25">
      <c r="A216" s="155"/>
      <c r="B216" s="156"/>
      <c r="C216" s="157"/>
      <c r="D216" s="158"/>
      <c r="E216" s="155"/>
      <c r="F216" s="158"/>
      <c r="G216" s="176"/>
      <c r="H216" s="176"/>
      <c r="I216" s="176"/>
      <c r="J216" s="176"/>
      <c r="K216" s="176"/>
      <c r="L216" s="176"/>
      <c r="M216" s="176"/>
      <c r="N216" s="176"/>
      <c r="O216" s="176"/>
      <c r="P216" s="176"/>
      <c r="Q216" s="176"/>
      <c r="R216" s="176"/>
      <c r="S216" s="176"/>
      <c r="T216" s="176"/>
      <c r="U216" s="176"/>
      <c r="V216" s="176"/>
      <c r="W216" s="176"/>
      <c r="X216" s="176"/>
      <c r="Y216" s="176"/>
      <c r="Z216" s="176"/>
      <c r="AA216" s="176"/>
      <c r="AB216" s="176"/>
      <c r="AC216" s="176"/>
      <c r="AD216" s="176"/>
      <c r="AE216" s="176"/>
      <c r="AF216" s="176"/>
    </row>
    <row r="217" spans="1:32" s="178" customFormat="1" ht="15.75" x14ac:dyDescent="0.25">
      <c r="A217" s="155"/>
      <c r="B217" s="156"/>
      <c r="C217" s="157"/>
      <c r="D217" s="158"/>
      <c r="E217" s="155"/>
      <c r="F217" s="158"/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  <c r="Q217" s="176"/>
      <c r="R217" s="176"/>
      <c r="S217" s="176"/>
      <c r="T217" s="176"/>
      <c r="U217" s="176"/>
      <c r="V217" s="176"/>
      <c r="W217" s="176"/>
      <c r="X217" s="176"/>
      <c r="Y217" s="176"/>
      <c r="Z217" s="176"/>
      <c r="AA217" s="176"/>
      <c r="AB217" s="176"/>
      <c r="AC217" s="176"/>
      <c r="AD217" s="176"/>
      <c r="AE217" s="176"/>
      <c r="AF217" s="176"/>
    </row>
    <row r="218" spans="1:32" s="178" customFormat="1" ht="15.75" x14ac:dyDescent="0.25">
      <c r="A218" s="155"/>
      <c r="B218" s="156"/>
      <c r="C218" s="157"/>
      <c r="D218" s="158"/>
      <c r="E218" s="155"/>
      <c r="F218" s="158"/>
      <c r="G218" s="176"/>
      <c r="H218" s="176"/>
      <c r="I218" s="176"/>
      <c r="J218" s="176"/>
      <c r="K218" s="176"/>
      <c r="L218" s="176"/>
      <c r="M218" s="176"/>
      <c r="N218" s="176"/>
      <c r="O218" s="176"/>
      <c r="P218" s="176"/>
      <c r="Q218" s="176"/>
      <c r="R218" s="176"/>
      <c r="S218" s="176"/>
      <c r="T218" s="176"/>
      <c r="U218" s="176"/>
      <c r="V218" s="176"/>
      <c r="W218" s="176"/>
      <c r="X218" s="176"/>
      <c r="Y218" s="176"/>
      <c r="Z218" s="176"/>
      <c r="AA218" s="176"/>
      <c r="AB218" s="176"/>
      <c r="AC218" s="176"/>
      <c r="AD218" s="176"/>
      <c r="AE218" s="176"/>
      <c r="AF218" s="176"/>
    </row>
    <row r="219" spans="1:32" s="178" customFormat="1" ht="15.75" x14ac:dyDescent="0.25">
      <c r="A219" s="155"/>
      <c r="B219" s="156"/>
      <c r="C219" s="157"/>
      <c r="D219" s="158"/>
      <c r="E219" s="155"/>
      <c r="F219" s="158"/>
      <c r="G219" s="176"/>
      <c r="H219" s="176"/>
      <c r="I219" s="176"/>
      <c r="J219" s="176"/>
      <c r="K219" s="176"/>
      <c r="L219" s="176"/>
      <c r="M219" s="176"/>
      <c r="N219" s="176"/>
      <c r="O219" s="176"/>
      <c r="P219" s="176"/>
      <c r="Q219" s="176"/>
      <c r="R219" s="176"/>
      <c r="S219" s="176"/>
      <c r="T219" s="176"/>
      <c r="U219" s="176"/>
      <c r="V219" s="176"/>
      <c r="W219" s="176"/>
      <c r="X219" s="176"/>
      <c r="Y219" s="176"/>
      <c r="Z219" s="176"/>
      <c r="AA219" s="176"/>
      <c r="AB219" s="176"/>
      <c r="AC219" s="176"/>
      <c r="AD219" s="176"/>
      <c r="AE219" s="176"/>
      <c r="AF219" s="176"/>
    </row>
    <row r="220" spans="1:32" s="178" customFormat="1" ht="15.75" x14ac:dyDescent="0.25">
      <c r="A220" s="155"/>
      <c r="B220" s="156"/>
      <c r="C220" s="157"/>
      <c r="D220" s="158"/>
      <c r="E220" s="155"/>
      <c r="F220" s="158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  <c r="R220" s="176"/>
      <c r="S220" s="176"/>
      <c r="T220" s="176"/>
      <c r="U220" s="176"/>
      <c r="V220" s="176"/>
      <c r="W220" s="176"/>
      <c r="X220" s="176"/>
      <c r="Y220" s="176"/>
      <c r="Z220" s="176"/>
      <c r="AA220" s="176"/>
      <c r="AB220" s="176"/>
      <c r="AC220" s="176"/>
      <c r="AD220" s="176"/>
      <c r="AE220" s="176"/>
      <c r="AF220" s="176"/>
    </row>
    <row r="221" spans="1:32" s="178" customFormat="1" ht="15.75" x14ac:dyDescent="0.25">
      <c r="A221" s="155"/>
      <c r="B221" s="156"/>
      <c r="C221" s="157"/>
      <c r="D221" s="158"/>
      <c r="E221" s="155"/>
      <c r="F221" s="158"/>
      <c r="G221" s="176"/>
      <c r="H221" s="176"/>
      <c r="I221" s="176"/>
      <c r="J221" s="176"/>
      <c r="K221" s="176"/>
      <c r="L221" s="176"/>
      <c r="M221" s="176"/>
      <c r="N221" s="176"/>
      <c r="O221" s="176"/>
      <c r="P221" s="176"/>
      <c r="Q221" s="176"/>
      <c r="R221" s="176"/>
      <c r="S221" s="176"/>
      <c r="T221" s="176"/>
      <c r="U221" s="176"/>
      <c r="V221" s="176"/>
      <c r="W221" s="176"/>
      <c r="X221" s="176"/>
      <c r="Y221" s="176"/>
      <c r="Z221" s="176"/>
      <c r="AA221" s="176"/>
      <c r="AB221" s="176"/>
      <c r="AC221" s="176"/>
      <c r="AD221" s="176"/>
      <c r="AE221" s="176"/>
      <c r="AF221" s="176"/>
    </row>
    <row r="222" spans="1:32" s="178" customFormat="1" ht="15.75" x14ac:dyDescent="0.25">
      <c r="A222" s="155"/>
      <c r="B222" s="156"/>
      <c r="C222" s="157"/>
      <c r="D222" s="158"/>
      <c r="E222" s="155"/>
      <c r="F222" s="158"/>
      <c r="G222" s="176"/>
      <c r="H222" s="176"/>
      <c r="I222" s="176"/>
      <c r="J222" s="176"/>
      <c r="K222" s="176"/>
      <c r="L222" s="176"/>
      <c r="M222" s="176"/>
      <c r="N222" s="176"/>
      <c r="O222" s="176"/>
      <c r="P222" s="176"/>
      <c r="Q222" s="176"/>
      <c r="R222" s="176"/>
      <c r="S222" s="176"/>
      <c r="T222" s="176"/>
      <c r="U222" s="176"/>
      <c r="V222" s="176"/>
      <c r="W222" s="176"/>
      <c r="X222" s="176"/>
      <c r="Y222" s="176"/>
      <c r="Z222" s="176"/>
      <c r="AA222" s="176"/>
      <c r="AB222" s="176"/>
      <c r="AC222" s="176"/>
      <c r="AD222" s="176"/>
      <c r="AE222" s="176"/>
      <c r="AF222" s="176"/>
    </row>
    <row r="223" spans="1:32" s="178" customFormat="1" ht="15.75" x14ac:dyDescent="0.25">
      <c r="A223" s="155"/>
      <c r="B223" s="156"/>
      <c r="C223" s="157"/>
      <c r="D223" s="158"/>
      <c r="E223" s="155"/>
      <c r="F223" s="158"/>
      <c r="G223" s="176"/>
      <c r="H223" s="176"/>
      <c r="I223" s="176"/>
      <c r="J223" s="176"/>
      <c r="K223" s="176"/>
      <c r="L223" s="176"/>
      <c r="M223" s="176"/>
      <c r="N223" s="176"/>
      <c r="O223" s="176"/>
      <c r="P223" s="176"/>
      <c r="Q223" s="176"/>
      <c r="R223" s="176"/>
      <c r="S223" s="176"/>
      <c r="T223" s="176"/>
      <c r="U223" s="176"/>
      <c r="V223" s="176"/>
      <c r="W223" s="176"/>
      <c r="X223" s="176"/>
      <c r="Y223" s="176"/>
      <c r="Z223" s="176"/>
      <c r="AA223" s="176"/>
      <c r="AB223" s="176"/>
      <c r="AC223" s="176"/>
      <c r="AD223" s="176"/>
      <c r="AE223" s="176"/>
      <c r="AF223" s="176"/>
    </row>
    <row r="224" spans="1:32" s="178" customFormat="1" ht="15.75" x14ac:dyDescent="0.25">
      <c r="A224" s="155"/>
      <c r="B224" s="156"/>
      <c r="C224" s="157"/>
      <c r="D224" s="158"/>
      <c r="E224" s="155"/>
      <c r="F224" s="158"/>
      <c r="G224" s="176"/>
      <c r="H224" s="176"/>
      <c r="I224" s="176"/>
      <c r="J224" s="176"/>
      <c r="K224" s="176"/>
      <c r="L224" s="176"/>
      <c r="M224" s="176"/>
      <c r="N224" s="176"/>
      <c r="O224" s="176"/>
      <c r="P224" s="176"/>
      <c r="Q224" s="176"/>
      <c r="R224" s="176"/>
      <c r="S224" s="176"/>
      <c r="T224" s="176"/>
      <c r="U224" s="176"/>
      <c r="V224" s="176"/>
      <c r="W224" s="176"/>
      <c r="X224" s="176"/>
      <c r="Y224" s="176"/>
      <c r="Z224" s="176"/>
      <c r="AA224" s="176"/>
      <c r="AB224" s="176"/>
      <c r="AC224" s="176"/>
      <c r="AD224" s="176"/>
      <c r="AE224" s="176"/>
      <c r="AF224" s="176"/>
    </row>
    <row r="225" spans="1:32" s="178" customFormat="1" ht="15.75" x14ac:dyDescent="0.25">
      <c r="A225" s="155"/>
      <c r="B225" s="156"/>
      <c r="C225" s="157"/>
      <c r="D225" s="158"/>
      <c r="E225" s="155"/>
      <c r="F225" s="158"/>
      <c r="G225" s="176"/>
      <c r="H225" s="176"/>
      <c r="I225" s="176"/>
      <c r="J225" s="176"/>
      <c r="K225" s="176"/>
      <c r="L225" s="176"/>
      <c r="M225" s="176"/>
      <c r="N225" s="176"/>
      <c r="O225" s="176"/>
      <c r="P225" s="176"/>
      <c r="Q225" s="176"/>
      <c r="R225" s="176"/>
      <c r="S225" s="176"/>
      <c r="T225" s="176"/>
      <c r="U225" s="176"/>
      <c r="V225" s="176"/>
      <c r="W225" s="176"/>
      <c r="X225" s="176"/>
      <c r="Y225" s="176"/>
      <c r="Z225" s="176"/>
      <c r="AA225" s="176"/>
      <c r="AB225" s="176"/>
      <c r="AC225" s="176"/>
      <c r="AD225" s="176"/>
      <c r="AE225" s="176"/>
      <c r="AF225" s="176"/>
    </row>
    <row r="226" spans="1:32" s="178" customFormat="1" ht="15.75" x14ac:dyDescent="0.25">
      <c r="A226" s="155"/>
      <c r="B226" s="156"/>
      <c r="C226" s="157"/>
      <c r="D226" s="158"/>
      <c r="E226" s="155"/>
      <c r="F226" s="158"/>
      <c r="G226" s="176"/>
      <c r="H226" s="176"/>
      <c r="I226" s="176"/>
      <c r="J226" s="176"/>
      <c r="K226" s="176"/>
      <c r="L226" s="176"/>
      <c r="M226" s="176"/>
      <c r="N226" s="176"/>
      <c r="O226" s="176"/>
      <c r="P226" s="176"/>
      <c r="Q226" s="176"/>
      <c r="R226" s="176"/>
      <c r="S226" s="176"/>
      <c r="T226" s="176"/>
      <c r="U226" s="176"/>
      <c r="V226" s="176"/>
      <c r="W226" s="176"/>
      <c r="X226" s="176"/>
      <c r="Y226" s="176"/>
      <c r="Z226" s="176"/>
      <c r="AA226" s="176"/>
      <c r="AB226" s="176"/>
      <c r="AC226" s="176"/>
      <c r="AD226" s="176"/>
      <c r="AE226" s="176"/>
      <c r="AF226" s="176"/>
    </row>
    <row r="227" spans="1:32" s="178" customFormat="1" ht="15.75" x14ac:dyDescent="0.25">
      <c r="A227" s="155"/>
      <c r="B227" s="156"/>
      <c r="C227" s="157"/>
      <c r="D227" s="158"/>
      <c r="E227" s="155"/>
      <c r="F227" s="158"/>
      <c r="G227" s="176"/>
      <c r="H227" s="176"/>
      <c r="I227" s="176"/>
      <c r="J227" s="176"/>
      <c r="K227" s="176"/>
      <c r="L227" s="176"/>
      <c r="M227" s="176"/>
      <c r="N227" s="176"/>
      <c r="O227" s="176"/>
      <c r="P227" s="176"/>
      <c r="Q227" s="176"/>
      <c r="R227" s="176"/>
      <c r="S227" s="176"/>
      <c r="T227" s="176"/>
      <c r="U227" s="176"/>
      <c r="V227" s="176"/>
      <c r="W227" s="176"/>
      <c r="X227" s="176"/>
      <c r="Y227" s="176"/>
      <c r="Z227" s="176"/>
      <c r="AA227" s="176"/>
      <c r="AB227" s="176"/>
      <c r="AC227" s="176"/>
      <c r="AD227" s="176"/>
      <c r="AE227" s="176"/>
      <c r="AF227" s="176"/>
    </row>
    <row r="228" spans="1:32" s="178" customFormat="1" ht="15.75" x14ac:dyDescent="0.25">
      <c r="A228" s="155"/>
      <c r="B228" s="156"/>
      <c r="C228" s="157"/>
      <c r="D228" s="158"/>
      <c r="E228" s="155"/>
      <c r="F228" s="158"/>
      <c r="G228" s="176"/>
      <c r="H228" s="176"/>
      <c r="I228" s="176"/>
      <c r="J228" s="176"/>
      <c r="K228" s="176"/>
      <c r="L228" s="176"/>
      <c r="M228" s="176"/>
      <c r="N228" s="176"/>
      <c r="O228" s="176"/>
      <c r="P228" s="176"/>
      <c r="Q228" s="176"/>
      <c r="R228" s="176"/>
      <c r="S228" s="176"/>
      <c r="T228" s="176"/>
      <c r="U228" s="176"/>
      <c r="V228" s="176"/>
      <c r="W228" s="176"/>
      <c r="X228" s="176"/>
      <c r="Y228" s="176"/>
      <c r="Z228" s="176"/>
      <c r="AA228" s="176"/>
      <c r="AB228" s="176"/>
      <c r="AC228" s="176"/>
      <c r="AD228" s="176"/>
      <c r="AE228" s="176"/>
      <c r="AF228" s="176"/>
    </row>
    <row r="229" spans="1:32" s="178" customFormat="1" ht="15.75" x14ac:dyDescent="0.25">
      <c r="A229" s="155"/>
      <c r="B229" s="156"/>
      <c r="C229" s="157"/>
      <c r="D229" s="158"/>
      <c r="E229" s="155"/>
      <c r="F229" s="158"/>
      <c r="G229" s="176"/>
      <c r="H229" s="176"/>
      <c r="I229" s="176"/>
      <c r="J229" s="176"/>
      <c r="K229" s="176"/>
      <c r="L229" s="176"/>
      <c r="M229" s="176"/>
      <c r="N229" s="176"/>
      <c r="O229" s="176"/>
      <c r="P229" s="176"/>
      <c r="Q229" s="176"/>
      <c r="R229" s="176"/>
      <c r="S229" s="176"/>
      <c r="T229" s="176"/>
      <c r="U229" s="176"/>
      <c r="V229" s="176"/>
      <c r="W229" s="176"/>
      <c r="X229" s="176"/>
      <c r="Y229" s="176"/>
      <c r="Z229" s="176"/>
      <c r="AA229" s="176"/>
      <c r="AB229" s="176"/>
      <c r="AC229" s="176"/>
      <c r="AD229" s="176"/>
      <c r="AE229" s="176"/>
      <c r="AF229" s="176"/>
    </row>
    <row r="230" spans="1:32" s="178" customFormat="1" ht="15.75" x14ac:dyDescent="0.25">
      <c r="A230" s="155"/>
      <c r="B230" s="156"/>
      <c r="C230" s="157"/>
      <c r="D230" s="158"/>
      <c r="E230" s="155"/>
      <c r="F230" s="158"/>
      <c r="G230" s="176"/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  <c r="R230" s="176"/>
      <c r="S230" s="176"/>
      <c r="T230" s="176"/>
      <c r="U230" s="176"/>
      <c r="V230" s="176"/>
      <c r="W230" s="176"/>
      <c r="X230" s="176"/>
      <c r="Y230" s="176"/>
      <c r="Z230" s="176"/>
      <c r="AA230" s="176"/>
      <c r="AB230" s="176"/>
      <c r="AC230" s="176"/>
      <c r="AD230" s="176"/>
      <c r="AE230" s="176"/>
      <c r="AF230" s="176"/>
    </row>
    <row r="231" spans="1:32" s="178" customFormat="1" ht="15.75" x14ac:dyDescent="0.25">
      <c r="A231" s="155"/>
      <c r="B231" s="156"/>
      <c r="C231" s="157"/>
      <c r="D231" s="158"/>
      <c r="E231" s="155"/>
      <c r="F231" s="158"/>
      <c r="G231" s="176"/>
      <c r="H231" s="176"/>
      <c r="I231" s="176"/>
      <c r="J231" s="176"/>
      <c r="K231" s="176"/>
      <c r="L231" s="176"/>
      <c r="M231" s="176"/>
      <c r="N231" s="176"/>
      <c r="O231" s="176"/>
      <c r="P231" s="176"/>
      <c r="Q231" s="176"/>
      <c r="R231" s="176"/>
      <c r="S231" s="176"/>
      <c r="T231" s="176"/>
      <c r="U231" s="176"/>
      <c r="V231" s="176"/>
      <c r="W231" s="176"/>
      <c r="X231" s="176"/>
      <c r="Y231" s="176"/>
      <c r="Z231" s="176"/>
      <c r="AA231" s="176"/>
      <c r="AB231" s="176"/>
      <c r="AC231" s="176"/>
      <c r="AD231" s="176"/>
      <c r="AE231" s="176"/>
      <c r="AF231" s="176"/>
    </row>
    <row r="232" spans="1:32" s="178" customFormat="1" ht="15.75" x14ac:dyDescent="0.25">
      <c r="A232" s="155"/>
      <c r="B232" s="156"/>
      <c r="C232" s="157"/>
      <c r="D232" s="158"/>
      <c r="E232" s="155"/>
      <c r="F232" s="158"/>
      <c r="G232" s="176"/>
      <c r="H232" s="176"/>
      <c r="I232" s="176"/>
      <c r="J232" s="176"/>
      <c r="K232" s="176"/>
      <c r="L232" s="176"/>
      <c r="M232" s="176"/>
      <c r="N232" s="176"/>
      <c r="O232" s="176"/>
      <c r="P232" s="176"/>
      <c r="Q232" s="176"/>
      <c r="R232" s="176"/>
      <c r="S232" s="176"/>
      <c r="T232" s="176"/>
      <c r="U232" s="176"/>
      <c r="V232" s="176"/>
      <c r="W232" s="176"/>
      <c r="X232" s="176"/>
      <c r="Y232" s="176"/>
      <c r="Z232" s="176"/>
      <c r="AA232" s="176"/>
      <c r="AB232" s="176"/>
      <c r="AC232" s="176"/>
      <c r="AD232" s="176"/>
      <c r="AE232" s="176"/>
      <c r="AF232" s="176"/>
    </row>
    <row r="233" spans="1:32" s="178" customFormat="1" ht="15.75" x14ac:dyDescent="0.25">
      <c r="A233" s="155"/>
      <c r="B233" s="156"/>
      <c r="C233" s="157"/>
      <c r="D233" s="158"/>
      <c r="E233" s="155"/>
      <c r="F233" s="158"/>
      <c r="G233" s="176"/>
      <c r="H233" s="176"/>
      <c r="I233" s="176"/>
      <c r="J233" s="176"/>
      <c r="K233" s="176"/>
      <c r="L233" s="176"/>
      <c r="M233" s="176"/>
      <c r="N233" s="176"/>
      <c r="O233" s="176"/>
      <c r="P233" s="176"/>
      <c r="Q233" s="176"/>
      <c r="R233" s="176"/>
      <c r="S233" s="176"/>
      <c r="T233" s="176"/>
      <c r="U233" s="176"/>
      <c r="V233" s="176"/>
      <c r="W233" s="176"/>
      <c r="X233" s="176"/>
      <c r="Y233" s="176"/>
      <c r="Z233" s="176"/>
      <c r="AA233" s="176"/>
      <c r="AB233" s="176"/>
      <c r="AC233" s="176"/>
      <c r="AD233" s="176"/>
      <c r="AE233" s="176"/>
      <c r="AF233" s="176"/>
    </row>
    <row r="234" spans="1:32" s="178" customFormat="1" ht="15.75" x14ac:dyDescent="0.25">
      <c r="A234" s="155"/>
      <c r="B234" s="156"/>
      <c r="C234" s="157"/>
      <c r="D234" s="158"/>
      <c r="E234" s="155"/>
      <c r="F234" s="158"/>
      <c r="G234" s="176"/>
      <c r="H234" s="176"/>
      <c r="I234" s="176"/>
      <c r="J234" s="176"/>
      <c r="K234" s="176"/>
      <c r="L234" s="176"/>
      <c r="M234" s="176"/>
      <c r="N234" s="176"/>
      <c r="O234" s="176"/>
      <c r="P234" s="176"/>
      <c r="Q234" s="176"/>
      <c r="R234" s="176"/>
      <c r="S234" s="176"/>
      <c r="T234" s="176"/>
      <c r="U234" s="176"/>
      <c r="V234" s="176"/>
      <c r="W234" s="176"/>
      <c r="X234" s="176"/>
      <c r="Y234" s="176"/>
      <c r="Z234" s="176"/>
      <c r="AA234" s="176"/>
      <c r="AB234" s="176"/>
      <c r="AC234" s="176"/>
      <c r="AD234" s="176"/>
      <c r="AE234" s="176"/>
      <c r="AF234" s="176"/>
    </row>
    <row r="235" spans="1:32" s="178" customFormat="1" ht="15.75" x14ac:dyDescent="0.25">
      <c r="A235" s="155"/>
      <c r="B235" s="156"/>
      <c r="C235" s="157"/>
      <c r="D235" s="158"/>
      <c r="E235" s="155"/>
      <c r="F235" s="158"/>
      <c r="G235" s="176"/>
      <c r="H235" s="176"/>
      <c r="I235" s="176"/>
      <c r="J235" s="176"/>
      <c r="K235" s="176"/>
      <c r="L235" s="176"/>
      <c r="M235" s="176"/>
      <c r="N235" s="176"/>
      <c r="O235" s="176"/>
      <c r="P235" s="176"/>
      <c r="Q235" s="176"/>
      <c r="R235" s="176"/>
      <c r="S235" s="176"/>
      <c r="T235" s="176"/>
      <c r="U235" s="176"/>
      <c r="V235" s="176"/>
      <c r="W235" s="176"/>
      <c r="X235" s="176"/>
      <c r="Y235" s="176"/>
      <c r="Z235" s="176"/>
      <c r="AA235" s="176"/>
      <c r="AB235" s="176"/>
      <c r="AC235" s="176"/>
      <c r="AD235" s="176"/>
      <c r="AE235" s="176"/>
      <c r="AF235" s="176"/>
    </row>
    <row r="236" spans="1:32" x14ac:dyDescent="0.25">
      <c r="A236" s="155"/>
      <c r="B236" s="156"/>
      <c r="C236" s="157"/>
      <c r="D236" s="158"/>
      <c r="E236" s="155"/>
      <c r="F236" s="158"/>
      <c r="G236" s="159"/>
      <c r="H236" s="159"/>
      <c r="I236" s="159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  <c r="AA236" s="160"/>
      <c r="AB236" s="160"/>
      <c r="AC236" s="160"/>
      <c r="AD236" s="160"/>
      <c r="AE236" s="160"/>
      <c r="AF236" s="160"/>
    </row>
    <row r="237" spans="1:32" x14ac:dyDescent="0.25">
      <c r="A237" s="155"/>
      <c r="B237" s="156"/>
      <c r="C237" s="157"/>
      <c r="D237" s="158"/>
      <c r="E237" s="155"/>
      <c r="F237" s="158"/>
      <c r="G237" s="159"/>
      <c r="H237" s="159"/>
      <c r="I237" s="159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60"/>
      <c r="AD237" s="160"/>
      <c r="AE237" s="160"/>
      <c r="AF237" s="160"/>
    </row>
    <row r="238" spans="1:32" x14ac:dyDescent="0.25">
      <c r="A238" s="155"/>
      <c r="B238" s="156"/>
      <c r="C238" s="157"/>
      <c r="D238" s="158"/>
      <c r="E238" s="155"/>
      <c r="F238" s="158"/>
      <c r="G238" s="159"/>
      <c r="H238" s="159"/>
      <c r="I238" s="159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  <c r="AA238" s="160"/>
      <c r="AB238" s="160"/>
      <c r="AC238" s="160"/>
      <c r="AD238" s="160"/>
      <c r="AE238" s="160"/>
      <c r="AF238" s="160"/>
    </row>
    <row r="239" spans="1:32" x14ac:dyDescent="0.25">
      <c r="A239" s="155"/>
      <c r="B239" s="156"/>
      <c r="C239" s="157"/>
      <c r="D239" s="158"/>
      <c r="E239" s="155"/>
      <c r="F239" s="158"/>
      <c r="G239" s="159"/>
      <c r="H239" s="159"/>
      <c r="I239" s="159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160"/>
      <c r="AD239" s="160"/>
      <c r="AE239" s="160"/>
      <c r="AF239" s="160"/>
    </row>
    <row r="240" spans="1:32" x14ac:dyDescent="0.25">
      <c r="A240" s="155"/>
      <c r="B240" s="156"/>
      <c r="C240" s="157"/>
      <c r="D240" s="158"/>
      <c r="E240" s="155"/>
      <c r="F240" s="158"/>
      <c r="G240" s="159"/>
      <c r="H240" s="159"/>
      <c r="I240" s="159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  <c r="AA240" s="160"/>
      <c r="AB240" s="160"/>
      <c r="AC240" s="160"/>
      <c r="AD240" s="160"/>
      <c r="AE240" s="160"/>
      <c r="AF240" s="160"/>
    </row>
    <row r="241" spans="1:32" x14ac:dyDescent="0.25">
      <c r="A241" s="155"/>
      <c r="B241" s="156"/>
      <c r="C241" s="157"/>
      <c r="D241" s="158"/>
      <c r="E241" s="155"/>
      <c r="F241" s="158"/>
      <c r="G241" s="159"/>
      <c r="H241" s="159"/>
      <c r="I241" s="159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  <c r="AA241" s="160"/>
      <c r="AB241" s="160"/>
      <c r="AC241" s="160"/>
      <c r="AD241" s="160"/>
      <c r="AE241" s="160"/>
      <c r="AF241" s="160"/>
    </row>
    <row r="242" spans="1:32" x14ac:dyDescent="0.25">
      <c r="A242" s="155"/>
      <c r="B242" s="156"/>
      <c r="C242" s="157"/>
      <c r="D242" s="158"/>
      <c r="E242" s="155"/>
      <c r="F242" s="158"/>
      <c r="G242" s="159"/>
      <c r="H242" s="159"/>
      <c r="I242" s="159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  <c r="AA242" s="160"/>
      <c r="AB242" s="160"/>
      <c r="AC242" s="160"/>
      <c r="AD242" s="160"/>
      <c r="AE242" s="160"/>
      <c r="AF242" s="160"/>
    </row>
    <row r="243" spans="1:32" x14ac:dyDescent="0.25">
      <c r="A243" s="155"/>
      <c r="B243" s="156"/>
      <c r="C243" s="157"/>
      <c r="D243" s="158"/>
      <c r="E243" s="155"/>
      <c r="F243" s="158"/>
      <c r="G243" s="159"/>
      <c r="H243" s="159"/>
      <c r="I243" s="159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C243" s="160"/>
      <c r="AD243" s="160"/>
      <c r="AE243" s="160"/>
      <c r="AF243" s="160"/>
    </row>
    <row r="244" spans="1:32" x14ac:dyDescent="0.25">
      <c r="A244" s="155"/>
      <c r="B244" s="156"/>
      <c r="C244" s="157"/>
      <c r="D244" s="158"/>
      <c r="E244" s="155"/>
      <c r="F244" s="158"/>
      <c r="G244" s="159"/>
      <c r="H244" s="159"/>
      <c r="I244" s="159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  <c r="AA244" s="160"/>
      <c r="AB244" s="160"/>
      <c r="AC244" s="160"/>
      <c r="AD244" s="160"/>
      <c r="AE244" s="160"/>
      <c r="AF244" s="160"/>
    </row>
    <row r="245" spans="1:32" x14ac:dyDescent="0.25">
      <c r="A245" s="155"/>
      <c r="B245" s="156"/>
      <c r="C245" s="157"/>
      <c r="D245" s="158"/>
      <c r="E245" s="155"/>
      <c r="F245" s="158"/>
      <c r="G245" s="159"/>
      <c r="H245" s="159"/>
      <c r="I245" s="159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0"/>
      <c r="AB245" s="160"/>
      <c r="AC245" s="160"/>
      <c r="AD245" s="160"/>
      <c r="AE245" s="160"/>
      <c r="AF245" s="160"/>
    </row>
    <row r="246" spans="1:32" x14ac:dyDescent="0.25">
      <c r="A246" s="155"/>
      <c r="B246" s="156"/>
      <c r="C246" s="157"/>
      <c r="D246" s="158"/>
      <c r="E246" s="155"/>
      <c r="F246" s="158"/>
      <c r="G246" s="159"/>
      <c r="H246" s="159"/>
      <c r="I246" s="159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  <c r="AA246" s="160"/>
      <c r="AB246" s="160"/>
      <c r="AC246" s="160"/>
      <c r="AD246" s="160"/>
      <c r="AE246" s="160"/>
      <c r="AF246" s="160"/>
    </row>
    <row r="247" spans="1:32" x14ac:dyDescent="0.25">
      <c r="A247" s="155"/>
      <c r="B247" s="156"/>
      <c r="C247" s="157"/>
      <c r="D247" s="158"/>
      <c r="E247" s="155"/>
      <c r="F247" s="158"/>
      <c r="G247" s="159"/>
      <c r="H247" s="159"/>
      <c r="I247" s="159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  <c r="AA247" s="160"/>
      <c r="AB247" s="160"/>
      <c r="AC247" s="160"/>
      <c r="AD247" s="160"/>
      <c r="AE247" s="160"/>
      <c r="AF247" s="160"/>
    </row>
    <row r="248" spans="1:32" x14ac:dyDescent="0.25">
      <c r="A248" s="155"/>
      <c r="B248" s="156"/>
      <c r="C248" s="157"/>
      <c r="D248" s="158"/>
      <c r="E248" s="155"/>
      <c r="F248" s="158"/>
      <c r="G248" s="159"/>
      <c r="H248" s="159"/>
      <c r="I248" s="159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  <c r="AC248" s="160"/>
      <c r="AD248" s="160"/>
      <c r="AE248" s="160"/>
      <c r="AF248" s="160"/>
    </row>
    <row r="249" spans="1:32" x14ac:dyDescent="0.25">
      <c r="A249" s="155"/>
      <c r="B249" s="156"/>
      <c r="C249" s="157"/>
      <c r="D249" s="158"/>
      <c r="E249" s="155"/>
      <c r="F249" s="158"/>
      <c r="G249" s="159"/>
      <c r="H249" s="159"/>
      <c r="I249" s="159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  <c r="AC249" s="160"/>
      <c r="AD249" s="160"/>
      <c r="AE249" s="160"/>
      <c r="AF249" s="160"/>
    </row>
    <row r="250" spans="1:32" x14ac:dyDescent="0.25">
      <c r="A250" s="155"/>
      <c r="B250" s="156"/>
      <c r="C250" s="157"/>
      <c r="D250" s="158"/>
      <c r="E250" s="155"/>
      <c r="F250" s="158"/>
      <c r="G250" s="159"/>
      <c r="H250" s="159"/>
      <c r="I250" s="159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0"/>
      <c r="AB250" s="160"/>
      <c r="AC250" s="160"/>
      <c r="AD250" s="160"/>
      <c r="AE250" s="160"/>
      <c r="AF250" s="160"/>
    </row>
    <row r="251" spans="1:32" x14ac:dyDescent="0.25">
      <c r="A251" s="155"/>
      <c r="B251" s="156"/>
      <c r="C251" s="157"/>
      <c r="D251" s="158"/>
      <c r="E251" s="155"/>
      <c r="F251" s="158"/>
      <c r="G251" s="159"/>
      <c r="H251" s="159"/>
      <c r="I251" s="159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  <c r="AA251" s="160"/>
      <c r="AB251" s="160"/>
      <c r="AC251" s="160"/>
      <c r="AD251" s="160"/>
      <c r="AE251" s="160"/>
      <c r="AF251" s="160"/>
    </row>
    <row r="252" spans="1:32" x14ac:dyDescent="0.25">
      <c r="A252" s="155"/>
      <c r="B252" s="156"/>
      <c r="C252" s="157"/>
      <c r="D252" s="158"/>
      <c r="E252" s="155"/>
      <c r="F252" s="158"/>
      <c r="G252" s="159"/>
      <c r="H252" s="159"/>
      <c r="I252" s="159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  <c r="AA252" s="160"/>
      <c r="AB252" s="160"/>
      <c r="AC252" s="160"/>
      <c r="AD252" s="160"/>
      <c r="AE252" s="160"/>
      <c r="AF252" s="160"/>
    </row>
    <row r="253" spans="1:32" x14ac:dyDescent="0.25">
      <c r="A253" s="155"/>
      <c r="B253" s="156"/>
      <c r="C253" s="157"/>
      <c r="D253" s="158"/>
      <c r="E253" s="155"/>
      <c r="F253" s="158"/>
      <c r="G253" s="159"/>
      <c r="H253" s="159"/>
      <c r="I253" s="159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  <c r="AA253" s="160"/>
      <c r="AB253" s="160"/>
      <c r="AC253" s="160"/>
      <c r="AD253" s="160"/>
      <c r="AE253" s="160"/>
      <c r="AF253" s="160"/>
    </row>
    <row r="254" spans="1:32" x14ac:dyDescent="0.25">
      <c r="A254" s="155"/>
      <c r="B254" s="156"/>
      <c r="C254" s="157"/>
      <c r="D254" s="158"/>
      <c r="E254" s="155"/>
      <c r="F254" s="158"/>
      <c r="G254" s="159"/>
      <c r="H254" s="159"/>
      <c r="I254" s="159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  <c r="AA254" s="160"/>
      <c r="AB254" s="160"/>
      <c r="AC254" s="160"/>
      <c r="AD254" s="160"/>
      <c r="AE254" s="160"/>
      <c r="AF254" s="160"/>
    </row>
    <row r="255" spans="1:32" x14ac:dyDescent="0.25">
      <c r="A255" s="155"/>
      <c r="B255" s="156"/>
      <c r="C255" s="157"/>
      <c r="D255" s="158"/>
      <c r="E255" s="155"/>
      <c r="F255" s="158"/>
      <c r="G255" s="159"/>
      <c r="H255" s="159"/>
      <c r="I255" s="159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  <c r="AA255" s="160"/>
      <c r="AB255" s="160"/>
      <c r="AC255" s="160"/>
      <c r="AD255" s="160"/>
      <c r="AE255" s="160"/>
      <c r="AF255" s="160"/>
    </row>
    <row r="256" spans="1:32" x14ac:dyDescent="0.25">
      <c r="A256" s="155"/>
      <c r="B256" s="156"/>
      <c r="C256" s="157"/>
      <c r="D256" s="158"/>
      <c r="E256" s="155"/>
      <c r="F256" s="158"/>
      <c r="G256" s="159"/>
      <c r="H256" s="159"/>
      <c r="I256" s="159"/>
      <c r="J256" s="16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  <c r="W256" s="160"/>
      <c r="X256" s="160"/>
      <c r="Y256" s="160"/>
      <c r="Z256" s="160"/>
      <c r="AA256" s="160"/>
      <c r="AB256" s="160"/>
      <c r="AC256" s="160"/>
      <c r="AD256" s="160"/>
      <c r="AE256" s="160"/>
      <c r="AF256" s="160"/>
    </row>
    <row r="257" spans="1:32" x14ac:dyDescent="0.25">
      <c r="A257" s="155"/>
      <c r="B257" s="156"/>
      <c r="C257" s="157"/>
      <c r="D257" s="158"/>
      <c r="E257" s="155"/>
      <c r="F257" s="158"/>
      <c r="G257" s="159"/>
      <c r="H257" s="159"/>
      <c r="I257" s="159"/>
      <c r="J257" s="160"/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  <c r="Y257" s="160"/>
      <c r="Z257" s="160"/>
      <c r="AA257" s="160"/>
      <c r="AB257" s="160"/>
      <c r="AC257" s="160"/>
      <c r="AD257" s="160"/>
      <c r="AE257" s="160"/>
      <c r="AF257" s="160"/>
    </row>
    <row r="258" spans="1:32" x14ac:dyDescent="0.25">
      <c r="A258" s="155"/>
      <c r="B258" s="156"/>
      <c r="C258" s="157"/>
      <c r="D258" s="158"/>
      <c r="E258" s="155"/>
      <c r="F258" s="158"/>
      <c r="G258" s="159"/>
      <c r="H258" s="159"/>
      <c r="I258" s="159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  <c r="AA258" s="160"/>
      <c r="AB258" s="160"/>
      <c r="AC258" s="160"/>
      <c r="AD258" s="160"/>
      <c r="AE258" s="160"/>
      <c r="AF258" s="160"/>
    </row>
    <row r="259" spans="1:32" x14ac:dyDescent="0.25">
      <c r="A259" s="155"/>
      <c r="B259" s="156"/>
      <c r="C259" s="157"/>
      <c r="D259" s="158"/>
      <c r="E259" s="155"/>
      <c r="F259" s="158"/>
      <c r="G259" s="159"/>
      <c r="H259" s="159"/>
      <c r="I259" s="159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  <c r="Y259" s="160"/>
      <c r="Z259" s="160"/>
      <c r="AA259" s="160"/>
      <c r="AB259" s="160"/>
      <c r="AC259" s="160"/>
      <c r="AD259" s="160"/>
      <c r="AE259" s="160"/>
      <c r="AF259" s="160"/>
    </row>
    <row r="260" spans="1:32" x14ac:dyDescent="0.25">
      <c r="A260" s="155"/>
      <c r="B260" s="156"/>
      <c r="C260" s="157"/>
      <c r="D260" s="158"/>
      <c r="E260" s="155"/>
      <c r="F260" s="158"/>
      <c r="G260" s="159"/>
      <c r="H260" s="159"/>
      <c r="I260" s="159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  <c r="AA260" s="160"/>
      <c r="AB260" s="160"/>
      <c r="AC260" s="160"/>
      <c r="AD260" s="160"/>
      <c r="AE260" s="160"/>
      <c r="AF260" s="160"/>
    </row>
    <row r="261" spans="1:32" x14ac:dyDescent="0.25">
      <c r="A261" s="155"/>
      <c r="B261" s="156"/>
      <c r="C261" s="157"/>
      <c r="D261" s="158"/>
      <c r="E261" s="155"/>
      <c r="F261" s="158"/>
      <c r="G261" s="159"/>
      <c r="H261" s="159"/>
      <c r="I261" s="159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  <c r="AC261" s="160"/>
      <c r="AD261" s="160"/>
      <c r="AE261" s="160"/>
      <c r="AF261" s="160"/>
    </row>
    <row r="262" spans="1:32" x14ac:dyDescent="0.25">
      <c r="A262" s="155"/>
      <c r="B262" s="156"/>
      <c r="C262" s="157"/>
      <c r="D262" s="158"/>
      <c r="E262" s="155"/>
      <c r="F262" s="158"/>
      <c r="G262" s="159"/>
      <c r="H262" s="159"/>
      <c r="I262" s="159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  <c r="AA262" s="160"/>
      <c r="AB262" s="160"/>
      <c r="AC262" s="160"/>
      <c r="AD262" s="160"/>
      <c r="AE262" s="160"/>
      <c r="AF262" s="160"/>
    </row>
    <row r="263" spans="1:32" x14ac:dyDescent="0.25">
      <c r="A263" s="155"/>
      <c r="B263" s="156"/>
      <c r="C263" s="157"/>
      <c r="D263" s="158"/>
      <c r="E263" s="155"/>
      <c r="F263" s="158"/>
      <c r="G263" s="159"/>
      <c r="H263" s="159"/>
      <c r="I263" s="159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0"/>
      <c r="AB263" s="160"/>
      <c r="AC263" s="160"/>
      <c r="AD263" s="160"/>
      <c r="AE263" s="160"/>
      <c r="AF263" s="160"/>
    </row>
    <row r="264" spans="1:32" x14ac:dyDescent="0.25">
      <c r="A264" s="155"/>
      <c r="B264" s="156"/>
      <c r="C264" s="157"/>
      <c r="D264" s="158"/>
      <c r="E264" s="155"/>
      <c r="F264" s="158"/>
      <c r="G264" s="159"/>
      <c r="H264" s="159"/>
      <c r="I264" s="159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  <c r="AC264" s="160"/>
      <c r="AD264" s="160"/>
      <c r="AE264" s="160"/>
      <c r="AF264" s="160"/>
    </row>
    <row r="265" spans="1:32" x14ac:dyDescent="0.25">
      <c r="A265" s="155"/>
      <c r="B265" s="156"/>
      <c r="C265" s="157"/>
      <c r="D265" s="158"/>
      <c r="E265" s="155"/>
      <c r="F265" s="158"/>
      <c r="G265" s="159"/>
      <c r="H265" s="159"/>
      <c r="I265" s="159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  <c r="AA265" s="160"/>
      <c r="AB265" s="160"/>
      <c r="AC265" s="160"/>
      <c r="AD265" s="160"/>
      <c r="AE265" s="160"/>
      <c r="AF265" s="160"/>
    </row>
    <row r="266" spans="1:32" x14ac:dyDescent="0.25">
      <c r="A266" s="155"/>
      <c r="B266" s="156"/>
      <c r="C266" s="157"/>
      <c r="D266" s="158"/>
      <c r="E266" s="155"/>
      <c r="F266" s="158"/>
      <c r="G266" s="159"/>
      <c r="H266" s="159"/>
      <c r="I266" s="159"/>
      <c r="J266" s="160"/>
      <c r="K266" s="160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  <c r="AA266" s="160"/>
      <c r="AB266" s="160"/>
      <c r="AC266" s="160"/>
      <c r="AD266" s="160"/>
      <c r="AE266" s="160"/>
      <c r="AF266" s="160"/>
    </row>
    <row r="267" spans="1:32" x14ac:dyDescent="0.25">
      <c r="A267" s="155"/>
      <c r="B267" s="156"/>
      <c r="C267" s="157"/>
      <c r="D267" s="158"/>
      <c r="E267" s="155"/>
      <c r="F267" s="158"/>
      <c r="G267" s="159"/>
      <c r="H267" s="159"/>
      <c r="I267" s="159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  <c r="AA267" s="160"/>
      <c r="AB267" s="160"/>
      <c r="AC267" s="160"/>
      <c r="AD267" s="160"/>
      <c r="AE267" s="160"/>
      <c r="AF267" s="160"/>
    </row>
    <row r="268" spans="1:32" x14ac:dyDescent="0.25">
      <c r="A268" s="155"/>
      <c r="B268" s="156"/>
      <c r="C268" s="157"/>
      <c r="D268" s="158"/>
      <c r="E268" s="155"/>
      <c r="F268" s="158"/>
      <c r="G268" s="159"/>
      <c r="H268" s="159"/>
      <c r="I268" s="159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  <c r="AA268" s="160"/>
      <c r="AB268" s="160"/>
      <c r="AC268" s="160"/>
      <c r="AD268" s="160"/>
      <c r="AE268" s="160"/>
      <c r="AF268" s="160"/>
    </row>
    <row r="269" spans="1:32" x14ac:dyDescent="0.25">
      <c r="A269" s="155"/>
      <c r="B269" s="156"/>
      <c r="C269" s="157"/>
      <c r="D269" s="158"/>
      <c r="E269" s="155"/>
      <c r="F269" s="158"/>
      <c r="G269" s="159"/>
      <c r="H269" s="159"/>
      <c r="I269" s="159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  <c r="AC269" s="160"/>
      <c r="AD269" s="160"/>
      <c r="AE269" s="160"/>
      <c r="AF269" s="160"/>
    </row>
    <row r="270" spans="1:32" x14ac:dyDescent="0.25">
      <c r="A270" s="155"/>
      <c r="B270" s="156"/>
      <c r="C270" s="157"/>
      <c r="D270" s="158"/>
      <c r="E270" s="155"/>
      <c r="F270" s="158"/>
      <c r="G270" s="159"/>
      <c r="H270" s="159"/>
      <c r="I270" s="159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0"/>
      <c r="AB270" s="160"/>
      <c r="AC270" s="160"/>
      <c r="AD270" s="160"/>
      <c r="AE270" s="160"/>
      <c r="AF270" s="160"/>
    </row>
    <row r="271" spans="1:32" x14ac:dyDescent="0.25">
      <c r="A271" s="155"/>
      <c r="B271" s="156"/>
      <c r="C271" s="157"/>
      <c r="D271" s="158"/>
      <c r="E271" s="155"/>
      <c r="F271" s="158"/>
      <c r="G271" s="159"/>
      <c r="H271" s="159"/>
      <c r="I271" s="159"/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  <c r="AA271" s="160"/>
      <c r="AB271" s="160"/>
      <c r="AC271" s="160"/>
      <c r="AD271" s="160"/>
      <c r="AE271" s="160"/>
      <c r="AF271" s="160"/>
    </row>
    <row r="272" spans="1:32" x14ac:dyDescent="0.25">
      <c r="A272" s="155"/>
      <c r="B272" s="156"/>
      <c r="C272" s="157"/>
      <c r="D272" s="158"/>
      <c r="E272" s="155"/>
      <c r="F272" s="158"/>
      <c r="G272" s="159"/>
      <c r="H272" s="159"/>
      <c r="I272" s="159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60"/>
      <c r="AD272" s="160"/>
      <c r="AE272" s="160"/>
      <c r="AF272" s="160"/>
    </row>
    <row r="273" spans="1:32" x14ac:dyDescent="0.25">
      <c r="A273" s="155"/>
      <c r="B273" s="156"/>
      <c r="C273" s="157"/>
      <c r="D273" s="158"/>
      <c r="E273" s="155"/>
      <c r="F273" s="158"/>
      <c r="G273" s="159"/>
      <c r="H273" s="159"/>
      <c r="I273" s="159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0"/>
    </row>
    <row r="274" spans="1:32" x14ac:dyDescent="0.25">
      <c r="A274" s="155"/>
      <c r="B274" s="156"/>
      <c r="C274" s="157"/>
      <c r="D274" s="158"/>
      <c r="E274" s="155"/>
      <c r="F274" s="158"/>
      <c r="G274" s="159"/>
      <c r="H274" s="159"/>
      <c r="I274" s="159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60"/>
      <c r="AD274" s="160"/>
      <c r="AE274" s="160"/>
      <c r="AF274" s="160"/>
    </row>
    <row r="275" spans="1:32" x14ac:dyDescent="0.25">
      <c r="A275" s="155"/>
      <c r="B275" s="156"/>
      <c r="C275" s="157"/>
      <c r="D275" s="158"/>
      <c r="E275" s="155"/>
      <c r="F275" s="158"/>
      <c r="G275" s="159"/>
      <c r="H275" s="159"/>
      <c r="I275" s="159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60"/>
      <c r="AD275" s="160"/>
      <c r="AE275" s="160"/>
      <c r="AF275" s="160"/>
    </row>
    <row r="276" spans="1:32" x14ac:dyDescent="0.25">
      <c r="A276" s="155"/>
      <c r="B276" s="156"/>
      <c r="C276" s="157"/>
      <c r="D276" s="158"/>
      <c r="E276" s="155"/>
      <c r="F276" s="158"/>
      <c r="G276" s="159"/>
      <c r="H276" s="159"/>
      <c r="I276" s="159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60"/>
      <c r="AD276" s="160"/>
      <c r="AE276" s="160"/>
      <c r="AF276" s="160"/>
    </row>
    <row r="277" spans="1:32" x14ac:dyDescent="0.25">
      <c r="A277" s="155"/>
      <c r="B277" s="156"/>
      <c r="C277" s="157"/>
      <c r="D277" s="158"/>
      <c r="E277" s="155"/>
      <c r="F277" s="158"/>
      <c r="G277" s="159"/>
      <c r="H277" s="159"/>
      <c r="I277" s="159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160"/>
      <c r="AD277" s="160"/>
      <c r="AE277" s="160"/>
      <c r="AF277" s="160"/>
    </row>
    <row r="278" spans="1:32" x14ac:dyDescent="0.25">
      <c r="A278" s="155"/>
      <c r="B278" s="156"/>
      <c r="C278" s="157"/>
      <c r="D278" s="158"/>
      <c r="E278" s="155"/>
      <c r="F278" s="158"/>
      <c r="G278" s="159"/>
      <c r="H278" s="159"/>
      <c r="I278" s="159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0"/>
      <c r="AB278" s="160"/>
      <c r="AC278" s="160"/>
      <c r="AD278" s="160"/>
      <c r="AE278" s="160"/>
      <c r="AF278" s="160"/>
    </row>
    <row r="279" spans="1:32" x14ac:dyDescent="0.25">
      <c r="A279" s="155"/>
      <c r="B279" s="156"/>
      <c r="C279" s="157"/>
      <c r="D279" s="158"/>
      <c r="E279" s="155"/>
      <c r="F279" s="158"/>
      <c r="G279" s="159"/>
      <c r="H279" s="159"/>
      <c r="I279" s="159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160"/>
      <c r="AD279" s="160"/>
      <c r="AE279" s="160"/>
      <c r="AF279" s="160"/>
    </row>
    <row r="280" spans="1:32" x14ac:dyDescent="0.25">
      <c r="A280" s="155"/>
      <c r="B280" s="156"/>
      <c r="C280" s="157"/>
      <c r="D280" s="158"/>
      <c r="E280" s="155"/>
      <c r="F280" s="158"/>
      <c r="G280" s="159"/>
      <c r="H280" s="159"/>
      <c r="I280" s="159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0"/>
      <c r="AB280" s="160"/>
      <c r="AC280" s="160"/>
      <c r="AD280" s="160"/>
      <c r="AE280" s="160"/>
      <c r="AF280" s="160"/>
    </row>
    <row r="281" spans="1:32" x14ac:dyDescent="0.25">
      <c r="A281" s="155"/>
      <c r="B281" s="156"/>
      <c r="C281" s="157"/>
      <c r="D281" s="158"/>
      <c r="E281" s="155"/>
      <c r="F281" s="158"/>
      <c r="G281" s="159"/>
      <c r="H281" s="159"/>
      <c r="I281" s="159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160"/>
      <c r="AD281" s="160"/>
      <c r="AE281" s="160"/>
      <c r="AF281" s="160"/>
    </row>
    <row r="282" spans="1:32" x14ac:dyDescent="0.25">
      <c r="A282" s="155"/>
      <c r="B282" s="156"/>
      <c r="C282" s="157"/>
      <c r="D282" s="158"/>
      <c r="E282" s="155"/>
      <c r="F282" s="158"/>
      <c r="G282" s="159"/>
      <c r="H282" s="159"/>
      <c r="I282" s="159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60"/>
      <c r="AD282" s="160"/>
      <c r="AE282" s="160"/>
      <c r="AF282" s="160"/>
    </row>
    <row r="283" spans="1:32" x14ac:dyDescent="0.25">
      <c r="A283" s="155"/>
      <c r="B283" s="156"/>
      <c r="C283" s="157"/>
      <c r="D283" s="158"/>
      <c r="E283" s="155"/>
      <c r="F283" s="158"/>
      <c r="G283" s="159"/>
      <c r="H283" s="159"/>
      <c r="I283" s="159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  <c r="AA283" s="160"/>
      <c r="AB283" s="160"/>
      <c r="AC283" s="160"/>
      <c r="AD283" s="160"/>
      <c r="AE283" s="160"/>
      <c r="AF283" s="160"/>
    </row>
    <row r="284" spans="1:32" x14ac:dyDescent="0.25">
      <c r="A284" s="155"/>
      <c r="B284" s="156"/>
      <c r="C284" s="157"/>
      <c r="D284" s="158"/>
      <c r="E284" s="155"/>
      <c r="F284" s="158"/>
      <c r="G284" s="159"/>
      <c r="H284" s="159"/>
      <c r="I284" s="159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  <c r="AC284" s="160"/>
      <c r="AD284" s="160"/>
      <c r="AE284" s="160"/>
      <c r="AF284" s="160"/>
    </row>
    <row r="285" spans="1:32" x14ac:dyDescent="0.25">
      <c r="A285" s="155"/>
      <c r="B285" s="156"/>
      <c r="C285" s="157"/>
      <c r="D285" s="158"/>
      <c r="E285" s="155"/>
      <c r="F285" s="158"/>
      <c r="G285" s="159"/>
      <c r="H285" s="159"/>
      <c r="I285" s="159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  <c r="AC285" s="160"/>
      <c r="AD285" s="160"/>
      <c r="AE285" s="160"/>
      <c r="AF285" s="160"/>
    </row>
    <row r="286" spans="1:32" x14ac:dyDescent="0.25">
      <c r="A286" s="155"/>
      <c r="B286" s="156"/>
      <c r="C286" s="157"/>
      <c r="D286" s="158"/>
      <c r="E286" s="155"/>
      <c r="F286" s="158"/>
      <c r="G286" s="159"/>
      <c r="H286" s="159"/>
      <c r="I286" s="159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60"/>
      <c r="AA286" s="160"/>
      <c r="AB286" s="160"/>
      <c r="AC286" s="160"/>
      <c r="AD286" s="160"/>
      <c r="AE286" s="160"/>
      <c r="AF286" s="160"/>
    </row>
    <row r="287" spans="1:32" x14ac:dyDescent="0.25">
      <c r="A287" s="155"/>
      <c r="B287" s="156"/>
      <c r="C287" s="157"/>
      <c r="D287" s="158"/>
      <c r="E287" s="155"/>
      <c r="F287" s="158"/>
      <c r="G287" s="159"/>
      <c r="H287" s="159"/>
      <c r="I287" s="159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  <c r="AA287" s="160"/>
      <c r="AB287" s="160"/>
      <c r="AC287" s="160"/>
      <c r="AD287" s="160"/>
      <c r="AE287" s="160"/>
      <c r="AF287" s="160"/>
    </row>
    <row r="288" spans="1:32" x14ac:dyDescent="0.25">
      <c r="A288" s="155"/>
      <c r="B288" s="156"/>
      <c r="C288" s="157"/>
      <c r="D288" s="158"/>
      <c r="E288" s="155"/>
      <c r="F288" s="158"/>
      <c r="G288" s="159"/>
      <c r="H288" s="159"/>
      <c r="I288" s="159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0"/>
      <c r="AB288" s="160"/>
      <c r="AC288" s="160"/>
      <c r="AD288" s="160"/>
      <c r="AE288" s="160"/>
      <c r="AF288" s="160"/>
    </row>
    <row r="289" spans="1:32" x14ac:dyDescent="0.25">
      <c r="A289" s="155"/>
      <c r="B289" s="156"/>
      <c r="C289" s="157"/>
      <c r="D289" s="158"/>
      <c r="E289" s="155"/>
      <c r="F289" s="158"/>
      <c r="G289" s="159"/>
      <c r="H289" s="159"/>
      <c r="I289" s="159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  <c r="AA289" s="160"/>
      <c r="AB289" s="160"/>
      <c r="AC289" s="160"/>
      <c r="AD289" s="160"/>
      <c r="AE289" s="160"/>
      <c r="AF289" s="160"/>
    </row>
    <row r="290" spans="1:32" x14ac:dyDescent="0.25">
      <c r="A290" s="155"/>
      <c r="B290" s="156"/>
      <c r="C290" s="157"/>
      <c r="D290" s="158"/>
      <c r="E290" s="155"/>
      <c r="F290" s="158"/>
      <c r="G290" s="159"/>
      <c r="H290" s="159"/>
      <c r="I290" s="159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60"/>
      <c r="AD290" s="160"/>
      <c r="AE290" s="160"/>
      <c r="AF290" s="160"/>
    </row>
    <row r="291" spans="1:32" x14ac:dyDescent="0.25">
      <c r="A291" s="155"/>
      <c r="B291" s="156"/>
      <c r="C291" s="157"/>
      <c r="D291" s="158"/>
      <c r="E291" s="155"/>
      <c r="F291" s="158"/>
      <c r="G291" s="159"/>
      <c r="H291" s="159"/>
      <c r="I291" s="159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0"/>
      <c r="AB291" s="160"/>
      <c r="AC291" s="160"/>
      <c r="AD291" s="160"/>
      <c r="AE291" s="160"/>
      <c r="AF291" s="160"/>
    </row>
    <row r="292" spans="1:32" x14ac:dyDescent="0.25">
      <c r="A292" s="155"/>
      <c r="B292" s="156"/>
      <c r="C292" s="157"/>
      <c r="D292" s="158"/>
      <c r="E292" s="155"/>
      <c r="F292" s="158"/>
      <c r="G292" s="159"/>
      <c r="H292" s="159"/>
      <c r="I292" s="159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60"/>
      <c r="AD292" s="160"/>
      <c r="AE292" s="160"/>
      <c r="AF292" s="160"/>
    </row>
    <row r="293" spans="1:32" x14ac:dyDescent="0.25">
      <c r="A293" s="155"/>
      <c r="B293" s="156"/>
      <c r="C293" s="157"/>
      <c r="D293" s="158"/>
      <c r="E293" s="155"/>
      <c r="F293" s="158"/>
      <c r="G293" s="159"/>
      <c r="H293" s="159"/>
      <c r="I293" s="159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60"/>
      <c r="AD293" s="160"/>
      <c r="AE293" s="160"/>
      <c r="AF293" s="160"/>
    </row>
    <row r="294" spans="1:32" x14ac:dyDescent="0.25">
      <c r="A294" s="155"/>
      <c r="B294" s="156"/>
      <c r="C294" s="157"/>
      <c r="D294" s="158"/>
      <c r="E294" s="155"/>
      <c r="F294" s="158"/>
      <c r="G294" s="159"/>
      <c r="H294" s="159"/>
      <c r="I294" s="159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0"/>
      <c r="AB294" s="160"/>
      <c r="AC294" s="160"/>
      <c r="AD294" s="160"/>
      <c r="AE294" s="160"/>
      <c r="AF294" s="160"/>
    </row>
    <row r="295" spans="1:32" x14ac:dyDescent="0.25">
      <c r="A295" s="155"/>
      <c r="B295" s="156"/>
      <c r="C295" s="157"/>
      <c r="D295" s="158"/>
      <c r="E295" s="155"/>
      <c r="F295" s="158"/>
      <c r="G295" s="159"/>
      <c r="H295" s="159"/>
      <c r="I295" s="159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60"/>
      <c r="AD295" s="160"/>
      <c r="AE295" s="160"/>
      <c r="AF295" s="160"/>
    </row>
    <row r="296" spans="1:32" x14ac:dyDescent="0.25">
      <c r="A296" s="155"/>
      <c r="B296" s="156"/>
      <c r="C296" s="157"/>
      <c r="D296" s="158"/>
      <c r="E296" s="155"/>
      <c r="F296" s="158"/>
      <c r="G296" s="159"/>
      <c r="H296" s="159"/>
      <c r="I296" s="159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  <c r="AA296" s="160"/>
      <c r="AB296" s="160"/>
      <c r="AC296" s="160"/>
      <c r="AD296" s="160"/>
      <c r="AE296" s="160"/>
      <c r="AF296" s="160"/>
    </row>
    <row r="297" spans="1:32" x14ac:dyDescent="0.25">
      <c r="A297" s="155"/>
      <c r="B297" s="156"/>
      <c r="C297" s="157"/>
      <c r="D297" s="158"/>
      <c r="E297" s="155"/>
      <c r="F297" s="158"/>
      <c r="G297" s="159"/>
      <c r="H297" s="159"/>
      <c r="I297" s="159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  <c r="AA297" s="160"/>
      <c r="AB297" s="160"/>
      <c r="AC297" s="160"/>
      <c r="AD297" s="160"/>
      <c r="AE297" s="160"/>
      <c r="AF297" s="160"/>
    </row>
    <row r="298" spans="1:32" x14ac:dyDescent="0.25">
      <c r="A298" s="155"/>
      <c r="B298" s="156"/>
      <c r="C298" s="157"/>
      <c r="D298" s="158"/>
      <c r="E298" s="155"/>
      <c r="F298" s="158"/>
      <c r="G298" s="159"/>
      <c r="H298" s="159"/>
      <c r="I298" s="159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0"/>
      <c r="AB298" s="160"/>
      <c r="AC298" s="160"/>
      <c r="AD298" s="160"/>
      <c r="AE298" s="160"/>
      <c r="AF298" s="160"/>
    </row>
    <row r="299" spans="1:32" x14ac:dyDescent="0.25">
      <c r="A299" s="155"/>
      <c r="B299" s="156"/>
      <c r="C299" s="157"/>
      <c r="D299" s="158"/>
      <c r="E299" s="155"/>
      <c r="F299" s="158"/>
      <c r="G299" s="159"/>
      <c r="H299" s="159"/>
      <c r="I299" s="159"/>
      <c r="J299" s="160"/>
      <c r="K299" s="160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  <c r="AA299" s="160"/>
      <c r="AB299" s="160"/>
      <c r="AC299" s="160"/>
      <c r="AD299" s="160"/>
      <c r="AE299" s="160"/>
      <c r="AF299" s="160"/>
    </row>
    <row r="300" spans="1:32" x14ac:dyDescent="0.25">
      <c r="A300" s="155"/>
      <c r="B300" s="156"/>
      <c r="C300" s="157"/>
      <c r="D300" s="158"/>
      <c r="E300" s="155"/>
      <c r="F300" s="158"/>
      <c r="G300" s="159"/>
      <c r="H300" s="159"/>
      <c r="I300" s="159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60"/>
      <c r="AD300" s="160"/>
      <c r="AE300" s="160"/>
      <c r="AF300" s="160"/>
    </row>
    <row r="301" spans="1:32" x14ac:dyDescent="0.25">
      <c r="A301" s="155"/>
      <c r="B301" s="156"/>
      <c r="C301" s="157"/>
      <c r="D301" s="158"/>
      <c r="E301" s="155"/>
      <c r="F301" s="158"/>
      <c r="G301" s="159"/>
      <c r="H301" s="159"/>
      <c r="I301" s="159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0"/>
      <c r="AB301" s="160"/>
      <c r="AC301" s="160"/>
      <c r="AD301" s="160"/>
      <c r="AE301" s="160"/>
      <c r="AF301" s="160"/>
    </row>
    <row r="302" spans="1:32" x14ac:dyDescent="0.25">
      <c r="A302" s="155"/>
      <c r="B302" s="156"/>
      <c r="C302" s="157"/>
      <c r="D302" s="158"/>
      <c r="E302" s="155"/>
      <c r="F302" s="158"/>
      <c r="G302" s="159"/>
      <c r="H302" s="159"/>
      <c r="I302" s="159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  <c r="AC302" s="160"/>
      <c r="AD302" s="160"/>
      <c r="AE302" s="160"/>
      <c r="AF302" s="160"/>
    </row>
    <row r="303" spans="1:32" x14ac:dyDescent="0.25">
      <c r="A303" s="155"/>
      <c r="B303" s="156"/>
      <c r="C303" s="157"/>
      <c r="D303" s="158"/>
      <c r="E303" s="155"/>
      <c r="F303" s="158"/>
      <c r="G303" s="159"/>
      <c r="H303" s="159"/>
      <c r="I303" s="159"/>
      <c r="J303" s="160"/>
      <c r="K303" s="160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  <c r="AA303" s="160"/>
      <c r="AB303" s="160"/>
      <c r="AC303" s="160"/>
      <c r="AD303" s="160"/>
      <c r="AE303" s="160"/>
      <c r="AF303" s="160"/>
    </row>
    <row r="304" spans="1:32" x14ac:dyDescent="0.25">
      <c r="A304" s="155"/>
      <c r="B304" s="156"/>
      <c r="C304" s="157"/>
      <c r="D304" s="158"/>
      <c r="E304" s="155"/>
      <c r="F304" s="158"/>
      <c r="G304" s="159"/>
      <c r="H304" s="159"/>
      <c r="I304" s="159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  <c r="AA304" s="160"/>
      <c r="AB304" s="160"/>
      <c r="AC304" s="160"/>
      <c r="AD304" s="160"/>
      <c r="AE304" s="160"/>
      <c r="AF304" s="160"/>
    </row>
    <row r="305" spans="1:32" x14ac:dyDescent="0.25">
      <c r="A305" s="155"/>
      <c r="B305" s="156"/>
      <c r="C305" s="157"/>
      <c r="D305" s="158"/>
      <c r="E305" s="155"/>
      <c r="F305" s="158"/>
      <c r="G305" s="159"/>
      <c r="H305" s="159"/>
      <c r="I305" s="159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0"/>
      <c r="AB305" s="160"/>
      <c r="AC305" s="160"/>
      <c r="AD305" s="160"/>
      <c r="AE305" s="160"/>
      <c r="AF305" s="160"/>
    </row>
    <row r="306" spans="1:32" x14ac:dyDescent="0.25">
      <c r="A306" s="155"/>
      <c r="B306" s="156"/>
      <c r="C306" s="157"/>
      <c r="D306" s="158"/>
      <c r="E306" s="155"/>
      <c r="F306" s="158"/>
      <c r="G306" s="159"/>
      <c r="H306" s="159"/>
      <c r="I306" s="159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60"/>
      <c r="Z306" s="160"/>
      <c r="AA306" s="160"/>
      <c r="AB306" s="160"/>
      <c r="AC306" s="160"/>
      <c r="AD306" s="160"/>
      <c r="AE306" s="160"/>
      <c r="AF306" s="160"/>
    </row>
    <row r="307" spans="1:32" x14ac:dyDescent="0.25">
      <c r="A307" s="155"/>
      <c r="B307" s="156"/>
      <c r="C307" s="157"/>
      <c r="D307" s="158"/>
      <c r="E307" s="155"/>
      <c r="F307" s="158"/>
      <c r="G307" s="159"/>
      <c r="H307" s="159"/>
      <c r="I307" s="159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  <c r="AA307" s="160"/>
      <c r="AB307" s="160"/>
      <c r="AC307" s="160"/>
      <c r="AD307" s="160"/>
      <c r="AE307" s="160"/>
      <c r="AF307" s="160"/>
    </row>
    <row r="308" spans="1:32" x14ac:dyDescent="0.25">
      <c r="A308" s="155"/>
      <c r="B308" s="156"/>
      <c r="C308" s="157"/>
      <c r="D308" s="158"/>
      <c r="E308" s="155"/>
      <c r="F308" s="158"/>
      <c r="G308" s="159"/>
      <c r="H308" s="159"/>
      <c r="I308" s="159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60"/>
      <c r="AA308" s="160"/>
      <c r="AB308" s="160"/>
      <c r="AC308" s="160"/>
      <c r="AD308" s="160"/>
      <c r="AE308" s="160"/>
      <c r="AF308" s="160"/>
    </row>
    <row r="309" spans="1:32" x14ac:dyDescent="0.25">
      <c r="A309" s="155"/>
      <c r="B309" s="156"/>
      <c r="C309" s="157"/>
      <c r="D309" s="158"/>
      <c r="E309" s="155"/>
      <c r="F309" s="158"/>
      <c r="G309" s="159"/>
      <c r="H309" s="159"/>
      <c r="I309" s="159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60"/>
      <c r="Z309" s="160"/>
      <c r="AA309" s="160"/>
      <c r="AB309" s="160"/>
      <c r="AC309" s="160"/>
      <c r="AD309" s="160"/>
      <c r="AE309" s="160"/>
      <c r="AF309" s="160"/>
    </row>
    <row r="310" spans="1:32" x14ac:dyDescent="0.25">
      <c r="A310" s="155"/>
      <c r="B310" s="156"/>
      <c r="C310" s="157"/>
      <c r="D310" s="158"/>
      <c r="E310" s="155"/>
      <c r="F310" s="158"/>
      <c r="G310" s="159"/>
      <c r="H310" s="159"/>
      <c r="I310" s="159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  <c r="AA310" s="160"/>
      <c r="AB310" s="160"/>
      <c r="AC310" s="160"/>
      <c r="AD310" s="160"/>
      <c r="AE310" s="160"/>
      <c r="AF310" s="160"/>
    </row>
    <row r="311" spans="1:32" x14ac:dyDescent="0.25">
      <c r="A311" s="155"/>
      <c r="B311" s="156"/>
      <c r="C311" s="157"/>
      <c r="D311" s="158"/>
      <c r="E311" s="155"/>
      <c r="F311" s="158"/>
      <c r="G311" s="159"/>
      <c r="H311" s="159"/>
      <c r="I311" s="159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60"/>
      <c r="Y311" s="160"/>
      <c r="Z311" s="160"/>
      <c r="AA311" s="160"/>
      <c r="AB311" s="160"/>
      <c r="AC311" s="160"/>
      <c r="AD311" s="160"/>
      <c r="AE311" s="160"/>
      <c r="AF311" s="160"/>
    </row>
    <row r="312" spans="1:32" x14ac:dyDescent="0.25">
      <c r="A312" s="155"/>
      <c r="B312" s="156"/>
      <c r="C312" s="157"/>
      <c r="D312" s="158"/>
      <c r="E312" s="155"/>
      <c r="F312" s="158"/>
      <c r="G312" s="159"/>
      <c r="H312" s="159"/>
      <c r="I312" s="159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  <c r="AA312" s="160"/>
      <c r="AB312" s="160"/>
      <c r="AC312" s="160"/>
      <c r="AD312" s="160"/>
      <c r="AE312" s="160"/>
      <c r="AF312" s="160"/>
    </row>
    <row r="313" spans="1:32" x14ac:dyDescent="0.25">
      <c r="A313" s="155"/>
      <c r="B313" s="156"/>
      <c r="C313" s="157"/>
      <c r="D313" s="158"/>
      <c r="E313" s="155"/>
      <c r="F313" s="158"/>
      <c r="G313" s="159"/>
      <c r="H313" s="159"/>
      <c r="I313" s="159"/>
      <c r="J313" s="160"/>
      <c r="K313" s="160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  <c r="W313" s="160"/>
      <c r="X313" s="160"/>
      <c r="Y313" s="160"/>
      <c r="Z313" s="160"/>
      <c r="AA313" s="160"/>
      <c r="AB313" s="160"/>
      <c r="AC313" s="160"/>
      <c r="AD313" s="160"/>
      <c r="AE313" s="160"/>
      <c r="AF313" s="160"/>
    </row>
    <row r="314" spans="1:32" x14ac:dyDescent="0.25">
      <c r="A314" s="155"/>
      <c r="B314" s="156"/>
      <c r="C314" s="157"/>
      <c r="D314" s="158"/>
      <c r="E314" s="155"/>
      <c r="F314" s="158"/>
      <c r="G314" s="159"/>
      <c r="H314" s="159"/>
      <c r="I314" s="159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  <c r="AA314" s="160"/>
      <c r="AB314" s="160"/>
      <c r="AC314" s="160"/>
      <c r="AD314" s="160"/>
      <c r="AE314" s="160"/>
      <c r="AF314" s="160"/>
    </row>
    <row r="315" spans="1:32" x14ac:dyDescent="0.25">
      <c r="A315" s="155"/>
      <c r="B315" s="156"/>
      <c r="C315" s="157"/>
      <c r="D315" s="158"/>
      <c r="E315" s="155"/>
      <c r="F315" s="158"/>
      <c r="G315" s="159"/>
      <c r="H315" s="159"/>
      <c r="I315" s="159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160"/>
      <c r="X315" s="160"/>
      <c r="Y315" s="160"/>
      <c r="Z315" s="160"/>
      <c r="AA315" s="160"/>
      <c r="AB315" s="160"/>
      <c r="AC315" s="160"/>
      <c r="AD315" s="160"/>
      <c r="AE315" s="160"/>
      <c r="AF315" s="160"/>
    </row>
    <row r="316" spans="1:32" x14ac:dyDescent="0.25">
      <c r="A316" s="155"/>
      <c r="B316" s="156"/>
      <c r="C316" s="157"/>
      <c r="D316" s="158"/>
      <c r="E316" s="155"/>
      <c r="F316" s="158"/>
      <c r="G316" s="159"/>
      <c r="H316" s="159"/>
      <c r="I316" s="159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160"/>
      <c r="X316" s="160"/>
      <c r="Y316" s="160"/>
      <c r="Z316" s="160"/>
      <c r="AA316" s="160"/>
      <c r="AB316" s="160"/>
      <c r="AC316" s="160"/>
      <c r="AD316" s="160"/>
      <c r="AE316" s="160"/>
      <c r="AF316" s="160"/>
    </row>
    <row r="317" spans="1:32" x14ac:dyDescent="0.25">
      <c r="A317" s="155"/>
      <c r="B317" s="156"/>
      <c r="C317" s="157"/>
      <c r="D317" s="158"/>
      <c r="E317" s="155"/>
      <c r="F317" s="158"/>
      <c r="G317" s="159"/>
      <c r="H317" s="159"/>
      <c r="I317" s="159"/>
      <c r="J317" s="160"/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60"/>
      <c r="Y317" s="160"/>
      <c r="Z317" s="160"/>
      <c r="AA317" s="160"/>
      <c r="AB317" s="160"/>
      <c r="AC317" s="160"/>
      <c r="AD317" s="160"/>
      <c r="AE317" s="160"/>
      <c r="AF317" s="160"/>
    </row>
    <row r="318" spans="1:32" x14ac:dyDescent="0.25">
      <c r="A318" s="155"/>
      <c r="B318" s="156"/>
      <c r="C318" s="157"/>
      <c r="D318" s="158"/>
      <c r="E318" s="155"/>
      <c r="F318" s="158"/>
      <c r="G318" s="159"/>
      <c r="H318" s="159"/>
      <c r="I318" s="159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0"/>
      <c r="AB318" s="160"/>
      <c r="AC318" s="160"/>
      <c r="AD318" s="160"/>
      <c r="AE318" s="160"/>
      <c r="AF318" s="160"/>
    </row>
    <row r="319" spans="1:32" x14ac:dyDescent="0.25">
      <c r="A319" s="155"/>
      <c r="B319" s="156"/>
      <c r="C319" s="157"/>
      <c r="D319" s="158"/>
      <c r="E319" s="155"/>
      <c r="F319" s="158"/>
      <c r="G319" s="159"/>
      <c r="H319" s="159"/>
      <c r="I319" s="159"/>
      <c r="J319" s="160"/>
      <c r="K319" s="160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  <c r="Y319" s="160"/>
      <c r="Z319" s="160"/>
      <c r="AA319" s="160"/>
      <c r="AB319" s="160"/>
      <c r="AC319" s="160"/>
      <c r="AD319" s="160"/>
      <c r="AE319" s="160"/>
      <c r="AF319" s="160"/>
    </row>
    <row r="320" spans="1:32" x14ac:dyDescent="0.25">
      <c r="A320" s="155"/>
      <c r="B320" s="156"/>
      <c r="C320" s="157"/>
      <c r="D320" s="158"/>
      <c r="E320" s="155"/>
      <c r="F320" s="158"/>
      <c r="G320" s="159"/>
      <c r="H320" s="159"/>
      <c r="I320" s="159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  <c r="AA320" s="160"/>
      <c r="AB320" s="160"/>
      <c r="AC320" s="160"/>
      <c r="AD320" s="160"/>
      <c r="AE320" s="160"/>
      <c r="AF320" s="160"/>
    </row>
    <row r="321" spans="1:32" x14ac:dyDescent="0.25">
      <c r="A321" s="155"/>
      <c r="B321" s="156"/>
      <c r="C321" s="157"/>
      <c r="D321" s="158"/>
      <c r="E321" s="155"/>
      <c r="F321" s="158"/>
      <c r="G321" s="159"/>
      <c r="H321" s="159"/>
      <c r="I321" s="159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60"/>
      <c r="Y321" s="160"/>
      <c r="Z321" s="160"/>
      <c r="AA321" s="160"/>
      <c r="AB321" s="160"/>
      <c r="AC321" s="160"/>
      <c r="AD321" s="160"/>
      <c r="AE321" s="160"/>
      <c r="AF321" s="160"/>
    </row>
    <row r="322" spans="1:32" x14ac:dyDescent="0.25">
      <c r="A322" s="155"/>
      <c r="B322" s="156"/>
      <c r="C322" s="157"/>
      <c r="D322" s="158"/>
      <c r="E322" s="155"/>
      <c r="F322" s="158"/>
      <c r="G322" s="159"/>
      <c r="H322" s="159"/>
      <c r="I322" s="159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60"/>
      <c r="X322" s="160"/>
      <c r="Y322" s="160"/>
      <c r="Z322" s="160"/>
      <c r="AA322" s="160"/>
      <c r="AB322" s="160"/>
      <c r="AC322" s="160"/>
      <c r="AD322" s="160"/>
      <c r="AE322" s="160"/>
      <c r="AF322" s="160"/>
    </row>
    <row r="323" spans="1:32" x14ac:dyDescent="0.25">
      <c r="A323" s="155"/>
      <c r="B323" s="156"/>
      <c r="C323" s="157"/>
      <c r="D323" s="158"/>
      <c r="E323" s="155"/>
      <c r="F323" s="158"/>
      <c r="G323" s="159"/>
      <c r="H323" s="159"/>
      <c r="I323" s="159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60"/>
      <c r="Y323" s="160"/>
      <c r="Z323" s="160"/>
      <c r="AA323" s="160"/>
      <c r="AB323" s="160"/>
      <c r="AC323" s="160"/>
      <c r="AD323" s="160"/>
      <c r="AE323" s="160"/>
      <c r="AF323" s="160"/>
    </row>
    <row r="324" spans="1:32" x14ac:dyDescent="0.25">
      <c r="A324" s="155"/>
      <c r="B324" s="156"/>
      <c r="C324" s="157"/>
      <c r="D324" s="158"/>
      <c r="E324" s="155"/>
      <c r="F324" s="158"/>
      <c r="G324" s="159"/>
      <c r="H324" s="159"/>
      <c r="I324" s="159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160"/>
      <c r="X324" s="160"/>
      <c r="Y324" s="160"/>
      <c r="Z324" s="160"/>
      <c r="AA324" s="160"/>
      <c r="AB324" s="160"/>
      <c r="AC324" s="160"/>
      <c r="AD324" s="160"/>
      <c r="AE324" s="160"/>
      <c r="AF324" s="160"/>
    </row>
    <row r="325" spans="1:32" x14ac:dyDescent="0.25">
      <c r="A325" s="155"/>
      <c r="B325" s="156"/>
      <c r="C325" s="157"/>
      <c r="D325" s="158"/>
      <c r="E325" s="155"/>
      <c r="F325" s="158"/>
      <c r="G325" s="159"/>
      <c r="H325" s="159"/>
      <c r="I325" s="159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60"/>
      <c r="Y325" s="160"/>
      <c r="Z325" s="160"/>
      <c r="AA325" s="160"/>
      <c r="AB325" s="160"/>
      <c r="AC325" s="160"/>
      <c r="AD325" s="160"/>
      <c r="AE325" s="160"/>
      <c r="AF325" s="160"/>
    </row>
    <row r="326" spans="1:32" x14ac:dyDescent="0.25">
      <c r="A326" s="155"/>
      <c r="B326" s="156"/>
      <c r="C326" s="157"/>
      <c r="D326" s="158"/>
      <c r="E326" s="155"/>
      <c r="F326" s="158"/>
      <c r="G326" s="159"/>
      <c r="H326" s="159"/>
      <c r="I326" s="159"/>
      <c r="J326" s="160"/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60"/>
      <c r="Y326" s="160"/>
      <c r="Z326" s="160"/>
      <c r="AA326" s="160"/>
      <c r="AB326" s="160"/>
      <c r="AC326" s="160"/>
      <c r="AD326" s="160"/>
      <c r="AE326" s="160"/>
      <c r="AF326" s="160"/>
    </row>
    <row r="327" spans="1:32" x14ac:dyDescent="0.25">
      <c r="A327" s="155"/>
      <c r="B327" s="156"/>
      <c r="C327" s="157"/>
      <c r="D327" s="158"/>
      <c r="E327" s="155"/>
      <c r="F327" s="158"/>
      <c r="G327" s="159"/>
      <c r="H327" s="159"/>
      <c r="I327" s="159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0"/>
      <c r="Y327" s="160"/>
      <c r="Z327" s="160"/>
      <c r="AA327" s="160"/>
      <c r="AB327" s="160"/>
      <c r="AC327" s="160"/>
      <c r="AD327" s="160"/>
      <c r="AE327" s="160"/>
      <c r="AF327" s="160"/>
    </row>
    <row r="328" spans="1:32" x14ac:dyDescent="0.25">
      <c r="A328" s="155"/>
      <c r="B328" s="156"/>
      <c r="C328" s="157"/>
      <c r="D328" s="158"/>
      <c r="E328" s="155"/>
      <c r="F328" s="158"/>
      <c r="G328" s="159"/>
      <c r="H328" s="159"/>
      <c r="I328" s="159"/>
      <c r="J328" s="160"/>
      <c r="K328" s="160"/>
      <c r="L328" s="160"/>
      <c r="M328" s="160"/>
      <c r="N328" s="160"/>
      <c r="O328" s="160"/>
      <c r="P328" s="160"/>
      <c r="Q328" s="160"/>
      <c r="R328" s="160"/>
      <c r="S328" s="160"/>
      <c r="T328" s="160"/>
      <c r="U328" s="160"/>
      <c r="V328" s="160"/>
      <c r="W328" s="160"/>
      <c r="X328" s="160"/>
      <c r="Y328" s="160"/>
      <c r="Z328" s="160"/>
      <c r="AA328" s="160"/>
      <c r="AB328" s="160"/>
      <c r="AC328" s="160"/>
      <c r="AD328" s="160"/>
      <c r="AE328" s="160"/>
      <c r="AF328" s="160"/>
    </row>
    <row r="329" spans="1:32" x14ac:dyDescent="0.25">
      <c r="A329" s="155"/>
      <c r="B329" s="156"/>
      <c r="C329" s="157"/>
      <c r="D329" s="158"/>
      <c r="E329" s="155"/>
      <c r="F329" s="158"/>
      <c r="G329" s="159"/>
      <c r="H329" s="159"/>
      <c r="I329" s="159"/>
      <c r="J329" s="160"/>
      <c r="K329" s="160"/>
      <c r="L329" s="160"/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  <c r="W329" s="160"/>
      <c r="X329" s="160"/>
      <c r="Y329" s="160"/>
      <c r="Z329" s="160"/>
      <c r="AA329" s="160"/>
      <c r="AB329" s="160"/>
      <c r="AC329" s="160"/>
      <c r="AD329" s="160"/>
      <c r="AE329" s="160"/>
      <c r="AF329" s="160"/>
    </row>
    <row r="330" spans="1:32" x14ac:dyDescent="0.25">
      <c r="A330" s="155"/>
      <c r="B330" s="156"/>
      <c r="C330" s="157"/>
      <c r="D330" s="158"/>
      <c r="E330" s="155"/>
      <c r="F330" s="158"/>
      <c r="G330" s="159"/>
      <c r="H330" s="159"/>
      <c r="I330" s="159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  <c r="Z330" s="160"/>
      <c r="AA330" s="160"/>
      <c r="AB330" s="160"/>
      <c r="AC330" s="160"/>
      <c r="AD330" s="160"/>
      <c r="AE330" s="160"/>
      <c r="AF330" s="160"/>
    </row>
    <row r="331" spans="1:32" x14ac:dyDescent="0.25">
      <c r="A331" s="155"/>
      <c r="B331" s="156"/>
      <c r="C331" s="157"/>
      <c r="D331" s="158"/>
      <c r="E331" s="155"/>
      <c r="F331" s="158"/>
      <c r="G331" s="159"/>
      <c r="H331" s="159"/>
      <c r="I331" s="159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60"/>
      <c r="Z331" s="160"/>
      <c r="AA331" s="160"/>
      <c r="AB331" s="160"/>
      <c r="AC331" s="160"/>
      <c r="AD331" s="160"/>
      <c r="AE331" s="160"/>
      <c r="AF331" s="160"/>
    </row>
    <row r="332" spans="1:32" x14ac:dyDescent="0.25">
      <c r="A332" s="155"/>
      <c r="B332" s="156"/>
      <c r="C332" s="157"/>
      <c r="D332" s="158"/>
      <c r="E332" s="155"/>
      <c r="F332" s="158"/>
      <c r="G332" s="159"/>
      <c r="H332" s="159"/>
      <c r="I332" s="159"/>
      <c r="J332" s="160"/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  <c r="W332" s="160"/>
      <c r="X332" s="160"/>
      <c r="Y332" s="160"/>
      <c r="Z332" s="160"/>
      <c r="AA332" s="160"/>
      <c r="AB332" s="160"/>
      <c r="AC332" s="160"/>
      <c r="AD332" s="160"/>
      <c r="AE332" s="160"/>
      <c r="AF332" s="160"/>
    </row>
    <row r="333" spans="1:32" x14ac:dyDescent="0.25">
      <c r="A333" s="155"/>
      <c r="B333" s="156"/>
      <c r="C333" s="157"/>
      <c r="D333" s="158"/>
      <c r="E333" s="155"/>
      <c r="F333" s="158"/>
      <c r="G333" s="159"/>
      <c r="H333" s="159"/>
      <c r="I333" s="159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160"/>
      <c r="X333" s="160"/>
      <c r="Y333" s="160"/>
      <c r="Z333" s="160"/>
      <c r="AA333" s="160"/>
      <c r="AB333" s="160"/>
      <c r="AC333" s="160"/>
      <c r="AD333" s="160"/>
      <c r="AE333" s="160"/>
      <c r="AF333" s="160"/>
    </row>
    <row r="334" spans="1:32" x14ac:dyDescent="0.25">
      <c r="A334" s="155"/>
      <c r="B334" s="156"/>
      <c r="C334" s="157"/>
      <c r="D334" s="158"/>
      <c r="E334" s="155"/>
      <c r="F334" s="158"/>
      <c r="G334" s="159"/>
      <c r="H334" s="159"/>
      <c r="I334" s="159"/>
      <c r="J334" s="160"/>
      <c r="K334" s="160"/>
      <c r="L334" s="160"/>
      <c r="M334" s="160"/>
      <c r="N334" s="160"/>
      <c r="O334" s="160"/>
      <c r="P334" s="160"/>
      <c r="Q334" s="160"/>
      <c r="R334" s="160"/>
      <c r="S334" s="160"/>
      <c r="T334" s="160"/>
      <c r="U334" s="160"/>
      <c r="V334" s="160"/>
      <c r="W334" s="160"/>
      <c r="X334" s="160"/>
      <c r="Y334" s="160"/>
      <c r="Z334" s="160"/>
      <c r="AA334" s="160"/>
      <c r="AB334" s="160"/>
      <c r="AC334" s="160"/>
      <c r="AD334" s="160"/>
      <c r="AE334" s="160"/>
      <c r="AF334" s="160"/>
    </row>
    <row r="335" spans="1:32" x14ac:dyDescent="0.25">
      <c r="A335" s="155"/>
      <c r="B335" s="156"/>
      <c r="C335" s="157"/>
      <c r="D335" s="158"/>
      <c r="E335" s="155"/>
      <c r="F335" s="158"/>
      <c r="G335" s="159"/>
      <c r="H335" s="159"/>
      <c r="I335" s="159"/>
      <c r="J335" s="160"/>
      <c r="K335" s="160"/>
      <c r="L335" s="160"/>
      <c r="M335" s="160"/>
      <c r="N335" s="160"/>
      <c r="O335" s="160"/>
      <c r="P335" s="160"/>
      <c r="Q335" s="160"/>
      <c r="R335" s="160"/>
      <c r="S335" s="160"/>
      <c r="T335" s="160"/>
      <c r="U335" s="160"/>
      <c r="V335" s="160"/>
      <c r="W335" s="160"/>
      <c r="X335" s="160"/>
      <c r="Y335" s="160"/>
      <c r="Z335" s="160"/>
      <c r="AA335" s="160"/>
      <c r="AB335" s="160"/>
      <c r="AC335" s="160"/>
      <c r="AD335" s="160"/>
      <c r="AE335" s="160"/>
      <c r="AF335" s="160"/>
    </row>
    <row r="336" spans="1:32" x14ac:dyDescent="0.25">
      <c r="A336" s="155"/>
      <c r="B336" s="156"/>
      <c r="C336" s="157"/>
      <c r="D336" s="158"/>
      <c r="E336" s="155"/>
      <c r="F336" s="158"/>
      <c r="G336" s="159"/>
      <c r="H336" s="159"/>
      <c r="I336" s="159"/>
      <c r="J336" s="160"/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  <c r="W336" s="160"/>
      <c r="X336" s="160"/>
      <c r="Y336" s="160"/>
      <c r="Z336" s="160"/>
      <c r="AA336" s="160"/>
      <c r="AB336" s="160"/>
      <c r="AC336" s="160"/>
      <c r="AD336" s="160"/>
      <c r="AE336" s="160"/>
      <c r="AF336" s="160"/>
    </row>
    <row r="337" spans="1:32" x14ac:dyDescent="0.25">
      <c r="A337" s="155"/>
      <c r="B337" s="156"/>
      <c r="C337" s="157"/>
      <c r="D337" s="158"/>
      <c r="E337" s="155"/>
      <c r="F337" s="158"/>
      <c r="G337" s="159"/>
      <c r="H337" s="159"/>
      <c r="I337" s="159"/>
      <c r="J337" s="160"/>
      <c r="K337" s="160"/>
      <c r="L337" s="160"/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  <c r="W337" s="160"/>
      <c r="X337" s="160"/>
      <c r="Y337" s="160"/>
      <c r="Z337" s="160"/>
      <c r="AA337" s="160"/>
      <c r="AB337" s="160"/>
      <c r="AC337" s="160"/>
      <c r="AD337" s="160"/>
      <c r="AE337" s="160"/>
      <c r="AF337" s="160"/>
    </row>
    <row r="338" spans="1:32" x14ac:dyDescent="0.25">
      <c r="A338" s="155"/>
      <c r="B338" s="156"/>
      <c r="C338" s="157"/>
      <c r="D338" s="158"/>
      <c r="E338" s="155"/>
      <c r="F338" s="158"/>
      <c r="G338" s="159"/>
      <c r="H338" s="159"/>
      <c r="I338" s="159"/>
      <c r="J338" s="160"/>
      <c r="K338" s="160"/>
      <c r="L338" s="160"/>
      <c r="M338" s="160"/>
      <c r="N338" s="160"/>
      <c r="O338" s="160"/>
      <c r="P338" s="160"/>
      <c r="Q338" s="160"/>
      <c r="R338" s="160"/>
      <c r="S338" s="160"/>
      <c r="T338" s="160"/>
      <c r="U338" s="160"/>
      <c r="V338" s="160"/>
      <c r="W338" s="160"/>
      <c r="X338" s="160"/>
      <c r="Y338" s="160"/>
      <c r="Z338" s="160"/>
      <c r="AA338" s="160"/>
      <c r="AB338" s="160"/>
      <c r="AC338" s="160"/>
      <c r="AD338" s="160"/>
      <c r="AE338" s="160"/>
      <c r="AF338" s="160"/>
    </row>
    <row r="339" spans="1:32" x14ac:dyDescent="0.25">
      <c r="A339" s="155"/>
      <c r="B339" s="156"/>
      <c r="C339" s="157"/>
      <c r="D339" s="158"/>
      <c r="E339" s="155"/>
      <c r="F339" s="158"/>
      <c r="G339" s="159"/>
      <c r="H339" s="159"/>
      <c r="I339" s="159"/>
      <c r="J339" s="160"/>
      <c r="K339" s="160"/>
      <c r="L339" s="160"/>
      <c r="M339" s="160"/>
      <c r="N339" s="160"/>
      <c r="O339" s="160"/>
      <c r="P339" s="160"/>
      <c r="Q339" s="160"/>
      <c r="R339" s="160"/>
      <c r="S339" s="160"/>
      <c r="T339" s="160"/>
      <c r="U339" s="160"/>
      <c r="V339" s="160"/>
      <c r="W339" s="160"/>
      <c r="X339" s="160"/>
      <c r="Y339" s="160"/>
      <c r="Z339" s="160"/>
      <c r="AA339" s="160"/>
      <c r="AB339" s="160"/>
      <c r="AC339" s="160"/>
      <c r="AD339" s="160"/>
      <c r="AE339" s="160"/>
      <c r="AF339" s="160"/>
    </row>
    <row r="340" spans="1:32" x14ac:dyDescent="0.25">
      <c r="A340" s="155"/>
      <c r="B340" s="156"/>
      <c r="C340" s="157"/>
      <c r="D340" s="158"/>
      <c r="E340" s="155"/>
      <c r="F340" s="158"/>
      <c r="G340" s="159"/>
      <c r="H340" s="159"/>
      <c r="I340" s="159"/>
      <c r="J340" s="160"/>
      <c r="K340" s="160"/>
      <c r="L340" s="160"/>
      <c r="M340" s="160"/>
      <c r="N340" s="160"/>
      <c r="O340" s="160"/>
      <c r="P340" s="160"/>
      <c r="Q340" s="160"/>
      <c r="R340" s="160"/>
      <c r="S340" s="160"/>
      <c r="T340" s="160"/>
      <c r="U340" s="160"/>
      <c r="V340" s="160"/>
      <c r="W340" s="160"/>
      <c r="X340" s="160"/>
      <c r="Y340" s="160"/>
      <c r="Z340" s="160"/>
      <c r="AA340" s="160"/>
      <c r="AB340" s="160"/>
      <c r="AC340" s="160"/>
      <c r="AD340" s="160"/>
      <c r="AE340" s="160"/>
      <c r="AF340" s="160"/>
    </row>
    <row r="341" spans="1:32" x14ac:dyDescent="0.25">
      <c r="A341" s="155"/>
      <c r="B341" s="156"/>
      <c r="C341" s="157"/>
      <c r="D341" s="158"/>
      <c r="E341" s="155"/>
      <c r="F341" s="158"/>
      <c r="G341" s="159"/>
      <c r="H341" s="159"/>
      <c r="I341" s="159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160"/>
      <c r="Y341" s="160"/>
      <c r="Z341" s="160"/>
      <c r="AA341" s="160"/>
      <c r="AB341" s="160"/>
      <c r="AC341" s="160"/>
      <c r="AD341" s="160"/>
      <c r="AE341" s="160"/>
      <c r="AF341" s="160"/>
    </row>
    <row r="342" spans="1:32" x14ac:dyDescent="0.25">
      <c r="A342" s="155"/>
      <c r="B342" s="156"/>
      <c r="C342" s="157"/>
      <c r="D342" s="158"/>
      <c r="E342" s="155"/>
      <c r="F342" s="158"/>
      <c r="G342" s="159"/>
      <c r="H342" s="159"/>
      <c r="I342" s="159"/>
      <c r="J342" s="160"/>
      <c r="K342" s="160"/>
      <c r="L342" s="160"/>
      <c r="M342" s="160"/>
      <c r="N342" s="160"/>
      <c r="O342" s="160"/>
      <c r="P342" s="160"/>
      <c r="Q342" s="160"/>
      <c r="R342" s="160"/>
      <c r="S342" s="160"/>
      <c r="T342" s="160"/>
      <c r="U342" s="160"/>
      <c r="V342" s="160"/>
      <c r="W342" s="160"/>
      <c r="X342" s="160"/>
      <c r="Y342" s="160"/>
      <c r="Z342" s="160"/>
      <c r="AA342" s="160"/>
      <c r="AB342" s="160"/>
      <c r="AC342" s="160"/>
      <c r="AD342" s="160"/>
      <c r="AE342" s="160"/>
      <c r="AF342" s="160"/>
    </row>
    <row r="343" spans="1:32" x14ac:dyDescent="0.25">
      <c r="A343" s="155"/>
      <c r="B343" s="156"/>
      <c r="C343" s="157"/>
      <c r="D343" s="158"/>
      <c r="E343" s="155"/>
      <c r="F343" s="158"/>
      <c r="G343" s="159"/>
      <c r="H343" s="159"/>
      <c r="I343" s="159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  <c r="W343" s="160"/>
      <c r="X343" s="160"/>
      <c r="Y343" s="160"/>
      <c r="Z343" s="160"/>
      <c r="AA343" s="160"/>
      <c r="AB343" s="160"/>
      <c r="AC343" s="160"/>
      <c r="AD343" s="160"/>
      <c r="AE343" s="160"/>
      <c r="AF343" s="160"/>
    </row>
    <row r="344" spans="1:32" x14ac:dyDescent="0.25">
      <c r="A344" s="155"/>
      <c r="B344" s="156"/>
      <c r="C344" s="157"/>
      <c r="D344" s="158"/>
      <c r="E344" s="155"/>
      <c r="F344" s="158"/>
      <c r="G344" s="159"/>
      <c r="H344" s="159"/>
      <c r="I344" s="159"/>
      <c r="J344" s="160"/>
      <c r="K344" s="160"/>
      <c r="L344" s="160"/>
      <c r="M344" s="160"/>
      <c r="N344" s="160"/>
      <c r="O344" s="160"/>
      <c r="P344" s="160"/>
      <c r="Q344" s="160"/>
      <c r="R344" s="160"/>
      <c r="S344" s="160"/>
      <c r="T344" s="160"/>
      <c r="U344" s="160"/>
      <c r="V344" s="160"/>
      <c r="W344" s="160"/>
      <c r="X344" s="160"/>
      <c r="Y344" s="160"/>
      <c r="Z344" s="160"/>
      <c r="AA344" s="160"/>
      <c r="AB344" s="160"/>
      <c r="AC344" s="160"/>
      <c r="AD344" s="160"/>
      <c r="AE344" s="160"/>
      <c r="AF344" s="160"/>
    </row>
    <row r="345" spans="1:32" x14ac:dyDescent="0.25">
      <c r="A345" s="155"/>
      <c r="B345" s="156"/>
      <c r="C345" s="157"/>
      <c r="D345" s="158"/>
      <c r="E345" s="155"/>
      <c r="F345" s="158"/>
      <c r="G345" s="159"/>
      <c r="H345" s="159"/>
      <c r="I345" s="159"/>
      <c r="J345" s="160"/>
      <c r="K345" s="160"/>
      <c r="L345" s="160"/>
      <c r="M345" s="160"/>
      <c r="N345" s="160"/>
      <c r="O345" s="160"/>
      <c r="P345" s="160"/>
      <c r="Q345" s="160"/>
      <c r="R345" s="160"/>
      <c r="S345" s="160"/>
      <c r="T345" s="160"/>
      <c r="U345" s="160"/>
      <c r="V345" s="160"/>
      <c r="W345" s="160"/>
      <c r="X345" s="160"/>
      <c r="Y345" s="160"/>
      <c r="Z345" s="160"/>
      <c r="AA345" s="160"/>
      <c r="AB345" s="160"/>
      <c r="AC345" s="160"/>
      <c r="AD345" s="160"/>
      <c r="AE345" s="160"/>
      <c r="AF345" s="160"/>
    </row>
    <row r="346" spans="1:32" x14ac:dyDescent="0.25">
      <c r="A346" s="155"/>
      <c r="B346" s="156"/>
      <c r="C346" s="157"/>
      <c r="D346" s="158"/>
      <c r="E346" s="155"/>
      <c r="F346" s="158"/>
      <c r="G346" s="159"/>
      <c r="H346" s="159"/>
      <c r="I346" s="159"/>
      <c r="J346" s="160"/>
      <c r="K346" s="160"/>
      <c r="L346" s="160"/>
      <c r="M346" s="160"/>
      <c r="N346" s="160"/>
      <c r="O346" s="160"/>
      <c r="P346" s="160"/>
      <c r="Q346" s="160"/>
      <c r="R346" s="160"/>
      <c r="S346" s="160"/>
      <c r="T346" s="160"/>
      <c r="U346" s="160"/>
      <c r="V346" s="160"/>
      <c r="W346" s="160"/>
      <c r="X346" s="160"/>
      <c r="Y346" s="160"/>
      <c r="Z346" s="160"/>
      <c r="AA346" s="160"/>
      <c r="AB346" s="160"/>
      <c r="AC346" s="160"/>
      <c r="AD346" s="160"/>
      <c r="AE346" s="160"/>
      <c r="AF346" s="160"/>
    </row>
    <row r="347" spans="1:32" x14ac:dyDescent="0.25">
      <c r="A347" s="155"/>
      <c r="B347" s="156"/>
      <c r="C347" s="157"/>
      <c r="D347" s="158"/>
      <c r="E347" s="155"/>
      <c r="F347" s="158"/>
      <c r="G347" s="159"/>
      <c r="H347" s="159"/>
      <c r="I347" s="159"/>
      <c r="J347" s="160"/>
      <c r="K347" s="160"/>
      <c r="L347" s="160"/>
      <c r="M347" s="160"/>
      <c r="N347" s="160"/>
      <c r="O347" s="160"/>
      <c r="P347" s="160"/>
      <c r="Q347" s="160"/>
      <c r="R347" s="160"/>
      <c r="S347" s="160"/>
      <c r="T347" s="160"/>
      <c r="U347" s="160"/>
      <c r="V347" s="160"/>
      <c r="W347" s="160"/>
      <c r="X347" s="160"/>
      <c r="Y347" s="160"/>
      <c r="Z347" s="160"/>
      <c r="AA347" s="160"/>
      <c r="AB347" s="160"/>
      <c r="AC347" s="160"/>
      <c r="AD347" s="160"/>
      <c r="AE347" s="160"/>
      <c r="AF347" s="160"/>
    </row>
    <row r="348" spans="1:32" x14ac:dyDescent="0.25">
      <c r="A348" s="155"/>
      <c r="B348" s="156"/>
      <c r="C348" s="157"/>
      <c r="D348" s="158"/>
      <c r="E348" s="155"/>
      <c r="F348" s="158"/>
      <c r="G348" s="159"/>
      <c r="H348" s="159"/>
      <c r="I348" s="159"/>
      <c r="J348" s="160"/>
      <c r="K348" s="160"/>
      <c r="L348" s="160"/>
      <c r="M348" s="160"/>
      <c r="N348" s="160"/>
      <c r="O348" s="160"/>
      <c r="P348" s="160"/>
      <c r="Q348" s="160"/>
      <c r="R348" s="160"/>
      <c r="S348" s="160"/>
      <c r="T348" s="160"/>
      <c r="U348" s="160"/>
      <c r="V348" s="160"/>
      <c r="W348" s="160"/>
      <c r="X348" s="160"/>
      <c r="Y348" s="160"/>
      <c r="Z348" s="160"/>
      <c r="AA348" s="160"/>
      <c r="AB348" s="160"/>
      <c r="AC348" s="160"/>
      <c r="AD348" s="160"/>
      <c r="AE348" s="160"/>
      <c r="AF348" s="160"/>
    </row>
    <row r="349" spans="1:32" x14ac:dyDescent="0.25">
      <c r="A349" s="155"/>
      <c r="B349" s="156"/>
      <c r="C349" s="157"/>
      <c r="D349" s="158"/>
      <c r="E349" s="155"/>
      <c r="F349" s="158"/>
      <c r="G349" s="159"/>
      <c r="H349" s="159"/>
      <c r="I349" s="159"/>
      <c r="J349" s="160"/>
      <c r="K349" s="160"/>
      <c r="L349" s="160"/>
      <c r="M349" s="160"/>
      <c r="N349" s="160"/>
      <c r="O349" s="160"/>
      <c r="P349" s="160"/>
      <c r="Q349" s="160"/>
      <c r="R349" s="160"/>
      <c r="S349" s="160"/>
      <c r="T349" s="160"/>
      <c r="U349" s="160"/>
      <c r="V349" s="160"/>
      <c r="W349" s="160"/>
      <c r="X349" s="160"/>
      <c r="Y349" s="160"/>
      <c r="Z349" s="160"/>
      <c r="AA349" s="160"/>
      <c r="AB349" s="160"/>
      <c r="AC349" s="160"/>
      <c r="AD349" s="160"/>
      <c r="AE349" s="160"/>
      <c r="AF349" s="160"/>
    </row>
    <row r="350" spans="1:32" x14ac:dyDescent="0.25">
      <c r="A350" s="155"/>
      <c r="B350" s="156"/>
      <c r="C350" s="157"/>
      <c r="D350" s="158"/>
      <c r="E350" s="155"/>
      <c r="F350" s="158"/>
      <c r="G350" s="159"/>
      <c r="H350" s="159"/>
      <c r="I350" s="159"/>
      <c r="J350" s="160"/>
      <c r="K350" s="160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60"/>
      <c r="W350" s="160"/>
      <c r="X350" s="160"/>
      <c r="Y350" s="160"/>
      <c r="Z350" s="160"/>
      <c r="AA350" s="160"/>
      <c r="AB350" s="160"/>
      <c r="AC350" s="160"/>
      <c r="AD350" s="160"/>
      <c r="AE350" s="160"/>
      <c r="AF350" s="160"/>
    </row>
    <row r="351" spans="1:32" x14ac:dyDescent="0.25">
      <c r="A351" s="155"/>
      <c r="B351" s="156"/>
      <c r="C351" s="157"/>
      <c r="D351" s="158"/>
      <c r="E351" s="155"/>
      <c r="F351" s="158"/>
      <c r="G351" s="159"/>
      <c r="H351" s="159"/>
      <c r="I351" s="159"/>
      <c r="J351" s="160"/>
      <c r="K351" s="160"/>
      <c r="L351" s="160"/>
      <c r="M351" s="160"/>
      <c r="N351" s="160"/>
      <c r="O351" s="160"/>
      <c r="P351" s="160"/>
      <c r="Q351" s="160"/>
      <c r="R351" s="160"/>
      <c r="S351" s="160"/>
      <c r="T351" s="160"/>
      <c r="U351" s="160"/>
      <c r="V351" s="160"/>
      <c r="W351" s="160"/>
      <c r="X351" s="160"/>
      <c r="Y351" s="160"/>
      <c r="Z351" s="160"/>
      <c r="AA351" s="160"/>
      <c r="AB351" s="160"/>
      <c r="AC351" s="160"/>
      <c r="AD351" s="160"/>
      <c r="AE351" s="160"/>
      <c r="AF351" s="160"/>
    </row>
    <row r="352" spans="1:32" x14ac:dyDescent="0.25">
      <c r="A352" s="155"/>
      <c r="B352" s="156"/>
      <c r="C352" s="157"/>
      <c r="D352" s="158"/>
      <c r="E352" s="155"/>
      <c r="F352" s="158"/>
      <c r="G352" s="159"/>
      <c r="H352" s="159"/>
      <c r="I352" s="159"/>
      <c r="J352" s="160"/>
      <c r="K352" s="160"/>
      <c r="L352" s="160"/>
      <c r="M352" s="160"/>
      <c r="N352" s="160"/>
      <c r="O352" s="160"/>
      <c r="P352" s="160"/>
      <c r="Q352" s="160"/>
      <c r="R352" s="160"/>
      <c r="S352" s="160"/>
      <c r="T352" s="160"/>
      <c r="U352" s="160"/>
      <c r="V352" s="160"/>
      <c r="W352" s="160"/>
      <c r="X352" s="160"/>
      <c r="Y352" s="160"/>
      <c r="Z352" s="160"/>
      <c r="AA352" s="160"/>
      <c r="AB352" s="160"/>
      <c r="AC352" s="160"/>
      <c r="AD352" s="160"/>
      <c r="AE352" s="160"/>
      <c r="AF352" s="160"/>
    </row>
    <row r="353" spans="1:32" x14ac:dyDescent="0.25">
      <c r="A353" s="155"/>
      <c r="B353" s="156"/>
      <c r="C353" s="157"/>
      <c r="D353" s="158"/>
      <c r="E353" s="155"/>
      <c r="F353" s="158"/>
      <c r="G353" s="159"/>
      <c r="H353" s="159"/>
      <c r="I353" s="159"/>
      <c r="J353" s="160"/>
      <c r="K353" s="160"/>
      <c r="L353" s="160"/>
      <c r="M353" s="160"/>
      <c r="N353" s="160"/>
      <c r="O353" s="160"/>
      <c r="P353" s="160"/>
      <c r="Q353" s="160"/>
      <c r="R353" s="160"/>
      <c r="S353" s="160"/>
      <c r="T353" s="160"/>
      <c r="U353" s="160"/>
      <c r="V353" s="160"/>
      <c r="W353" s="160"/>
      <c r="X353" s="160"/>
      <c r="Y353" s="160"/>
      <c r="Z353" s="160"/>
      <c r="AA353" s="160"/>
      <c r="AB353" s="160"/>
      <c r="AC353" s="160"/>
      <c r="AD353" s="160"/>
      <c r="AE353" s="160"/>
      <c r="AF353" s="160"/>
    </row>
    <row r="354" spans="1:32" x14ac:dyDescent="0.25">
      <c r="A354" s="155"/>
      <c r="B354" s="156"/>
      <c r="C354" s="157"/>
      <c r="D354" s="158"/>
      <c r="E354" s="155"/>
      <c r="F354" s="158"/>
      <c r="G354" s="159"/>
      <c r="H354" s="159"/>
      <c r="I354" s="159"/>
      <c r="J354" s="160"/>
      <c r="K354" s="160"/>
      <c r="L354" s="160"/>
      <c r="M354" s="160"/>
      <c r="N354" s="160"/>
      <c r="O354" s="160"/>
      <c r="P354" s="160"/>
      <c r="Q354" s="160"/>
      <c r="R354" s="160"/>
      <c r="S354" s="160"/>
      <c r="T354" s="160"/>
      <c r="U354" s="160"/>
      <c r="V354" s="160"/>
      <c r="W354" s="160"/>
      <c r="X354" s="160"/>
      <c r="Y354" s="160"/>
      <c r="Z354" s="160"/>
      <c r="AA354" s="160"/>
      <c r="AB354" s="160"/>
      <c r="AC354" s="160"/>
      <c r="AD354" s="160"/>
      <c r="AE354" s="160"/>
      <c r="AF354" s="160"/>
    </row>
    <row r="355" spans="1:32" x14ac:dyDescent="0.25">
      <c r="A355" s="155"/>
      <c r="B355" s="156"/>
      <c r="C355" s="157"/>
      <c r="D355" s="158"/>
      <c r="E355" s="155"/>
      <c r="F355" s="158"/>
      <c r="G355" s="159"/>
      <c r="H355" s="159"/>
      <c r="I355" s="159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  <c r="W355" s="160"/>
      <c r="X355" s="160"/>
      <c r="Y355" s="160"/>
      <c r="Z355" s="160"/>
      <c r="AA355" s="160"/>
      <c r="AB355" s="160"/>
      <c r="AC355" s="160"/>
      <c r="AD355" s="160"/>
      <c r="AE355" s="160"/>
      <c r="AF355" s="160"/>
    </row>
    <row r="356" spans="1:32" x14ac:dyDescent="0.25">
      <c r="A356" s="155"/>
      <c r="B356" s="156"/>
      <c r="C356" s="157"/>
      <c r="D356" s="158"/>
      <c r="E356" s="155"/>
      <c r="F356" s="158"/>
      <c r="G356" s="159"/>
      <c r="H356" s="159"/>
      <c r="I356" s="159"/>
      <c r="J356" s="160"/>
      <c r="K356" s="160"/>
      <c r="L356" s="160"/>
      <c r="M356" s="160"/>
      <c r="N356" s="160"/>
      <c r="O356" s="160"/>
      <c r="P356" s="160"/>
      <c r="Q356" s="160"/>
      <c r="R356" s="160"/>
      <c r="S356" s="160"/>
      <c r="T356" s="160"/>
      <c r="U356" s="160"/>
      <c r="V356" s="160"/>
      <c r="W356" s="160"/>
      <c r="X356" s="160"/>
      <c r="Y356" s="160"/>
      <c r="Z356" s="160"/>
      <c r="AA356" s="160"/>
      <c r="AB356" s="160"/>
      <c r="AC356" s="160"/>
      <c r="AD356" s="160"/>
      <c r="AE356" s="160"/>
      <c r="AF356" s="160"/>
    </row>
    <row r="357" spans="1:32" x14ac:dyDescent="0.25">
      <c r="A357" s="155"/>
      <c r="B357" s="156"/>
      <c r="C357" s="157"/>
      <c r="D357" s="158"/>
      <c r="E357" s="155"/>
      <c r="F357" s="158"/>
      <c r="G357" s="159"/>
      <c r="H357" s="159"/>
      <c r="I357" s="159"/>
      <c r="J357" s="160"/>
      <c r="K357" s="160"/>
      <c r="L357" s="160"/>
      <c r="M357" s="160"/>
      <c r="N357" s="160"/>
      <c r="O357" s="160"/>
      <c r="P357" s="160"/>
      <c r="Q357" s="160"/>
      <c r="R357" s="160"/>
      <c r="S357" s="160"/>
      <c r="T357" s="160"/>
      <c r="U357" s="160"/>
      <c r="V357" s="160"/>
      <c r="W357" s="160"/>
      <c r="X357" s="160"/>
      <c r="Y357" s="160"/>
      <c r="Z357" s="160"/>
      <c r="AA357" s="160"/>
      <c r="AB357" s="160"/>
      <c r="AC357" s="160"/>
      <c r="AD357" s="160"/>
      <c r="AE357" s="160"/>
      <c r="AF357" s="160"/>
    </row>
    <row r="358" spans="1:32" x14ac:dyDescent="0.25">
      <c r="A358" s="155"/>
      <c r="B358" s="156"/>
      <c r="C358" s="157"/>
      <c r="D358" s="158"/>
      <c r="E358" s="155"/>
      <c r="F358" s="158"/>
      <c r="G358" s="159"/>
      <c r="H358" s="159"/>
      <c r="I358" s="159"/>
      <c r="J358" s="160"/>
      <c r="K358" s="160"/>
      <c r="L358" s="160"/>
      <c r="M358" s="160"/>
      <c r="N358" s="160"/>
      <c r="O358" s="160"/>
      <c r="P358" s="160"/>
      <c r="Q358" s="160"/>
      <c r="R358" s="160"/>
      <c r="S358" s="160"/>
      <c r="T358" s="160"/>
      <c r="U358" s="160"/>
      <c r="V358" s="160"/>
      <c r="W358" s="160"/>
      <c r="X358" s="160"/>
      <c r="Y358" s="160"/>
      <c r="Z358" s="160"/>
      <c r="AA358" s="160"/>
      <c r="AB358" s="160"/>
      <c r="AC358" s="160"/>
      <c r="AD358" s="160"/>
      <c r="AE358" s="160"/>
      <c r="AF358" s="160"/>
    </row>
    <row r="359" spans="1:32" x14ac:dyDescent="0.25">
      <c r="A359" s="155"/>
      <c r="B359" s="156"/>
      <c r="C359" s="157"/>
      <c r="D359" s="158"/>
      <c r="E359" s="155"/>
      <c r="F359" s="158"/>
      <c r="G359" s="159"/>
      <c r="H359" s="159"/>
      <c r="I359" s="159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  <c r="Y359" s="160"/>
      <c r="Z359" s="160"/>
      <c r="AA359" s="160"/>
      <c r="AB359" s="160"/>
      <c r="AC359" s="160"/>
      <c r="AD359" s="160"/>
      <c r="AE359" s="160"/>
      <c r="AF359" s="160"/>
    </row>
    <row r="360" spans="1:32" x14ac:dyDescent="0.25">
      <c r="A360" s="155"/>
      <c r="B360" s="156"/>
      <c r="C360" s="157"/>
      <c r="D360" s="158"/>
      <c r="E360" s="155"/>
      <c r="F360" s="158"/>
      <c r="G360" s="159"/>
      <c r="H360" s="159"/>
      <c r="I360" s="159"/>
      <c r="J360" s="160"/>
      <c r="K360" s="160"/>
      <c r="L360" s="160"/>
      <c r="M360" s="160"/>
      <c r="N360" s="160"/>
      <c r="O360" s="160"/>
      <c r="P360" s="160"/>
      <c r="Q360" s="160"/>
      <c r="R360" s="160"/>
      <c r="S360" s="160"/>
      <c r="T360" s="160"/>
      <c r="U360" s="160"/>
      <c r="V360" s="160"/>
      <c r="W360" s="160"/>
      <c r="X360" s="160"/>
      <c r="Y360" s="160"/>
      <c r="Z360" s="160"/>
      <c r="AA360" s="160"/>
      <c r="AB360" s="160"/>
      <c r="AC360" s="160"/>
      <c r="AD360" s="160"/>
      <c r="AE360" s="160"/>
      <c r="AF360" s="160"/>
    </row>
    <row r="361" spans="1:32" x14ac:dyDescent="0.25">
      <c r="A361" s="155"/>
      <c r="B361" s="156"/>
      <c r="C361" s="157"/>
      <c r="D361" s="158"/>
      <c r="E361" s="155"/>
      <c r="F361" s="158"/>
      <c r="G361" s="159"/>
      <c r="H361" s="159"/>
      <c r="I361" s="159"/>
      <c r="J361" s="160"/>
      <c r="K361" s="160"/>
      <c r="L361" s="160"/>
      <c r="M361" s="160"/>
      <c r="N361" s="160"/>
      <c r="O361" s="160"/>
      <c r="P361" s="160"/>
      <c r="Q361" s="160"/>
      <c r="R361" s="160"/>
      <c r="S361" s="160"/>
      <c r="T361" s="160"/>
      <c r="U361" s="160"/>
      <c r="V361" s="160"/>
      <c r="W361" s="160"/>
      <c r="X361" s="160"/>
      <c r="Y361" s="160"/>
      <c r="Z361" s="160"/>
      <c r="AA361" s="160"/>
      <c r="AB361" s="160"/>
      <c r="AC361" s="160"/>
      <c r="AD361" s="160"/>
      <c r="AE361" s="160"/>
      <c r="AF361" s="160"/>
    </row>
    <row r="362" spans="1:32" x14ac:dyDescent="0.25">
      <c r="A362" s="155"/>
      <c r="B362" s="156"/>
      <c r="C362" s="157"/>
      <c r="D362" s="158"/>
      <c r="E362" s="155"/>
      <c r="F362" s="158"/>
      <c r="G362" s="159"/>
      <c r="H362" s="159"/>
      <c r="I362" s="159"/>
      <c r="J362" s="160"/>
      <c r="K362" s="160"/>
      <c r="L362" s="160"/>
      <c r="M362" s="160"/>
      <c r="N362" s="160"/>
      <c r="O362" s="160"/>
      <c r="P362" s="160"/>
      <c r="Q362" s="160"/>
      <c r="R362" s="160"/>
      <c r="S362" s="160"/>
      <c r="T362" s="160"/>
      <c r="U362" s="160"/>
      <c r="V362" s="160"/>
      <c r="W362" s="160"/>
      <c r="X362" s="160"/>
      <c r="Y362" s="160"/>
      <c r="Z362" s="160"/>
      <c r="AA362" s="160"/>
      <c r="AB362" s="160"/>
      <c r="AC362" s="160"/>
      <c r="AD362" s="160"/>
      <c r="AE362" s="160"/>
      <c r="AF362" s="160"/>
    </row>
    <row r="363" spans="1:32" x14ac:dyDescent="0.25">
      <c r="A363" s="155"/>
      <c r="B363" s="156"/>
      <c r="C363" s="157"/>
      <c r="D363" s="158"/>
      <c r="E363" s="155"/>
      <c r="F363" s="158"/>
      <c r="G363" s="159"/>
      <c r="H363" s="159"/>
      <c r="I363" s="159"/>
      <c r="J363" s="160"/>
      <c r="K363" s="160"/>
      <c r="L363" s="160"/>
      <c r="M363" s="160"/>
      <c r="N363" s="160"/>
      <c r="O363" s="160"/>
      <c r="P363" s="160"/>
      <c r="Q363" s="160"/>
      <c r="R363" s="160"/>
      <c r="S363" s="160"/>
      <c r="T363" s="160"/>
      <c r="U363" s="160"/>
      <c r="V363" s="160"/>
      <c r="W363" s="160"/>
      <c r="X363" s="160"/>
      <c r="Y363" s="160"/>
      <c r="Z363" s="160"/>
      <c r="AA363" s="160"/>
      <c r="AB363" s="160"/>
      <c r="AC363" s="160"/>
      <c r="AD363" s="160"/>
      <c r="AE363" s="160"/>
      <c r="AF363" s="160"/>
    </row>
    <row r="364" spans="1:32" x14ac:dyDescent="0.25">
      <c r="A364" s="155"/>
      <c r="B364" s="156"/>
      <c r="C364" s="157"/>
      <c r="D364" s="158"/>
      <c r="E364" s="155"/>
      <c r="F364" s="158"/>
      <c r="G364" s="159"/>
      <c r="H364" s="159"/>
      <c r="I364" s="159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  <c r="Z364" s="160"/>
      <c r="AA364" s="160"/>
      <c r="AB364" s="160"/>
      <c r="AC364" s="160"/>
      <c r="AD364" s="160"/>
      <c r="AE364" s="160"/>
      <c r="AF364" s="160"/>
    </row>
    <row r="365" spans="1:32" x14ac:dyDescent="0.25">
      <c r="A365" s="155"/>
      <c r="B365" s="156"/>
      <c r="C365" s="157"/>
      <c r="D365" s="158"/>
      <c r="E365" s="155"/>
      <c r="F365" s="158"/>
      <c r="G365" s="159"/>
      <c r="H365" s="159"/>
      <c r="I365" s="159"/>
      <c r="J365" s="160"/>
      <c r="K365" s="160"/>
      <c r="L365" s="160"/>
      <c r="M365" s="160"/>
      <c r="N365" s="160"/>
      <c r="O365" s="160"/>
      <c r="P365" s="160"/>
      <c r="Q365" s="160"/>
      <c r="R365" s="160"/>
      <c r="S365" s="160"/>
      <c r="T365" s="160"/>
      <c r="U365" s="160"/>
      <c r="V365" s="160"/>
      <c r="W365" s="160"/>
      <c r="X365" s="160"/>
      <c r="Y365" s="160"/>
      <c r="Z365" s="160"/>
      <c r="AA365" s="160"/>
      <c r="AB365" s="160"/>
      <c r="AC365" s="160"/>
      <c r="AD365" s="160"/>
      <c r="AE365" s="160"/>
      <c r="AF365" s="160"/>
    </row>
    <row r="366" spans="1:32" x14ac:dyDescent="0.25">
      <c r="A366" s="155"/>
      <c r="B366" s="156"/>
      <c r="C366" s="157"/>
      <c r="D366" s="158"/>
      <c r="E366" s="155"/>
      <c r="F366" s="158"/>
      <c r="G366" s="159"/>
      <c r="H366" s="159"/>
      <c r="I366" s="159"/>
      <c r="J366" s="160"/>
      <c r="K366" s="160"/>
      <c r="L366" s="160"/>
      <c r="M366" s="160"/>
      <c r="N366" s="160"/>
      <c r="O366" s="160"/>
      <c r="P366" s="160"/>
      <c r="Q366" s="160"/>
      <c r="R366" s="160"/>
      <c r="S366" s="160"/>
      <c r="T366" s="160"/>
      <c r="U366" s="160"/>
      <c r="V366" s="160"/>
      <c r="W366" s="160"/>
      <c r="X366" s="160"/>
      <c r="Y366" s="160"/>
      <c r="Z366" s="160"/>
      <c r="AA366" s="160"/>
      <c r="AB366" s="160"/>
      <c r="AC366" s="160"/>
      <c r="AD366" s="160"/>
      <c r="AE366" s="160"/>
      <c r="AF366" s="160"/>
    </row>
    <row r="367" spans="1:32" x14ac:dyDescent="0.25">
      <c r="A367" s="155"/>
      <c r="B367" s="156"/>
      <c r="C367" s="157"/>
      <c r="D367" s="158"/>
      <c r="E367" s="155"/>
      <c r="F367" s="158"/>
      <c r="G367" s="159"/>
      <c r="H367" s="159"/>
      <c r="I367" s="159"/>
      <c r="J367" s="160"/>
      <c r="K367" s="160"/>
      <c r="L367" s="160"/>
      <c r="M367" s="160"/>
      <c r="N367" s="160"/>
      <c r="O367" s="160"/>
      <c r="P367" s="160"/>
      <c r="Q367" s="160"/>
      <c r="R367" s="160"/>
      <c r="S367" s="160"/>
      <c r="T367" s="160"/>
      <c r="U367" s="160"/>
      <c r="V367" s="160"/>
      <c r="W367" s="160"/>
      <c r="X367" s="160"/>
      <c r="Y367" s="160"/>
      <c r="Z367" s="160"/>
      <c r="AA367" s="160"/>
      <c r="AB367" s="160"/>
      <c r="AC367" s="160"/>
      <c r="AD367" s="160"/>
      <c r="AE367" s="160"/>
      <c r="AF367" s="160"/>
    </row>
    <row r="368" spans="1:32" x14ac:dyDescent="0.25">
      <c r="A368" s="155"/>
      <c r="B368" s="156"/>
      <c r="C368" s="157"/>
      <c r="D368" s="158"/>
      <c r="E368" s="155"/>
      <c r="F368" s="158"/>
      <c r="G368" s="159"/>
      <c r="H368" s="159"/>
      <c r="I368" s="159"/>
      <c r="J368" s="160"/>
      <c r="K368" s="160"/>
      <c r="L368" s="160"/>
      <c r="M368" s="160"/>
      <c r="N368" s="160"/>
      <c r="O368" s="160"/>
      <c r="P368" s="160"/>
      <c r="Q368" s="160"/>
      <c r="R368" s="160"/>
      <c r="S368" s="160"/>
      <c r="T368" s="160"/>
      <c r="U368" s="160"/>
      <c r="V368" s="160"/>
      <c r="W368" s="160"/>
      <c r="X368" s="160"/>
      <c r="Y368" s="160"/>
      <c r="Z368" s="160"/>
      <c r="AA368" s="160"/>
      <c r="AB368" s="160"/>
      <c r="AC368" s="160"/>
      <c r="AD368" s="160"/>
      <c r="AE368" s="160"/>
      <c r="AF368" s="160"/>
    </row>
    <row r="369" spans="1:32" x14ac:dyDescent="0.25">
      <c r="A369" s="155"/>
      <c r="B369" s="156"/>
      <c r="C369" s="157"/>
      <c r="D369" s="158"/>
      <c r="E369" s="155"/>
      <c r="F369" s="158"/>
      <c r="G369" s="159"/>
      <c r="H369" s="159"/>
      <c r="I369" s="159"/>
      <c r="J369" s="160"/>
      <c r="K369" s="160"/>
      <c r="L369" s="160"/>
      <c r="M369" s="160"/>
      <c r="N369" s="160"/>
      <c r="O369" s="160"/>
      <c r="P369" s="160"/>
      <c r="Q369" s="160"/>
      <c r="R369" s="160"/>
      <c r="S369" s="160"/>
      <c r="T369" s="160"/>
      <c r="U369" s="160"/>
      <c r="V369" s="160"/>
      <c r="W369" s="160"/>
      <c r="X369" s="160"/>
      <c r="Y369" s="160"/>
      <c r="Z369" s="160"/>
      <c r="AA369" s="160"/>
      <c r="AB369" s="160"/>
      <c r="AC369" s="160"/>
      <c r="AD369" s="160"/>
      <c r="AE369" s="160"/>
      <c r="AF369" s="160"/>
    </row>
    <row r="370" spans="1:32" x14ac:dyDescent="0.25">
      <c r="A370" s="155"/>
      <c r="B370" s="156"/>
      <c r="C370" s="157"/>
      <c r="D370" s="158"/>
      <c r="E370" s="155"/>
      <c r="F370" s="158"/>
      <c r="G370" s="159"/>
      <c r="H370" s="159"/>
      <c r="I370" s="159"/>
      <c r="J370" s="160"/>
      <c r="K370" s="160"/>
      <c r="L370" s="160"/>
      <c r="M370" s="160"/>
      <c r="N370" s="160"/>
      <c r="O370" s="160"/>
      <c r="P370" s="160"/>
      <c r="Q370" s="160"/>
      <c r="R370" s="160"/>
      <c r="S370" s="160"/>
      <c r="T370" s="160"/>
      <c r="U370" s="160"/>
      <c r="V370" s="160"/>
      <c r="W370" s="160"/>
      <c r="X370" s="160"/>
      <c r="Y370" s="160"/>
      <c r="Z370" s="160"/>
      <c r="AA370" s="160"/>
      <c r="AB370" s="160"/>
      <c r="AC370" s="160"/>
      <c r="AD370" s="160"/>
      <c r="AE370" s="160"/>
      <c r="AF370" s="160"/>
    </row>
    <row r="371" spans="1:32" x14ac:dyDescent="0.25">
      <c r="A371" s="155"/>
      <c r="B371" s="156"/>
      <c r="C371" s="157"/>
      <c r="D371" s="158"/>
      <c r="E371" s="155"/>
      <c r="F371" s="158"/>
      <c r="G371" s="159"/>
      <c r="H371" s="159"/>
      <c r="I371" s="159"/>
      <c r="J371" s="160"/>
      <c r="K371" s="160"/>
      <c r="L371" s="160"/>
      <c r="M371" s="160"/>
      <c r="N371" s="160"/>
      <c r="O371" s="160"/>
      <c r="P371" s="160"/>
      <c r="Q371" s="160"/>
      <c r="R371" s="160"/>
      <c r="S371" s="160"/>
      <c r="T371" s="160"/>
      <c r="U371" s="160"/>
      <c r="V371" s="160"/>
      <c r="W371" s="160"/>
      <c r="X371" s="160"/>
      <c r="Y371" s="160"/>
      <c r="Z371" s="160"/>
      <c r="AA371" s="160"/>
      <c r="AB371" s="160"/>
      <c r="AC371" s="160"/>
      <c r="AD371" s="160"/>
      <c r="AE371" s="160"/>
      <c r="AF371" s="160"/>
    </row>
    <row r="372" spans="1:32" x14ac:dyDescent="0.25">
      <c r="A372" s="155"/>
      <c r="B372" s="156"/>
      <c r="C372" s="157"/>
      <c r="D372" s="158"/>
      <c r="E372" s="155"/>
      <c r="F372" s="158"/>
      <c r="G372" s="159"/>
      <c r="H372" s="159"/>
      <c r="I372" s="159"/>
      <c r="J372" s="160"/>
      <c r="K372" s="160"/>
      <c r="L372" s="160"/>
      <c r="M372" s="160"/>
      <c r="N372" s="160"/>
      <c r="O372" s="160"/>
      <c r="P372" s="160"/>
      <c r="Q372" s="160"/>
      <c r="R372" s="160"/>
      <c r="S372" s="160"/>
      <c r="T372" s="160"/>
      <c r="U372" s="160"/>
      <c r="V372" s="160"/>
      <c r="W372" s="160"/>
      <c r="X372" s="160"/>
      <c r="Y372" s="160"/>
      <c r="Z372" s="160"/>
      <c r="AA372" s="160"/>
      <c r="AB372" s="160"/>
      <c r="AC372" s="160"/>
      <c r="AD372" s="160"/>
      <c r="AE372" s="160"/>
      <c r="AF372" s="160"/>
    </row>
    <row r="373" spans="1:32" x14ac:dyDescent="0.25">
      <c r="A373" s="155"/>
      <c r="B373" s="156"/>
      <c r="C373" s="157"/>
      <c r="D373" s="158"/>
      <c r="E373" s="155"/>
      <c r="F373" s="158"/>
      <c r="G373" s="159"/>
      <c r="H373" s="159"/>
      <c r="I373" s="159"/>
      <c r="J373" s="160"/>
      <c r="K373" s="160"/>
      <c r="L373" s="160"/>
      <c r="M373" s="160"/>
      <c r="N373" s="160"/>
      <c r="O373" s="160"/>
      <c r="P373" s="160"/>
      <c r="Q373" s="160"/>
      <c r="R373" s="160"/>
      <c r="S373" s="160"/>
      <c r="T373" s="160"/>
      <c r="U373" s="160"/>
      <c r="V373" s="160"/>
      <c r="W373" s="160"/>
      <c r="X373" s="160"/>
      <c r="Y373" s="160"/>
      <c r="Z373" s="160"/>
      <c r="AA373" s="160"/>
      <c r="AB373" s="160"/>
      <c r="AC373" s="160"/>
      <c r="AD373" s="160"/>
      <c r="AE373" s="160"/>
      <c r="AF373" s="160"/>
    </row>
    <row r="374" spans="1:32" x14ac:dyDescent="0.25">
      <c r="A374" s="155"/>
      <c r="B374" s="156"/>
      <c r="C374" s="157"/>
      <c r="D374" s="158"/>
      <c r="E374" s="155"/>
      <c r="F374" s="158"/>
      <c r="G374" s="159"/>
      <c r="H374" s="159"/>
      <c r="I374" s="159"/>
      <c r="J374" s="160"/>
      <c r="K374" s="160"/>
      <c r="L374" s="160"/>
      <c r="M374" s="160"/>
      <c r="N374" s="160"/>
      <c r="O374" s="160"/>
      <c r="P374" s="160"/>
      <c r="Q374" s="160"/>
      <c r="R374" s="160"/>
      <c r="S374" s="160"/>
      <c r="T374" s="160"/>
      <c r="U374" s="160"/>
      <c r="V374" s="160"/>
      <c r="W374" s="160"/>
      <c r="X374" s="160"/>
      <c r="Y374" s="160"/>
      <c r="Z374" s="160"/>
      <c r="AA374" s="160"/>
      <c r="AB374" s="160"/>
      <c r="AC374" s="160"/>
      <c r="AD374" s="160"/>
      <c r="AE374" s="160"/>
      <c r="AF374" s="160"/>
    </row>
    <row r="375" spans="1:32" x14ac:dyDescent="0.25">
      <c r="A375" s="155"/>
      <c r="B375" s="156"/>
      <c r="C375" s="157"/>
      <c r="D375" s="158"/>
      <c r="E375" s="155"/>
      <c r="F375" s="158"/>
      <c r="G375" s="159"/>
      <c r="H375" s="159"/>
      <c r="I375" s="159"/>
      <c r="J375" s="160"/>
      <c r="K375" s="160"/>
      <c r="L375" s="160"/>
      <c r="M375" s="160"/>
      <c r="N375" s="160"/>
      <c r="O375" s="160"/>
      <c r="P375" s="160"/>
      <c r="Q375" s="160"/>
      <c r="R375" s="160"/>
      <c r="S375" s="160"/>
      <c r="T375" s="160"/>
      <c r="U375" s="160"/>
      <c r="V375" s="160"/>
      <c r="W375" s="160"/>
      <c r="X375" s="160"/>
      <c r="Y375" s="160"/>
      <c r="Z375" s="160"/>
      <c r="AA375" s="160"/>
      <c r="AB375" s="160"/>
      <c r="AC375" s="160"/>
      <c r="AD375" s="160"/>
      <c r="AE375" s="160"/>
      <c r="AF375" s="160"/>
    </row>
    <row r="376" spans="1:32" x14ac:dyDescent="0.25">
      <c r="A376" s="155"/>
      <c r="B376" s="156"/>
      <c r="C376" s="157"/>
      <c r="D376" s="158"/>
      <c r="E376" s="155"/>
      <c r="F376" s="158"/>
      <c r="G376" s="159"/>
      <c r="H376" s="159"/>
      <c r="I376" s="159"/>
      <c r="J376" s="160"/>
      <c r="K376" s="160"/>
      <c r="L376" s="160"/>
      <c r="M376" s="160"/>
      <c r="N376" s="160"/>
      <c r="O376" s="160"/>
      <c r="P376" s="160"/>
      <c r="Q376" s="160"/>
      <c r="R376" s="160"/>
      <c r="S376" s="160"/>
      <c r="T376" s="160"/>
      <c r="U376" s="160"/>
      <c r="V376" s="160"/>
      <c r="W376" s="160"/>
      <c r="X376" s="160"/>
      <c r="Y376" s="160"/>
      <c r="Z376" s="160"/>
      <c r="AA376" s="160"/>
      <c r="AB376" s="160"/>
      <c r="AC376" s="160"/>
      <c r="AD376" s="160"/>
      <c r="AE376" s="160"/>
      <c r="AF376" s="160"/>
    </row>
    <row r="377" spans="1:32" x14ac:dyDescent="0.25">
      <c r="A377" s="155"/>
      <c r="B377" s="156"/>
      <c r="C377" s="157"/>
      <c r="D377" s="158"/>
      <c r="E377" s="155"/>
      <c r="F377" s="158"/>
      <c r="G377" s="159"/>
      <c r="H377" s="159"/>
      <c r="I377" s="159"/>
      <c r="J377" s="160"/>
      <c r="K377" s="160"/>
      <c r="L377" s="160"/>
      <c r="M377" s="160"/>
      <c r="N377" s="160"/>
      <c r="O377" s="160"/>
      <c r="P377" s="160"/>
      <c r="Q377" s="160"/>
      <c r="R377" s="160"/>
      <c r="S377" s="160"/>
      <c r="T377" s="160"/>
      <c r="U377" s="160"/>
      <c r="V377" s="160"/>
      <c r="W377" s="160"/>
      <c r="X377" s="160"/>
      <c r="Y377" s="160"/>
      <c r="Z377" s="160"/>
      <c r="AA377" s="160"/>
      <c r="AB377" s="160"/>
      <c r="AC377" s="160"/>
      <c r="AD377" s="160"/>
      <c r="AE377" s="160"/>
      <c r="AF377" s="160"/>
    </row>
    <row r="378" spans="1:32" x14ac:dyDescent="0.25">
      <c r="A378" s="155"/>
      <c r="B378" s="156"/>
      <c r="C378" s="157"/>
      <c r="D378" s="158"/>
      <c r="E378" s="155"/>
      <c r="F378" s="158"/>
      <c r="G378" s="159"/>
      <c r="H378" s="159"/>
      <c r="I378" s="159"/>
      <c r="J378" s="160"/>
      <c r="K378" s="160"/>
      <c r="L378" s="160"/>
      <c r="M378" s="160"/>
      <c r="N378" s="160"/>
      <c r="O378" s="160"/>
      <c r="P378" s="160"/>
      <c r="Q378" s="160"/>
      <c r="R378" s="160"/>
      <c r="S378" s="160"/>
      <c r="T378" s="160"/>
      <c r="U378" s="160"/>
      <c r="V378" s="160"/>
      <c r="W378" s="160"/>
      <c r="X378" s="160"/>
      <c r="Y378" s="160"/>
      <c r="Z378" s="160"/>
      <c r="AA378" s="160"/>
      <c r="AB378" s="160"/>
      <c r="AC378" s="160"/>
      <c r="AD378" s="160"/>
      <c r="AE378" s="160"/>
      <c r="AF378" s="160"/>
    </row>
    <row r="379" spans="1:32" x14ac:dyDescent="0.25">
      <c r="A379" s="155"/>
      <c r="B379" s="156"/>
      <c r="C379" s="157"/>
      <c r="D379" s="158"/>
      <c r="E379" s="155"/>
      <c r="F379" s="158"/>
      <c r="G379" s="159"/>
      <c r="H379" s="159"/>
      <c r="I379" s="159"/>
      <c r="J379" s="160"/>
      <c r="K379" s="160"/>
      <c r="L379" s="160"/>
      <c r="M379" s="160"/>
      <c r="N379" s="160"/>
      <c r="O379" s="160"/>
      <c r="P379" s="160"/>
      <c r="Q379" s="160"/>
      <c r="R379" s="160"/>
      <c r="S379" s="160"/>
      <c r="T379" s="160"/>
      <c r="U379" s="160"/>
      <c r="V379" s="160"/>
      <c r="W379" s="160"/>
      <c r="X379" s="160"/>
      <c r="Y379" s="160"/>
      <c r="Z379" s="160"/>
      <c r="AA379" s="160"/>
      <c r="AB379" s="160"/>
      <c r="AC379" s="160"/>
      <c r="AD379" s="160"/>
      <c r="AE379" s="160"/>
      <c r="AF379" s="160"/>
    </row>
    <row r="380" spans="1:32" x14ac:dyDescent="0.25">
      <c r="A380" s="155"/>
      <c r="B380" s="156"/>
      <c r="C380" s="157"/>
      <c r="D380" s="158"/>
      <c r="E380" s="155"/>
      <c r="F380" s="158"/>
      <c r="G380" s="159"/>
      <c r="H380" s="159"/>
      <c r="I380" s="159"/>
      <c r="J380" s="160"/>
      <c r="K380" s="160"/>
      <c r="L380" s="160"/>
      <c r="M380" s="160"/>
      <c r="N380" s="160"/>
      <c r="O380" s="160"/>
      <c r="P380" s="160"/>
      <c r="Q380" s="160"/>
      <c r="R380" s="160"/>
      <c r="S380" s="160"/>
      <c r="T380" s="160"/>
      <c r="U380" s="160"/>
      <c r="V380" s="160"/>
      <c r="W380" s="160"/>
      <c r="X380" s="160"/>
      <c r="Y380" s="160"/>
      <c r="Z380" s="160"/>
      <c r="AA380" s="160"/>
      <c r="AB380" s="160"/>
      <c r="AC380" s="160"/>
      <c r="AD380" s="160"/>
      <c r="AE380" s="160"/>
      <c r="AF380" s="160"/>
    </row>
    <row r="381" spans="1:32" x14ac:dyDescent="0.25">
      <c r="A381" s="155"/>
      <c r="B381" s="156"/>
      <c r="C381" s="157"/>
      <c r="D381" s="158"/>
      <c r="E381" s="155"/>
      <c r="F381" s="158"/>
      <c r="G381" s="159"/>
      <c r="H381" s="159"/>
      <c r="I381" s="159"/>
      <c r="J381" s="160"/>
      <c r="K381" s="160"/>
      <c r="L381" s="160"/>
      <c r="M381" s="160"/>
      <c r="N381" s="160"/>
      <c r="O381" s="160"/>
      <c r="P381" s="160"/>
      <c r="Q381" s="160"/>
      <c r="R381" s="160"/>
      <c r="S381" s="160"/>
      <c r="T381" s="160"/>
      <c r="U381" s="160"/>
      <c r="V381" s="160"/>
      <c r="W381" s="160"/>
      <c r="X381" s="160"/>
      <c r="Y381" s="160"/>
      <c r="Z381" s="160"/>
      <c r="AA381" s="160"/>
      <c r="AB381" s="160"/>
      <c r="AC381" s="160"/>
      <c r="AD381" s="160"/>
      <c r="AE381" s="160"/>
      <c r="AF381" s="160"/>
    </row>
    <row r="382" spans="1:32" x14ac:dyDescent="0.25">
      <c r="A382" s="155"/>
      <c r="B382" s="156"/>
      <c r="C382" s="157"/>
      <c r="D382" s="158"/>
      <c r="E382" s="155"/>
      <c r="F382" s="158"/>
      <c r="G382" s="159"/>
      <c r="H382" s="159"/>
      <c r="I382" s="159"/>
      <c r="J382" s="160"/>
      <c r="K382" s="160"/>
      <c r="L382" s="160"/>
      <c r="M382" s="160"/>
      <c r="N382" s="160"/>
      <c r="O382" s="160"/>
      <c r="P382" s="160"/>
      <c r="Q382" s="160"/>
      <c r="R382" s="160"/>
      <c r="S382" s="160"/>
      <c r="T382" s="160"/>
      <c r="U382" s="160"/>
      <c r="V382" s="160"/>
      <c r="W382" s="160"/>
      <c r="X382" s="160"/>
      <c r="Y382" s="160"/>
      <c r="Z382" s="160"/>
      <c r="AA382" s="160"/>
      <c r="AB382" s="160"/>
      <c r="AC382" s="160"/>
      <c r="AD382" s="160"/>
      <c r="AE382" s="160"/>
      <c r="AF382" s="160"/>
    </row>
    <row r="383" spans="1:32" x14ac:dyDescent="0.25">
      <c r="A383" s="155"/>
      <c r="B383" s="156"/>
      <c r="C383" s="157"/>
      <c r="D383" s="158"/>
      <c r="E383" s="155"/>
      <c r="F383" s="158"/>
      <c r="G383" s="159"/>
      <c r="H383" s="159"/>
      <c r="I383" s="159"/>
      <c r="J383" s="160"/>
      <c r="K383" s="160"/>
      <c r="L383" s="160"/>
      <c r="M383" s="160"/>
      <c r="N383" s="160"/>
      <c r="O383" s="160"/>
      <c r="P383" s="160"/>
      <c r="Q383" s="160"/>
      <c r="R383" s="160"/>
      <c r="S383" s="160"/>
      <c r="T383" s="160"/>
      <c r="U383" s="160"/>
      <c r="V383" s="160"/>
      <c r="W383" s="160"/>
      <c r="X383" s="160"/>
      <c r="Y383" s="160"/>
      <c r="Z383" s="160"/>
      <c r="AA383" s="160"/>
      <c r="AB383" s="160"/>
      <c r="AC383" s="160"/>
      <c r="AD383" s="160"/>
      <c r="AE383" s="160"/>
      <c r="AF383" s="160"/>
    </row>
    <row r="384" spans="1:32" x14ac:dyDescent="0.25">
      <c r="A384" s="155"/>
      <c r="B384" s="156"/>
      <c r="C384" s="157"/>
      <c r="D384" s="158"/>
      <c r="E384" s="155"/>
      <c r="F384" s="158"/>
      <c r="G384" s="159"/>
      <c r="H384" s="159"/>
      <c r="I384" s="159"/>
      <c r="J384" s="160"/>
      <c r="K384" s="160"/>
      <c r="L384" s="160"/>
      <c r="M384" s="160"/>
      <c r="N384" s="160"/>
      <c r="O384" s="160"/>
      <c r="P384" s="160"/>
      <c r="Q384" s="160"/>
      <c r="R384" s="160"/>
      <c r="S384" s="160"/>
      <c r="T384" s="160"/>
      <c r="U384" s="160"/>
      <c r="V384" s="160"/>
      <c r="W384" s="160"/>
      <c r="X384" s="160"/>
      <c r="Y384" s="160"/>
      <c r="Z384" s="160"/>
      <c r="AA384" s="160"/>
      <c r="AB384" s="160"/>
      <c r="AC384" s="160"/>
      <c r="AD384" s="160"/>
      <c r="AE384" s="160"/>
      <c r="AF384" s="160"/>
    </row>
    <row r="385" spans="1:32" x14ac:dyDescent="0.25">
      <c r="A385" s="155"/>
      <c r="B385" s="156"/>
      <c r="C385" s="157"/>
      <c r="D385" s="158"/>
      <c r="E385" s="155"/>
      <c r="F385" s="158"/>
      <c r="G385" s="159"/>
      <c r="H385" s="159"/>
      <c r="I385" s="159"/>
      <c r="J385" s="160"/>
      <c r="K385" s="160"/>
      <c r="L385" s="160"/>
      <c r="M385" s="160"/>
      <c r="N385" s="160"/>
      <c r="O385" s="160"/>
      <c r="P385" s="160"/>
      <c r="Q385" s="160"/>
      <c r="R385" s="160"/>
      <c r="S385" s="160"/>
      <c r="T385" s="160"/>
      <c r="U385" s="160"/>
      <c r="V385" s="160"/>
      <c r="W385" s="160"/>
      <c r="X385" s="160"/>
      <c r="Y385" s="160"/>
      <c r="Z385" s="160"/>
      <c r="AA385" s="160"/>
      <c r="AB385" s="160"/>
      <c r="AC385" s="160"/>
      <c r="AD385" s="160"/>
      <c r="AE385" s="160"/>
      <c r="AF385" s="160"/>
    </row>
    <row r="386" spans="1:32" x14ac:dyDescent="0.25">
      <c r="A386" s="155"/>
      <c r="B386" s="156"/>
      <c r="C386" s="157"/>
      <c r="D386" s="158"/>
      <c r="E386" s="155"/>
      <c r="F386" s="158"/>
      <c r="G386" s="159"/>
      <c r="H386" s="159"/>
      <c r="I386" s="159"/>
      <c r="J386" s="160"/>
      <c r="K386" s="160"/>
      <c r="L386" s="160"/>
      <c r="M386" s="160"/>
      <c r="N386" s="160"/>
      <c r="O386" s="160"/>
      <c r="P386" s="160"/>
      <c r="Q386" s="160"/>
      <c r="R386" s="160"/>
      <c r="S386" s="160"/>
      <c r="T386" s="160"/>
      <c r="U386" s="160"/>
      <c r="V386" s="160"/>
      <c r="W386" s="160"/>
      <c r="X386" s="160"/>
      <c r="Y386" s="160"/>
      <c r="Z386" s="160"/>
      <c r="AA386" s="160"/>
      <c r="AB386" s="160"/>
      <c r="AC386" s="160"/>
      <c r="AD386" s="160"/>
      <c r="AE386" s="160"/>
      <c r="AF386" s="160"/>
    </row>
    <row r="387" spans="1:32" x14ac:dyDescent="0.25">
      <c r="A387" s="155"/>
      <c r="B387" s="156"/>
      <c r="C387" s="157"/>
      <c r="D387" s="158"/>
      <c r="E387" s="155"/>
      <c r="F387" s="158"/>
      <c r="G387" s="159"/>
      <c r="H387" s="159"/>
      <c r="I387" s="159"/>
      <c r="J387" s="160"/>
      <c r="K387" s="160"/>
      <c r="L387" s="160"/>
      <c r="M387" s="160"/>
      <c r="N387" s="160"/>
      <c r="O387" s="160"/>
      <c r="P387" s="160"/>
      <c r="Q387" s="160"/>
      <c r="R387" s="160"/>
      <c r="S387" s="160"/>
      <c r="T387" s="160"/>
      <c r="U387" s="160"/>
      <c r="V387" s="160"/>
      <c r="W387" s="160"/>
      <c r="X387" s="160"/>
      <c r="Y387" s="160"/>
      <c r="Z387" s="160"/>
      <c r="AA387" s="160"/>
      <c r="AB387" s="160"/>
      <c r="AC387" s="160"/>
      <c r="AD387" s="160"/>
      <c r="AE387" s="160"/>
      <c r="AF387" s="160"/>
    </row>
    <row r="388" spans="1:32" x14ac:dyDescent="0.25">
      <c r="A388" s="155"/>
      <c r="B388" s="156"/>
      <c r="C388" s="157"/>
      <c r="D388" s="158"/>
      <c r="E388" s="155"/>
      <c r="F388" s="158"/>
      <c r="G388" s="159"/>
      <c r="H388" s="159"/>
      <c r="I388" s="159"/>
      <c r="J388" s="160"/>
      <c r="K388" s="160"/>
      <c r="L388" s="160"/>
      <c r="M388" s="160"/>
      <c r="N388" s="160"/>
      <c r="O388" s="160"/>
      <c r="P388" s="160"/>
      <c r="Q388" s="160"/>
      <c r="R388" s="160"/>
      <c r="S388" s="160"/>
      <c r="T388" s="160"/>
      <c r="U388" s="160"/>
      <c r="V388" s="160"/>
      <c r="W388" s="160"/>
      <c r="X388" s="160"/>
      <c r="Y388" s="160"/>
      <c r="Z388" s="160"/>
      <c r="AA388" s="160"/>
      <c r="AB388" s="160"/>
      <c r="AC388" s="160"/>
      <c r="AD388" s="160"/>
      <c r="AE388" s="160"/>
      <c r="AF388" s="160"/>
    </row>
    <row r="389" spans="1:32" x14ac:dyDescent="0.25">
      <c r="A389" s="155"/>
      <c r="B389" s="156"/>
      <c r="C389" s="157"/>
      <c r="D389" s="158"/>
      <c r="E389" s="155"/>
      <c r="F389" s="158"/>
      <c r="G389" s="159"/>
      <c r="H389" s="159"/>
      <c r="I389" s="159"/>
      <c r="J389" s="160"/>
      <c r="K389" s="160"/>
      <c r="L389" s="160"/>
      <c r="M389" s="160"/>
      <c r="N389" s="160"/>
      <c r="O389" s="160"/>
      <c r="P389" s="160"/>
      <c r="Q389" s="160"/>
      <c r="R389" s="160"/>
      <c r="S389" s="160"/>
      <c r="T389" s="160"/>
      <c r="U389" s="160"/>
      <c r="V389" s="160"/>
      <c r="W389" s="160"/>
      <c r="X389" s="160"/>
      <c r="Y389" s="160"/>
      <c r="Z389" s="160"/>
      <c r="AA389" s="160"/>
      <c r="AB389" s="160"/>
      <c r="AC389" s="160"/>
      <c r="AD389" s="160"/>
      <c r="AE389" s="160"/>
      <c r="AF389" s="160"/>
    </row>
    <row r="390" spans="1:32" x14ac:dyDescent="0.25">
      <c r="A390" s="155"/>
      <c r="B390" s="156"/>
      <c r="C390" s="157"/>
      <c r="D390" s="158"/>
      <c r="E390" s="155"/>
      <c r="F390" s="158"/>
      <c r="G390" s="159"/>
      <c r="H390" s="159"/>
      <c r="I390" s="159"/>
      <c r="J390" s="160"/>
      <c r="K390" s="160"/>
      <c r="L390" s="160"/>
      <c r="M390" s="160"/>
      <c r="N390" s="160"/>
      <c r="O390" s="160"/>
      <c r="P390" s="160"/>
      <c r="Q390" s="160"/>
      <c r="R390" s="160"/>
      <c r="S390" s="160"/>
      <c r="T390" s="160"/>
      <c r="U390" s="160"/>
      <c r="V390" s="160"/>
      <c r="W390" s="160"/>
      <c r="X390" s="160"/>
      <c r="Y390" s="160"/>
      <c r="Z390" s="160"/>
      <c r="AA390" s="160"/>
      <c r="AB390" s="160"/>
      <c r="AC390" s="160"/>
      <c r="AD390" s="160"/>
      <c r="AE390" s="160"/>
      <c r="AF390" s="160"/>
    </row>
    <row r="391" spans="1:32" x14ac:dyDescent="0.25">
      <c r="A391" s="155"/>
      <c r="B391" s="156"/>
      <c r="C391" s="157"/>
      <c r="D391" s="158"/>
      <c r="E391" s="155"/>
      <c r="F391" s="158"/>
      <c r="G391" s="159"/>
      <c r="H391" s="159"/>
      <c r="I391" s="159"/>
      <c r="J391" s="160"/>
      <c r="K391" s="160"/>
      <c r="L391" s="160"/>
      <c r="M391" s="160"/>
      <c r="N391" s="160"/>
      <c r="O391" s="160"/>
      <c r="P391" s="160"/>
      <c r="Q391" s="160"/>
      <c r="R391" s="160"/>
      <c r="S391" s="160"/>
      <c r="T391" s="160"/>
      <c r="U391" s="160"/>
      <c r="V391" s="160"/>
      <c r="W391" s="160"/>
      <c r="X391" s="160"/>
      <c r="Y391" s="160"/>
      <c r="Z391" s="160"/>
      <c r="AA391" s="160"/>
      <c r="AB391" s="160"/>
      <c r="AC391" s="160"/>
      <c r="AD391" s="160"/>
      <c r="AE391" s="160"/>
      <c r="AF391" s="160"/>
    </row>
    <row r="392" spans="1:32" x14ac:dyDescent="0.25">
      <c r="A392" s="155"/>
      <c r="B392" s="156"/>
      <c r="C392" s="157"/>
      <c r="D392" s="158"/>
      <c r="E392" s="155"/>
      <c r="F392" s="158"/>
      <c r="G392" s="159"/>
      <c r="H392" s="159"/>
      <c r="I392" s="159"/>
      <c r="J392" s="160"/>
      <c r="K392" s="160"/>
      <c r="L392" s="160"/>
      <c r="M392" s="160"/>
      <c r="N392" s="160"/>
      <c r="O392" s="160"/>
      <c r="P392" s="160"/>
      <c r="Q392" s="160"/>
      <c r="R392" s="160"/>
      <c r="S392" s="160"/>
      <c r="T392" s="160"/>
      <c r="U392" s="160"/>
      <c r="V392" s="160"/>
      <c r="W392" s="160"/>
      <c r="X392" s="160"/>
      <c r="Y392" s="160"/>
      <c r="Z392" s="160"/>
      <c r="AA392" s="160"/>
      <c r="AB392" s="160"/>
      <c r="AC392" s="160"/>
      <c r="AD392" s="160"/>
      <c r="AE392" s="160"/>
      <c r="AF392" s="160"/>
    </row>
    <row r="393" spans="1:32" x14ac:dyDescent="0.25">
      <c r="A393" s="155"/>
      <c r="B393" s="156"/>
      <c r="C393" s="157"/>
      <c r="D393" s="158"/>
      <c r="E393" s="155"/>
      <c r="F393" s="158"/>
      <c r="G393" s="159"/>
      <c r="H393" s="159"/>
      <c r="I393" s="159"/>
      <c r="J393" s="160"/>
      <c r="K393" s="160"/>
      <c r="L393" s="160"/>
      <c r="M393" s="160"/>
      <c r="N393" s="160"/>
      <c r="O393" s="160"/>
      <c r="P393" s="160"/>
      <c r="Q393" s="160"/>
      <c r="R393" s="160"/>
      <c r="S393" s="160"/>
      <c r="T393" s="160"/>
      <c r="U393" s="160"/>
      <c r="V393" s="160"/>
      <c r="W393" s="160"/>
      <c r="X393" s="160"/>
      <c r="Y393" s="160"/>
      <c r="Z393" s="160"/>
      <c r="AA393" s="160"/>
      <c r="AB393" s="160"/>
      <c r="AC393" s="160"/>
      <c r="AD393" s="160"/>
      <c r="AE393" s="160"/>
      <c r="AF393" s="160"/>
    </row>
    <row r="394" spans="1:32" x14ac:dyDescent="0.25">
      <c r="A394" s="155"/>
      <c r="B394" s="156"/>
      <c r="C394" s="157"/>
      <c r="D394" s="158"/>
      <c r="E394" s="155"/>
      <c r="F394" s="158"/>
      <c r="G394" s="159"/>
      <c r="H394" s="159"/>
      <c r="I394" s="159"/>
      <c r="J394" s="160"/>
      <c r="K394" s="160"/>
      <c r="L394" s="160"/>
      <c r="M394" s="160"/>
      <c r="N394" s="160"/>
      <c r="O394" s="160"/>
      <c r="P394" s="160"/>
      <c r="Q394" s="160"/>
      <c r="R394" s="160"/>
      <c r="S394" s="160"/>
      <c r="T394" s="160"/>
      <c r="U394" s="160"/>
      <c r="V394" s="160"/>
      <c r="W394" s="160"/>
      <c r="X394" s="160"/>
      <c r="Y394" s="160"/>
      <c r="Z394" s="160"/>
      <c r="AA394" s="160"/>
      <c r="AB394" s="160"/>
      <c r="AC394" s="160"/>
      <c r="AD394" s="160"/>
      <c r="AE394" s="160"/>
      <c r="AF394" s="160"/>
    </row>
    <row r="395" spans="1:32" x14ac:dyDescent="0.25">
      <c r="A395" s="155"/>
      <c r="B395" s="156"/>
      <c r="C395" s="157"/>
      <c r="D395" s="158"/>
      <c r="E395" s="155"/>
      <c r="F395" s="158"/>
      <c r="G395" s="159"/>
      <c r="H395" s="159"/>
      <c r="I395" s="159"/>
      <c r="J395" s="160"/>
      <c r="K395" s="160"/>
      <c r="L395" s="160"/>
      <c r="M395" s="160"/>
      <c r="N395" s="160"/>
      <c r="O395" s="160"/>
      <c r="P395" s="160"/>
      <c r="Q395" s="160"/>
      <c r="R395" s="160"/>
      <c r="S395" s="160"/>
      <c r="T395" s="160"/>
      <c r="U395" s="160"/>
      <c r="V395" s="160"/>
      <c r="W395" s="160"/>
      <c r="X395" s="160"/>
      <c r="Y395" s="160"/>
      <c r="Z395" s="160"/>
      <c r="AA395" s="160"/>
      <c r="AB395" s="160"/>
      <c r="AC395" s="160"/>
      <c r="AD395" s="160"/>
      <c r="AE395" s="160"/>
      <c r="AF395" s="160"/>
    </row>
    <row r="396" spans="1:32" x14ac:dyDescent="0.25">
      <c r="A396" s="155"/>
      <c r="B396" s="156"/>
      <c r="C396" s="157"/>
      <c r="D396" s="158"/>
      <c r="E396" s="155"/>
      <c r="F396" s="158"/>
      <c r="G396" s="159"/>
      <c r="H396" s="159"/>
      <c r="I396" s="159"/>
      <c r="J396" s="160"/>
      <c r="K396" s="160"/>
      <c r="L396" s="160"/>
      <c r="M396" s="160"/>
      <c r="N396" s="160"/>
      <c r="O396" s="160"/>
      <c r="P396" s="160"/>
      <c r="Q396" s="160"/>
      <c r="R396" s="160"/>
      <c r="S396" s="160"/>
      <c r="T396" s="160"/>
      <c r="U396" s="160"/>
      <c r="V396" s="160"/>
      <c r="W396" s="160"/>
      <c r="X396" s="160"/>
      <c r="Y396" s="160"/>
      <c r="Z396" s="160"/>
      <c r="AA396" s="160"/>
      <c r="AB396" s="160"/>
      <c r="AC396" s="160"/>
      <c r="AD396" s="160"/>
      <c r="AE396" s="160"/>
      <c r="AF396" s="160"/>
    </row>
    <row r="397" spans="1:32" x14ac:dyDescent="0.25">
      <c r="A397" s="155"/>
      <c r="B397" s="156"/>
      <c r="C397" s="157"/>
      <c r="D397" s="158"/>
      <c r="E397" s="155"/>
      <c r="F397" s="158"/>
      <c r="G397" s="159"/>
      <c r="H397" s="159"/>
      <c r="I397" s="159"/>
      <c r="J397" s="160"/>
      <c r="K397" s="160"/>
      <c r="L397" s="160"/>
      <c r="M397" s="160"/>
      <c r="N397" s="160"/>
      <c r="O397" s="160"/>
      <c r="P397" s="160"/>
      <c r="Q397" s="160"/>
      <c r="R397" s="160"/>
      <c r="S397" s="160"/>
      <c r="T397" s="160"/>
      <c r="U397" s="160"/>
      <c r="V397" s="160"/>
      <c r="W397" s="160"/>
      <c r="X397" s="160"/>
      <c r="Y397" s="160"/>
      <c r="Z397" s="160"/>
      <c r="AA397" s="160"/>
      <c r="AB397" s="160"/>
      <c r="AC397" s="160"/>
      <c r="AD397" s="160"/>
      <c r="AE397" s="160"/>
      <c r="AF397" s="160"/>
    </row>
    <row r="398" spans="1:32" x14ac:dyDescent="0.25">
      <c r="A398" s="155"/>
      <c r="B398" s="156"/>
      <c r="C398" s="157"/>
      <c r="D398" s="158"/>
      <c r="E398" s="155"/>
      <c r="F398" s="158"/>
      <c r="G398" s="159"/>
      <c r="H398" s="159"/>
      <c r="I398" s="159"/>
      <c r="J398" s="160"/>
      <c r="K398" s="160"/>
      <c r="L398" s="160"/>
      <c r="M398" s="160"/>
      <c r="N398" s="160"/>
      <c r="O398" s="160"/>
      <c r="P398" s="160"/>
      <c r="Q398" s="160"/>
      <c r="R398" s="160"/>
      <c r="S398" s="160"/>
      <c r="T398" s="160"/>
      <c r="U398" s="160"/>
      <c r="V398" s="160"/>
      <c r="W398" s="160"/>
      <c r="X398" s="160"/>
      <c r="Y398" s="160"/>
      <c r="Z398" s="160"/>
      <c r="AA398" s="160"/>
      <c r="AB398" s="160"/>
      <c r="AC398" s="160"/>
      <c r="AD398" s="160"/>
      <c r="AE398" s="160"/>
      <c r="AF398" s="160"/>
    </row>
    <row r="399" spans="1:32" x14ac:dyDescent="0.25">
      <c r="A399" s="155"/>
      <c r="B399" s="156"/>
      <c r="C399" s="157"/>
      <c r="D399" s="158"/>
      <c r="E399" s="155"/>
      <c r="F399" s="158"/>
      <c r="G399" s="159"/>
      <c r="H399" s="159"/>
      <c r="I399" s="159"/>
      <c r="J399" s="160"/>
      <c r="K399" s="160"/>
      <c r="L399" s="160"/>
      <c r="M399" s="160"/>
      <c r="N399" s="160"/>
      <c r="O399" s="160"/>
      <c r="P399" s="160"/>
      <c r="Q399" s="160"/>
      <c r="R399" s="160"/>
      <c r="S399" s="160"/>
      <c r="T399" s="160"/>
      <c r="U399" s="160"/>
      <c r="V399" s="160"/>
      <c r="W399" s="160"/>
      <c r="X399" s="160"/>
      <c r="Y399" s="160"/>
      <c r="Z399" s="160"/>
      <c r="AA399" s="160"/>
      <c r="AB399" s="160"/>
      <c r="AC399" s="160"/>
      <c r="AD399" s="160"/>
      <c r="AE399" s="160"/>
      <c r="AF399" s="160"/>
    </row>
    <row r="400" spans="1:32" x14ac:dyDescent="0.25">
      <c r="A400" s="155"/>
      <c r="B400" s="156"/>
      <c r="C400" s="157"/>
      <c r="D400" s="158"/>
      <c r="E400" s="155"/>
      <c r="F400" s="158"/>
      <c r="G400" s="159"/>
      <c r="H400" s="159"/>
      <c r="I400" s="159"/>
      <c r="J400" s="160"/>
      <c r="K400" s="160"/>
      <c r="L400" s="160"/>
      <c r="M400" s="160"/>
      <c r="N400" s="160"/>
      <c r="O400" s="160"/>
      <c r="P400" s="160"/>
      <c r="Q400" s="160"/>
      <c r="R400" s="160"/>
      <c r="S400" s="160"/>
      <c r="T400" s="160"/>
      <c r="U400" s="160"/>
      <c r="V400" s="160"/>
      <c r="W400" s="160"/>
      <c r="X400" s="160"/>
      <c r="Y400" s="160"/>
      <c r="Z400" s="160"/>
      <c r="AA400" s="160"/>
      <c r="AB400" s="160"/>
      <c r="AC400" s="160"/>
      <c r="AD400" s="160"/>
      <c r="AE400" s="160"/>
      <c r="AF400" s="160"/>
    </row>
    <row r="401" spans="1:32" x14ac:dyDescent="0.25">
      <c r="A401" s="155"/>
      <c r="B401" s="156"/>
      <c r="C401" s="157"/>
      <c r="D401" s="158"/>
      <c r="E401" s="155"/>
      <c r="F401" s="158"/>
      <c r="G401" s="159"/>
      <c r="H401" s="159"/>
      <c r="I401" s="159"/>
      <c r="J401" s="160"/>
      <c r="K401" s="160"/>
      <c r="L401" s="160"/>
      <c r="M401" s="160"/>
      <c r="N401" s="160"/>
      <c r="O401" s="160"/>
      <c r="P401" s="160"/>
      <c r="Q401" s="160"/>
      <c r="R401" s="160"/>
      <c r="S401" s="160"/>
      <c r="T401" s="160"/>
      <c r="U401" s="160"/>
      <c r="V401" s="160"/>
      <c r="W401" s="160"/>
      <c r="X401" s="160"/>
      <c r="Y401" s="160"/>
      <c r="Z401" s="160"/>
      <c r="AA401" s="160"/>
      <c r="AB401" s="160"/>
      <c r="AC401" s="160"/>
      <c r="AD401" s="160"/>
      <c r="AE401" s="160"/>
      <c r="AF401" s="160"/>
    </row>
    <row r="402" spans="1:32" x14ac:dyDescent="0.25">
      <c r="A402" s="155"/>
      <c r="B402" s="156"/>
      <c r="C402" s="157"/>
      <c r="D402" s="158"/>
      <c r="E402" s="155"/>
      <c r="F402" s="158"/>
      <c r="G402" s="159"/>
      <c r="H402" s="159"/>
      <c r="I402" s="159"/>
      <c r="J402" s="160"/>
      <c r="K402" s="160"/>
      <c r="L402" s="160"/>
      <c r="M402" s="160"/>
      <c r="N402" s="160"/>
      <c r="O402" s="160"/>
      <c r="P402" s="160"/>
      <c r="Q402" s="160"/>
      <c r="R402" s="160"/>
      <c r="S402" s="160"/>
      <c r="T402" s="160"/>
      <c r="U402" s="160"/>
      <c r="V402" s="160"/>
      <c r="W402" s="160"/>
      <c r="X402" s="160"/>
      <c r="Y402" s="160"/>
      <c r="Z402" s="160"/>
      <c r="AA402" s="160"/>
      <c r="AB402" s="160"/>
      <c r="AC402" s="160"/>
      <c r="AD402" s="160"/>
      <c r="AE402" s="160"/>
      <c r="AF402" s="160"/>
    </row>
    <row r="403" spans="1:32" x14ac:dyDescent="0.25">
      <c r="A403" s="155"/>
      <c r="B403" s="156"/>
      <c r="C403" s="157"/>
      <c r="D403" s="158"/>
      <c r="E403" s="155"/>
      <c r="F403" s="158"/>
      <c r="G403" s="159"/>
      <c r="H403" s="159"/>
      <c r="I403" s="159"/>
      <c r="J403" s="160"/>
      <c r="K403" s="160"/>
      <c r="L403" s="160"/>
      <c r="M403" s="160"/>
      <c r="N403" s="160"/>
      <c r="O403" s="160"/>
      <c r="P403" s="160"/>
      <c r="Q403" s="160"/>
      <c r="R403" s="160"/>
      <c r="S403" s="160"/>
      <c r="T403" s="160"/>
      <c r="U403" s="160"/>
      <c r="V403" s="160"/>
      <c r="W403" s="160"/>
      <c r="X403" s="160"/>
      <c r="Y403" s="160"/>
      <c r="Z403" s="160"/>
      <c r="AA403" s="160"/>
      <c r="AB403" s="160"/>
      <c r="AC403" s="160"/>
      <c r="AD403" s="160"/>
      <c r="AE403" s="160"/>
      <c r="AF403" s="160"/>
    </row>
    <row r="404" spans="1:32" x14ac:dyDescent="0.25">
      <c r="A404" s="155"/>
      <c r="B404" s="156"/>
      <c r="C404" s="157"/>
      <c r="D404" s="158"/>
      <c r="E404" s="155"/>
      <c r="F404" s="158"/>
      <c r="G404" s="159"/>
      <c r="H404" s="159"/>
      <c r="I404" s="159"/>
      <c r="J404" s="160"/>
      <c r="K404" s="160"/>
      <c r="L404" s="160"/>
      <c r="M404" s="160"/>
      <c r="N404" s="160"/>
      <c r="O404" s="160"/>
      <c r="P404" s="160"/>
      <c r="Q404" s="160"/>
      <c r="R404" s="160"/>
      <c r="S404" s="160"/>
      <c r="T404" s="160"/>
      <c r="U404" s="160"/>
      <c r="V404" s="160"/>
      <c r="W404" s="160"/>
      <c r="X404" s="160"/>
      <c r="Y404" s="160"/>
      <c r="Z404" s="160"/>
      <c r="AA404" s="160"/>
      <c r="AB404" s="160"/>
      <c r="AC404" s="160"/>
      <c r="AD404" s="160"/>
      <c r="AE404" s="160"/>
      <c r="AF404" s="160"/>
    </row>
    <row r="405" spans="1:32" x14ac:dyDescent="0.25">
      <c r="A405" s="155"/>
      <c r="B405" s="156"/>
      <c r="C405" s="157"/>
      <c r="D405" s="158"/>
      <c r="E405" s="155"/>
      <c r="F405" s="158"/>
      <c r="G405" s="159"/>
      <c r="H405" s="159"/>
      <c r="I405" s="159"/>
      <c r="J405" s="160"/>
      <c r="K405" s="160"/>
      <c r="L405" s="160"/>
      <c r="M405" s="160"/>
      <c r="N405" s="160"/>
      <c r="O405" s="160"/>
      <c r="P405" s="160"/>
      <c r="Q405" s="160"/>
      <c r="R405" s="160"/>
      <c r="S405" s="160"/>
      <c r="T405" s="160"/>
      <c r="U405" s="160"/>
      <c r="V405" s="160"/>
      <c r="W405" s="160"/>
      <c r="X405" s="160"/>
      <c r="Y405" s="160"/>
      <c r="Z405" s="160"/>
      <c r="AA405" s="160"/>
      <c r="AB405" s="160"/>
      <c r="AC405" s="160"/>
      <c r="AD405" s="160"/>
      <c r="AE405" s="160"/>
      <c r="AF405" s="160"/>
    </row>
    <row r="406" spans="1:32" x14ac:dyDescent="0.25">
      <c r="A406" s="155"/>
      <c r="B406" s="156"/>
      <c r="C406" s="157"/>
      <c r="D406" s="158"/>
      <c r="E406" s="155"/>
      <c r="F406" s="158"/>
      <c r="G406" s="159"/>
      <c r="H406" s="159"/>
      <c r="I406" s="159"/>
      <c r="J406" s="160"/>
      <c r="K406" s="160"/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  <c r="W406" s="160"/>
      <c r="X406" s="160"/>
      <c r="Y406" s="160"/>
      <c r="Z406" s="160"/>
      <c r="AA406" s="160"/>
      <c r="AB406" s="160"/>
      <c r="AC406" s="160"/>
      <c r="AD406" s="160"/>
      <c r="AE406" s="160"/>
      <c r="AF406" s="160"/>
    </row>
    <row r="407" spans="1:32" x14ac:dyDescent="0.25">
      <c r="A407" s="155"/>
      <c r="B407" s="156"/>
      <c r="C407" s="157"/>
      <c r="D407" s="158"/>
      <c r="E407" s="155"/>
      <c r="F407" s="158"/>
      <c r="G407" s="159"/>
      <c r="H407" s="159"/>
      <c r="I407" s="159"/>
      <c r="J407" s="160"/>
      <c r="K407" s="160"/>
      <c r="L407" s="160"/>
      <c r="M407" s="160"/>
      <c r="N407" s="160"/>
      <c r="O407" s="160"/>
      <c r="P407" s="160"/>
      <c r="Q407" s="160"/>
      <c r="R407" s="160"/>
      <c r="S407" s="160"/>
      <c r="T407" s="160"/>
      <c r="U407" s="160"/>
      <c r="V407" s="160"/>
      <c r="W407" s="160"/>
      <c r="X407" s="160"/>
      <c r="Y407" s="160"/>
      <c r="Z407" s="160"/>
      <c r="AA407" s="160"/>
      <c r="AB407" s="160"/>
      <c r="AC407" s="160"/>
      <c r="AD407" s="160"/>
      <c r="AE407" s="160"/>
      <c r="AF407" s="160"/>
    </row>
    <row r="408" spans="1:32" x14ac:dyDescent="0.25">
      <c r="A408" s="155"/>
      <c r="B408" s="156"/>
      <c r="C408" s="157"/>
      <c r="D408" s="158"/>
      <c r="E408" s="155"/>
      <c r="F408" s="158"/>
      <c r="G408" s="159"/>
      <c r="H408" s="159"/>
      <c r="I408" s="159"/>
      <c r="J408" s="160"/>
      <c r="K408" s="160"/>
      <c r="L408" s="160"/>
      <c r="M408" s="160"/>
      <c r="N408" s="160"/>
      <c r="O408" s="160"/>
      <c r="P408" s="160"/>
      <c r="Q408" s="160"/>
      <c r="R408" s="160"/>
      <c r="S408" s="160"/>
      <c r="T408" s="160"/>
      <c r="U408" s="160"/>
      <c r="V408" s="160"/>
      <c r="W408" s="160"/>
      <c r="X408" s="160"/>
      <c r="Y408" s="160"/>
      <c r="Z408" s="160"/>
      <c r="AA408" s="160"/>
      <c r="AB408" s="160"/>
      <c r="AC408" s="160"/>
      <c r="AD408" s="160"/>
      <c r="AE408" s="160"/>
      <c r="AF408" s="160"/>
    </row>
    <row r="409" spans="1:32" x14ac:dyDescent="0.25">
      <c r="A409" s="155"/>
      <c r="B409" s="156"/>
      <c r="C409" s="157"/>
      <c r="D409" s="158"/>
      <c r="E409" s="155"/>
      <c r="F409" s="158"/>
      <c r="G409" s="159"/>
      <c r="H409" s="159"/>
      <c r="I409" s="159"/>
      <c r="J409" s="160"/>
      <c r="K409" s="160"/>
      <c r="L409" s="160"/>
      <c r="M409" s="160"/>
      <c r="N409" s="160"/>
      <c r="O409" s="160"/>
      <c r="P409" s="160"/>
      <c r="Q409" s="160"/>
      <c r="R409" s="160"/>
      <c r="S409" s="160"/>
      <c r="T409" s="160"/>
      <c r="U409" s="160"/>
      <c r="V409" s="160"/>
      <c r="W409" s="160"/>
      <c r="X409" s="160"/>
      <c r="Y409" s="160"/>
      <c r="Z409" s="160"/>
      <c r="AA409" s="160"/>
      <c r="AB409" s="160"/>
      <c r="AC409" s="160"/>
      <c r="AD409" s="160"/>
      <c r="AE409" s="160"/>
      <c r="AF409" s="160"/>
    </row>
    <row r="410" spans="1:32" x14ac:dyDescent="0.25">
      <c r="A410" s="155"/>
      <c r="B410" s="156"/>
      <c r="C410" s="157"/>
      <c r="D410" s="158"/>
      <c r="E410" s="155"/>
      <c r="F410" s="158"/>
      <c r="G410" s="159"/>
      <c r="H410" s="159"/>
      <c r="I410" s="159"/>
      <c r="J410" s="160"/>
      <c r="K410" s="160"/>
      <c r="L410" s="160"/>
      <c r="M410" s="160"/>
      <c r="N410" s="160"/>
      <c r="O410" s="160"/>
      <c r="P410" s="160"/>
      <c r="Q410" s="160"/>
      <c r="R410" s="160"/>
      <c r="S410" s="160"/>
      <c r="T410" s="160"/>
      <c r="U410" s="160"/>
      <c r="V410" s="160"/>
      <c r="W410" s="160"/>
      <c r="X410" s="160"/>
      <c r="Y410" s="160"/>
      <c r="Z410" s="160"/>
      <c r="AA410" s="160"/>
      <c r="AB410" s="160"/>
      <c r="AC410" s="160"/>
      <c r="AD410" s="160"/>
      <c r="AE410" s="160"/>
      <c r="AF410" s="160"/>
    </row>
    <row r="411" spans="1:32" x14ac:dyDescent="0.25">
      <c r="A411" s="155"/>
      <c r="B411" s="156"/>
      <c r="C411" s="157"/>
      <c r="D411" s="158"/>
      <c r="E411" s="155"/>
      <c r="F411" s="158"/>
      <c r="G411" s="159"/>
      <c r="H411" s="159"/>
      <c r="I411" s="159"/>
      <c r="J411" s="160"/>
      <c r="K411" s="160"/>
      <c r="L411" s="160"/>
      <c r="M411" s="160"/>
      <c r="N411" s="160"/>
      <c r="O411" s="160"/>
      <c r="P411" s="160"/>
      <c r="Q411" s="160"/>
      <c r="R411" s="160"/>
      <c r="S411" s="160"/>
      <c r="T411" s="160"/>
      <c r="U411" s="160"/>
      <c r="V411" s="160"/>
      <c r="W411" s="160"/>
      <c r="X411" s="160"/>
      <c r="Y411" s="160"/>
      <c r="Z411" s="160"/>
      <c r="AA411" s="160"/>
      <c r="AB411" s="160"/>
      <c r="AC411" s="160"/>
      <c r="AD411" s="160"/>
      <c r="AE411" s="160"/>
      <c r="AF411" s="160"/>
    </row>
    <row r="412" spans="1:32" x14ac:dyDescent="0.25">
      <c r="A412" s="155"/>
      <c r="B412" s="156"/>
      <c r="C412" s="157"/>
      <c r="D412" s="158"/>
      <c r="E412" s="155"/>
      <c r="F412" s="158"/>
      <c r="G412" s="159"/>
      <c r="H412" s="159"/>
      <c r="I412" s="159"/>
      <c r="J412" s="160"/>
      <c r="K412" s="160"/>
      <c r="L412" s="160"/>
      <c r="M412" s="160"/>
      <c r="N412" s="160"/>
      <c r="O412" s="160"/>
      <c r="P412" s="160"/>
      <c r="Q412" s="160"/>
      <c r="R412" s="160"/>
      <c r="S412" s="160"/>
      <c r="T412" s="160"/>
      <c r="U412" s="160"/>
      <c r="V412" s="160"/>
      <c r="W412" s="160"/>
      <c r="X412" s="160"/>
      <c r="Y412" s="160"/>
      <c r="Z412" s="160"/>
      <c r="AA412" s="160"/>
      <c r="AB412" s="160"/>
      <c r="AC412" s="160"/>
      <c r="AD412" s="160"/>
      <c r="AE412" s="160"/>
      <c r="AF412" s="160"/>
    </row>
    <row r="413" spans="1:32" x14ac:dyDescent="0.25">
      <c r="A413" s="155"/>
      <c r="B413" s="156"/>
      <c r="C413" s="157"/>
      <c r="D413" s="158"/>
      <c r="E413" s="155"/>
      <c r="F413" s="158"/>
      <c r="G413" s="159"/>
      <c r="H413" s="159"/>
      <c r="I413" s="159"/>
      <c r="J413" s="160"/>
      <c r="K413" s="160"/>
      <c r="L413" s="160"/>
      <c r="M413" s="160"/>
      <c r="N413" s="160"/>
      <c r="O413" s="160"/>
      <c r="P413" s="160"/>
      <c r="Q413" s="160"/>
      <c r="R413" s="160"/>
      <c r="S413" s="160"/>
      <c r="T413" s="160"/>
      <c r="U413" s="160"/>
      <c r="V413" s="160"/>
      <c r="W413" s="160"/>
      <c r="X413" s="160"/>
      <c r="Y413" s="160"/>
      <c r="Z413" s="160"/>
      <c r="AA413" s="160"/>
      <c r="AB413" s="160"/>
      <c r="AC413" s="160"/>
      <c r="AD413" s="160"/>
      <c r="AE413" s="160"/>
      <c r="AF413" s="160"/>
    </row>
    <row r="414" spans="1:32" x14ac:dyDescent="0.25">
      <c r="A414" s="155"/>
      <c r="B414" s="156"/>
      <c r="C414" s="157"/>
      <c r="D414" s="158"/>
      <c r="E414" s="155"/>
      <c r="F414" s="158"/>
      <c r="G414" s="159"/>
      <c r="H414" s="159"/>
      <c r="I414" s="159"/>
      <c r="J414" s="160"/>
      <c r="K414" s="160"/>
      <c r="L414" s="160"/>
      <c r="M414" s="160"/>
      <c r="N414" s="160"/>
      <c r="O414" s="160"/>
      <c r="P414" s="160"/>
      <c r="Q414" s="160"/>
      <c r="R414" s="160"/>
      <c r="S414" s="160"/>
      <c r="T414" s="160"/>
      <c r="U414" s="160"/>
      <c r="V414" s="160"/>
      <c r="W414" s="160"/>
      <c r="X414" s="160"/>
      <c r="Y414" s="160"/>
      <c r="Z414" s="160"/>
      <c r="AA414" s="160"/>
      <c r="AB414" s="160"/>
      <c r="AC414" s="160"/>
      <c r="AD414" s="160"/>
      <c r="AE414" s="160"/>
      <c r="AF414" s="160"/>
    </row>
    <row r="415" spans="1:32" x14ac:dyDescent="0.25">
      <c r="A415" s="155"/>
      <c r="B415" s="156"/>
      <c r="C415" s="157"/>
      <c r="D415" s="158"/>
      <c r="E415" s="155"/>
      <c r="F415" s="158"/>
      <c r="G415" s="159"/>
      <c r="H415" s="159"/>
      <c r="I415" s="159"/>
      <c r="J415" s="160"/>
      <c r="K415" s="160"/>
      <c r="L415" s="160"/>
      <c r="M415" s="160"/>
      <c r="N415" s="160"/>
      <c r="O415" s="160"/>
      <c r="P415" s="160"/>
      <c r="Q415" s="160"/>
      <c r="R415" s="160"/>
      <c r="S415" s="160"/>
      <c r="T415" s="160"/>
      <c r="U415" s="160"/>
      <c r="V415" s="160"/>
      <c r="W415" s="160"/>
      <c r="X415" s="160"/>
      <c r="Y415" s="160"/>
      <c r="Z415" s="160"/>
      <c r="AA415" s="160"/>
      <c r="AB415" s="160"/>
      <c r="AC415" s="160"/>
      <c r="AD415" s="160"/>
      <c r="AE415" s="160"/>
      <c r="AF415" s="160"/>
    </row>
    <row r="416" spans="1:32" x14ac:dyDescent="0.25">
      <c r="A416" s="155"/>
      <c r="B416" s="156"/>
      <c r="C416" s="157"/>
      <c r="D416" s="158"/>
      <c r="E416" s="155"/>
      <c r="F416" s="158"/>
      <c r="G416" s="159"/>
      <c r="H416" s="159"/>
      <c r="I416" s="159"/>
      <c r="J416" s="160"/>
      <c r="K416" s="160"/>
      <c r="L416" s="160"/>
      <c r="M416" s="160"/>
      <c r="N416" s="160"/>
      <c r="O416" s="160"/>
      <c r="P416" s="160"/>
      <c r="Q416" s="160"/>
      <c r="R416" s="160"/>
      <c r="S416" s="160"/>
      <c r="T416" s="160"/>
      <c r="U416" s="160"/>
      <c r="V416" s="160"/>
      <c r="W416" s="160"/>
      <c r="X416" s="160"/>
      <c r="Y416" s="160"/>
      <c r="Z416" s="160"/>
      <c r="AA416" s="160"/>
      <c r="AB416" s="160"/>
      <c r="AC416" s="160"/>
      <c r="AD416" s="160"/>
      <c r="AE416" s="160"/>
      <c r="AF416" s="160"/>
    </row>
    <row r="417" spans="1:32" x14ac:dyDescent="0.25">
      <c r="A417" s="155"/>
      <c r="B417" s="156"/>
      <c r="C417" s="157"/>
      <c r="D417" s="158"/>
      <c r="E417" s="155"/>
      <c r="F417" s="158"/>
      <c r="G417" s="159"/>
      <c r="H417" s="159"/>
      <c r="I417" s="159"/>
      <c r="J417" s="160"/>
      <c r="K417" s="160"/>
      <c r="L417" s="160"/>
      <c r="M417" s="160"/>
      <c r="N417" s="160"/>
      <c r="O417" s="160"/>
      <c r="P417" s="160"/>
      <c r="Q417" s="160"/>
      <c r="R417" s="160"/>
      <c r="S417" s="160"/>
      <c r="T417" s="160"/>
      <c r="U417" s="160"/>
      <c r="V417" s="160"/>
      <c r="W417" s="160"/>
      <c r="X417" s="160"/>
      <c r="Y417" s="160"/>
      <c r="Z417" s="160"/>
      <c r="AA417" s="160"/>
      <c r="AB417" s="160"/>
      <c r="AC417" s="160"/>
      <c r="AD417" s="160"/>
      <c r="AE417" s="160"/>
      <c r="AF417" s="160"/>
    </row>
    <row r="418" spans="1:32" x14ac:dyDescent="0.25">
      <c r="A418" s="155"/>
      <c r="B418" s="156"/>
      <c r="C418" s="157"/>
      <c r="D418" s="158"/>
      <c r="E418" s="155"/>
      <c r="F418" s="158"/>
      <c r="G418" s="159"/>
      <c r="H418" s="159"/>
      <c r="I418" s="159"/>
      <c r="J418" s="160"/>
      <c r="K418" s="160"/>
      <c r="L418" s="160"/>
      <c r="M418" s="160"/>
      <c r="N418" s="160"/>
      <c r="O418" s="160"/>
      <c r="P418" s="160"/>
      <c r="Q418" s="160"/>
      <c r="R418" s="160"/>
      <c r="S418" s="160"/>
      <c r="T418" s="160"/>
      <c r="U418" s="160"/>
      <c r="V418" s="160"/>
      <c r="W418" s="160"/>
      <c r="X418" s="160"/>
      <c r="Y418" s="160"/>
      <c r="Z418" s="160"/>
      <c r="AA418" s="160"/>
      <c r="AB418" s="160"/>
      <c r="AC418" s="160"/>
      <c r="AD418" s="160"/>
      <c r="AE418" s="160"/>
      <c r="AF418" s="160"/>
    </row>
    <row r="419" spans="1:32" x14ac:dyDescent="0.25">
      <c r="A419" s="155"/>
      <c r="B419" s="156"/>
      <c r="C419" s="157"/>
      <c r="D419" s="158"/>
      <c r="E419" s="155"/>
      <c r="F419" s="158"/>
      <c r="G419" s="159"/>
      <c r="H419" s="159"/>
      <c r="I419" s="159"/>
      <c r="J419" s="160"/>
      <c r="K419" s="160"/>
      <c r="L419" s="160"/>
      <c r="M419" s="160"/>
      <c r="N419" s="160"/>
      <c r="O419" s="160"/>
      <c r="P419" s="160"/>
      <c r="Q419" s="160"/>
      <c r="R419" s="160"/>
      <c r="S419" s="160"/>
      <c r="T419" s="160"/>
      <c r="U419" s="160"/>
      <c r="V419" s="160"/>
      <c r="W419" s="160"/>
      <c r="X419" s="160"/>
      <c r="Y419" s="160"/>
      <c r="Z419" s="160"/>
      <c r="AA419" s="160"/>
      <c r="AB419" s="160"/>
      <c r="AC419" s="160"/>
      <c r="AD419" s="160"/>
      <c r="AE419" s="160"/>
      <c r="AF419" s="160"/>
    </row>
    <row r="420" spans="1:32" x14ac:dyDescent="0.25">
      <c r="A420" s="155"/>
      <c r="B420" s="156"/>
      <c r="C420" s="157"/>
      <c r="D420" s="158"/>
      <c r="E420" s="155"/>
      <c r="F420" s="158"/>
      <c r="G420" s="159"/>
      <c r="H420" s="159"/>
      <c r="I420" s="159"/>
      <c r="J420" s="160"/>
      <c r="K420" s="160"/>
      <c r="L420" s="160"/>
      <c r="M420" s="160"/>
      <c r="N420" s="160"/>
      <c r="O420" s="160"/>
      <c r="P420" s="160"/>
      <c r="Q420" s="160"/>
      <c r="R420" s="160"/>
      <c r="S420" s="160"/>
      <c r="T420" s="160"/>
      <c r="U420" s="160"/>
      <c r="V420" s="160"/>
      <c r="W420" s="160"/>
      <c r="X420" s="160"/>
      <c r="Y420" s="160"/>
      <c r="Z420" s="160"/>
      <c r="AA420" s="160"/>
      <c r="AB420" s="160"/>
      <c r="AC420" s="160"/>
      <c r="AD420" s="160"/>
      <c r="AE420" s="160"/>
      <c r="AF420" s="160"/>
    </row>
    <row r="421" spans="1:32" x14ac:dyDescent="0.25">
      <c r="A421" s="155"/>
      <c r="B421" s="156"/>
      <c r="C421" s="157"/>
      <c r="D421" s="158"/>
      <c r="E421" s="155"/>
      <c r="F421" s="158"/>
      <c r="G421" s="159"/>
      <c r="H421" s="159"/>
      <c r="I421" s="159"/>
      <c r="J421" s="160"/>
      <c r="K421" s="160"/>
      <c r="L421" s="160"/>
      <c r="M421" s="160"/>
      <c r="N421" s="160"/>
      <c r="O421" s="160"/>
      <c r="P421" s="160"/>
      <c r="Q421" s="160"/>
      <c r="R421" s="160"/>
      <c r="S421" s="160"/>
      <c r="T421" s="160"/>
      <c r="U421" s="160"/>
      <c r="V421" s="160"/>
      <c r="W421" s="160"/>
      <c r="X421" s="160"/>
      <c r="Y421" s="160"/>
      <c r="Z421" s="160"/>
      <c r="AA421" s="160"/>
      <c r="AB421" s="160"/>
      <c r="AC421" s="160"/>
      <c r="AD421" s="160"/>
      <c r="AE421" s="160"/>
      <c r="AF421" s="160"/>
    </row>
    <row r="422" spans="1:32" x14ac:dyDescent="0.25">
      <c r="A422" s="155"/>
      <c r="B422" s="156"/>
      <c r="C422" s="157"/>
      <c r="D422" s="158"/>
      <c r="E422" s="155"/>
      <c r="F422" s="158"/>
      <c r="G422" s="159"/>
      <c r="H422" s="159"/>
      <c r="I422" s="159"/>
      <c r="J422" s="160"/>
      <c r="K422" s="160"/>
      <c r="L422" s="160"/>
      <c r="M422" s="160"/>
      <c r="N422" s="160"/>
      <c r="O422" s="160"/>
      <c r="P422" s="160"/>
      <c r="Q422" s="160"/>
      <c r="R422" s="160"/>
      <c r="S422" s="160"/>
      <c r="T422" s="160"/>
      <c r="U422" s="160"/>
      <c r="V422" s="160"/>
      <c r="W422" s="160"/>
      <c r="X422" s="160"/>
      <c r="Y422" s="160"/>
      <c r="Z422" s="160"/>
      <c r="AA422" s="160"/>
      <c r="AB422" s="160"/>
      <c r="AC422" s="160"/>
      <c r="AD422" s="160"/>
      <c r="AE422" s="160"/>
      <c r="AF422" s="160"/>
    </row>
    <row r="423" spans="1:32" x14ac:dyDescent="0.25">
      <c r="A423" s="155"/>
      <c r="B423" s="156"/>
      <c r="C423" s="157"/>
      <c r="D423" s="158"/>
      <c r="E423" s="155"/>
      <c r="F423" s="158"/>
      <c r="G423" s="159"/>
      <c r="H423" s="159"/>
      <c r="I423" s="159"/>
      <c r="J423" s="160"/>
      <c r="K423" s="160"/>
      <c r="L423" s="160"/>
      <c r="M423" s="160"/>
      <c r="N423" s="160"/>
      <c r="O423" s="160"/>
      <c r="P423" s="160"/>
      <c r="Q423" s="160"/>
      <c r="R423" s="160"/>
      <c r="S423" s="160"/>
      <c r="T423" s="160"/>
      <c r="U423" s="160"/>
      <c r="V423" s="160"/>
      <c r="W423" s="160"/>
      <c r="X423" s="160"/>
      <c r="Y423" s="160"/>
      <c r="Z423" s="160"/>
      <c r="AA423" s="160"/>
      <c r="AB423" s="160"/>
      <c r="AC423" s="160"/>
      <c r="AD423" s="160"/>
      <c r="AE423" s="160"/>
      <c r="AF423" s="160"/>
    </row>
    <row r="424" spans="1:32" x14ac:dyDescent="0.25">
      <c r="A424" s="155"/>
      <c r="B424" s="156"/>
      <c r="C424" s="157"/>
      <c r="D424" s="158"/>
      <c r="E424" s="155"/>
      <c r="F424" s="158"/>
      <c r="G424" s="159"/>
      <c r="H424" s="159"/>
      <c r="I424" s="159"/>
      <c r="J424" s="160"/>
      <c r="K424" s="160"/>
      <c r="L424" s="160"/>
      <c r="M424" s="160"/>
      <c r="N424" s="160"/>
      <c r="O424" s="160"/>
      <c r="P424" s="160"/>
      <c r="Q424" s="160"/>
      <c r="R424" s="160"/>
      <c r="S424" s="160"/>
      <c r="T424" s="160"/>
      <c r="U424" s="160"/>
      <c r="V424" s="160"/>
      <c r="W424" s="160"/>
      <c r="X424" s="160"/>
      <c r="Y424" s="160"/>
      <c r="Z424" s="160"/>
      <c r="AA424" s="160"/>
      <c r="AB424" s="160"/>
      <c r="AC424" s="160"/>
      <c r="AD424" s="160"/>
      <c r="AE424" s="160"/>
      <c r="AF424" s="160"/>
    </row>
    <row r="425" spans="1:32" x14ac:dyDescent="0.25">
      <c r="A425" s="155"/>
      <c r="B425" s="156"/>
      <c r="C425" s="157"/>
      <c r="D425" s="158"/>
      <c r="E425" s="155"/>
      <c r="F425" s="158"/>
      <c r="G425" s="159"/>
      <c r="H425" s="159"/>
      <c r="I425" s="159"/>
      <c r="J425" s="160"/>
      <c r="K425" s="160"/>
      <c r="L425" s="160"/>
      <c r="M425" s="160"/>
      <c r="N425" s="160"/>
      <c r="O425" s="160"/>
      <c r="P425" s="160"/>
      <c r="Q425" s="160"/>
      <c r="R425" s="160"/>
      <c r="S425" s="160"/>
      <c r="T425" s="160"/>
      <c r="U425" s="160"/>
      <c r="V425" s="160"/>
      <c r="W425" s="160"/>
      <c r="X425" s="160"/>
      <c r="Y425" s="160"/>
      <c r="Z425" s="160"/>
      <c r="AA425" s="160"/>
      <c r="AB425" s="160"/>
      <c r="AC425" s="160"/>
      <c r="AD425" s="160"/>
      <c r="AE425" s="160"/>
      <c r="AF425" s="160"/>
    </row>
    <row r="426" spans="1:32" x14ac:dyDescent="0.25">
      <c r="A426" s="155"/>
      <c r="B426" s="156"/>
      <c r="C426" s="157"/>
      <c r="D426" s="158"/>
      <c r="E426" s="155"/>
      <c r="F426" s="158"/>
      <c r="G426" s="159"/>
      <c r="H426" s="159"/>
      <c r="I426" s="159"/>
      <c r="J426" s="160"/>
      <c r="K426" s="160"/>
      <c r="L426" s="160"/>
      <c r="M426" s="160"/>
      <c r="N426" s="160"/>
      <c r="O426" s="160"/>
      <c r="P426" s="160"/>
      <c r="Q426" s="160"/>
      <c r="R426" s="160"/>
      <c r="S426" s="160"/>
      <c r="T426" s="160"/>
      <c r="U426" s="160"/>
      <c r="V426" s="160"/>
      <c r="W426" s="160"/>
      <c r="X426" s="160"/>
      <c r="Y426" s="160"/>
      <c r="Z426" s="160"/>
      <c r="AA426" s="160"/>
      <c r="AB426" s="160"/>
      <c r="AC426" s="160"/>
      <c r="AD426" s="160"/>
      <c r="AE426" s="160"/>
      <c r="AF426" s="160"/>
    </row>
    <row r="427" spans="1:32" x14ac:dyDescent="0.25">
      <c r="A427" s="155"/>
      <c r="B427" s="156"/>
      <c r="C427" s="157"/>
      <c r="D427" s="158"/>
      <c r="E427" s="155"/>
      <c r="F427" s="158"/>
      <c r="G427" s="159"/>
      <c r="H427" s="159"/>
      <c r="I427" s="159"/>
      <c r="J427" s="160"/>
      <c r="K427" s="160"/>
      <c r="L427" s="160"/>
      <c r="M427" s="160"/>
      <c r="N427" s="160"/>
      <c r="O427" s="160"/>
      <c r="P427" s="160"/>
      <c r="Q427" s="160"/>
      <c r="R427" s="160"/>
      <c r="S427" s="160"/>
      <c r="T427" s="160"/>
      <c r="U427" s="160"/>
      <c r="V427" s="160"/>
      <c r="W427" s="160"/>
      <c r="X427" s="160"/>
      <c r="Y427" s="160"/>
      <c r="Z427" s="160"/>
      <c r="AA427" s="160"/>
      <c r="AB427" s="160"/>
      <c r="AC427" s="160"/>
      <c r="AD427" s="160"/>
      <c r="AE427" s="160"/>
      <c r="AF427" s="160"/>
    </row>
    <row r="428" spans="1:32" x14ac:dyDescent="0.25">
      <c r="A428" s="155"/>
      <c r="B428" s="156"/>
      <c r="C428" s="157"/>
      <c r="D428" s="158"/>
      <c r="E428" s="155"/>
      <c r="F428" s="158"/>
      <c r="G428" s="159"/>
      <c r="H428" s="159"/>
      <c r="I428" s="159"/>
      <c r="J428" s="160"/>
      <c r="K428" s="160"/>
      <c r="L428" s="160"/>
      <c r="M428" s="160"/>
      <c r="N428" s="160"/>
      <c r="O428" s="160"/>
      <c r="P428" s="160"/>
      <c r="Q428" s="160"/>
      <c r="R428" s="160"/>
      <c r="S428" s="160"/>
      <c r="T428" s="160"/>
      <c r="U428" s="160"/>
      <c r="V428" s="160"/>
      <c r="W428" s="160"/>
      <c r="X428" s="160"/>
      <c r="Y428" s="160"/>
      <c r="Z428" s="160"/>
      <c r="AA428" s="160"/>
      <c r="AB428" s="160"/>
      <c r="AC428" s="160"/>
      <c r="AD428" s="160"/>
      <c r="AE428" s="160"/>
      <c r="AF428" s="160"/>
    </row>
    <row r="429" spans="1:32" x14ac:dyDescent="0.25">
      <c r="A429" s="155"/>
      <c r="B429" s="156"/>
      <c r="C429" s="157"/>
      <c r="D429" s="158"/>
      <c r="E429" s="155"/>
      <c r="F429" s="158"/>
      <c r="G429" s="159"/>
      <c r="H429" s="159"/>
      <c r="I429" s="159"/>
      <c r="J429" s="160"/>
      <c r="K429" s="160"/>
      <c r="L429" s="160"/>
      <c r="M429" s="160"/>
      <c r="N429" s="160"/>
      <c r="O429" s="160"/>
      <c r="P429" s="160"/>
      <c r="Q429" s="160"/>
      <c r="R429" s="160"/>
      <c r="S429" s="160"/>
      <c r="T429" s="160"/>
      <c r="U429" s="160"/>
      <c r="V429" s="160"/>
      <c r="W429" s="160"/>
      <c r="X429" s="160"/>
      <c r="Y429" s="160"/>
      <c r="Z429" s="160"/>
      <c r="AA429" s="160"/>
      <c r="AB429" s="160"/>
      <c r="AC429" s="160"/>
      <c r="AD429" s="160"/>
      <c r="AE429" s="160"/>
      <c r="AF429" s="160"/>
    </row>
    <row r="430" spans="1:32" x14ac:dyDescent="0.25">
      <c r="A430" s="155"/>
      <c r="B430" s="156"/>
      <c r="C430" s="157"/>
      <c r="D430" s="158"/>
      <c r="E430" s="155"/>
      <c r="F430" s="158"/>
      <c r="G430" s="159"/>
      <c r="H430" s="159"/>
      <c r="I430" s="159"/>
      <c r="J430" s="160"/>
      <c r="K430" s="160"/>
      <c r="L430" s="160"/>
      <c r="M430" s="160"/>
      <c r="N430" s="160"/>
      <c r="O430" s="160"/>
      <c r="P430" s="160"/>
      <c r="Q430" s="160"/>
      <c r="R430" s="160"/>
      <c r="S430" s="160"/>
      <c r="T430" s="160"/>
      <c r="U430" s="160"/>
      <c r="V430" s="160"/>
      <c r="W430" s="160"/>
      <c r="X430" s="160"/>
      <c r="Y430" s="160"/>
      <c r="Z430" s="160"/>
      <c r="AA430" s="160"/>
      <c r="AB430" s="160"/>
      <c r="AC430" s="160"/>
      <c r="AD430" s="160"/>
      <c r="AE430" s="160"/>
      <c r="AF430" s="160"/>
    </row>
    <row r="431" spans="1:32" x14ac:dyDescent="0.25">
      <c r="A431" s="155"/>
      <c r="B431" s="156"/>
      <c r="C431" s="157"/>
      <c r="D431" s="158"/>
      <c r="E431" s="155"/>
      <c r="F431" s="158"/>
      <c r="G431" s="159"/>
      <c r="H431" s="159"/>
      <c r="I431" s="159"/>
      <c r="J431" s="160"/>
      <c r="K431" s="160"/>
      <c r="L431" s="160"/>
      <c r="M431" s="160"/>
      <c r="N431" s="160"/>
      <c r="O431" s="160"/>
      <c r="P431" s="160"/>
      <c r="Q431" s="160"/>
      <c r="R431" s="160"/>
      <c r="S431" s="160"/>
      <c r="T431" s="160"/>
      <c r="U431" s="160"/>
      <c r="V431" s="160"/>
      <c r="W431" s="160"/>
      <c r="X431" s="160"/>
      <c r="Y431" s="160"/>
      <c r="Z431" s="160"/>
      <c r="AA431" s="160"/>
      <c r="AB431" s="160"/>
      <c r="AC431" s="160"/>
      <c r="AD431" s="160"/>
      <c r="AE431" s="160"/>
      <c r="AF431" s="160"/>
    </row>
    <row r="432" spans="1:32" x14ac:dyDescent="0.25">
      <c r="A432" s="155"/>
      <c r="B432" s="156"/>
      <c r="C432" s="157"/>
      <c r="D432" s="158"/>
      <c r="E432" s="155"/>
      <c r="F432" s="158"/>
      <c r="G432" s="159"/>
      <c r="H432" s="159"/>
      <c r="I432" s="159"/>
      <c r="J432" s="160"/>
      <c r="K432" s="160"/>
      <c r="L432" s="160"/>
      <c r="M432" s="160"/>
      <c r="N432" s="160"/>
      <c r="O432" s="160"/>
      <c r="P432" s="160"/>
      <c r="Q432" s="160"/>
      <c r="R432" s="160"/>
      <c r="S432" s="160"/>
      <c r="T432" s="160"/>
      <c r="U432" s="160"/>
      <c r="V432" s="160"/>
      <c r="W432" s="160"/>
      <c r="X432" s="160"/>
      <c r="Y432" s="160"/>
      <c r="Z432" s="160"/>
      <c r="AA432" s="160"/>
      <c r="AB432" s="160"/>
      <c r="AC432" s="160"/>
      <c r="AD432" s="160"/>
      <c r="AE432" s="160"/>
      <c r="AF432" s="160"/>
    </row>
    <row r="433" spans="1:32" x14ac:dyDescent="0.25">
      <c r="A433" s="155"/>
      <c r="B433" s="156"/>
      <c r="C433" s="157"/>
      <c r="D433" s="158"/>
      <c r="E433" s="155"/>
      <c r="F433" s="158"/>
      <c r="G433" s="159"/>
      <c r="H433" s="159"/>
      <c r="I433" s="159"/>
      <c r="J433" s="160"/>
      <c r="K433" s="160"/>
      <c r="L433" s="160"/>
      <c r="M433" s="160"/>
      <c r="N433" s="160"/>
      <c r="O433" s="160"/>
      <c r="P433" s="160"/>
      <c r="Q433" s="160"/>
      <c r="R433" s="160"/>
      <c r="S433" s="160"/>
      <c r="T433" s="160"/>
      <c r="U433" s="160"/>
      <c r="V433" s="160"/>
      <c r="W433" s="160"/>
      <c r="X433" s="160"/>
      <c r="Y433" s="160"/>
      <c r="Z433" s="160"/>
      <c r="AA433" s="160"/>
      <c r="AB433" s="160"/>
      <c r="AC433" s="160"/>
      <c r="AD433" s="160"/>
      <c r="AE433" s="160"/>
      <c r="AF433" s="160"/>
    </row>
    <row r="434" spans="1:32" x14ac:dyDescent="0.25">
      <c r="A434" s="155"/>
      <c r="B434" s="156"/>
      <c r="C434" s="157"/>
      <c r="D434" s="158"/>
      <c r="E434" s="155"/>
      <c r="F434" s="158"/>
      <c r="G434" s="159"/>
      <c r="H434" s="159"/>
      <c r="I434" s="159"/>
      <c r="J434" s="160"/>
      <c r="K434" s="160"/>
      <c r="L434" s="160"/>
      <c r="M434" s="160"/>
      <c r="N434" s="160"/>
      <c r="O434" s="160"/>
      <c r="P434" s="160"/>
      <c r="Q434" s="160"/>
      <c r="R434" s="160"/>
      <c r="S434" s="160"/>
      <c r="T434" s="160"/>
      <c r="U434" s="160"/>
      <c r="V434" s="160"/>
      <c r="W434" s="160"/>
      <c r="X434" s="160"/>
      <c r="Y434" s="160"/>
      <c r="Z434" s="160"/>
      <c r="AA434" s="160"/>
      <c r="AB434" s="160"/>
      <c r="AC434" s="160"/>
      <c r="AD434" s="160"/>
      <c r="AE434" s="160"/>
      <c r="AF434" s="160"/>
    </row>
    <row r="435" spans="1:32" x14ac:dyDescent="0.25">
      <c r="A435" s="155"/>
      <c r="B435" s="156"/>
      <c r="C435" s="157"/>
      <c r="D435" s="158"/>
      <c r="E435" s="155"/>
      <c r="F435" s="158"/>
      <c r="G435" s="159"/>
      <c r="H435" s="159"/>
      <c r="I435" s="159"/>
      <c r="J435" s="160"/>
      <c r="K435" s="160"/>
      <c r="L435" s="160"/>
      <c r="M435" s="160"/>
      <c r="N435" s="160"/>
      <c r="O435" s="160"/>
      <c r="P435" s="160"/>
      <c r="Q435" s="160"/>
      <c r="R435" s="160"/>
      <c r="S435" s="160"/>
      <c r="T435" s="160"/>
      <c r="U435" s="160"/>
      <c r="V435" s="160"/>
      <c r="W435" s="160"/>
      <c r="X435" s="160"/>
      <c r="Y435" s="160"/>
      <c r="Z435" s="160"/>
      <c r="AA435" s="160"/>
      <c r="AB435" s="160"/>
      <c r="AC435" s="160"/>
      <c r="AD435" s="160"/>
      <c r="AE435" s="160"/>
      <c r="AF435" s="160"/>
    </row>
    <row r="436" spans="1:32" x14ac:dyDescent="0.25">
      <c r="A436" s="155"/>
      <c r="B436" s="156"/>
      <c r="C436" s="157"/>
      <c r="D436" s="158"/>
      <c r="E436" s="155"/>
      <c r="F436" s="158"/>
      <c r="G436" s="159"/>
      <c r="H436" s="159"/>
      <c r="I436" s="159"/>
      <c r="J436" s="160"/>
      <c r="K436" s="160"/>
      <c r="L436" s="160"/>
      <c r="M436" s="160"/>
      <c r="N436" s="160"/>
      <c r="O436" s="160"/>
      <c r="P436" s="160"/>
      <c r="Q436" s="160"/>
      <c r="R436" s="160"/>
      <c r="S436" s="160"/>
      <c r="T436" s="160"/>
      <c r="U436" s="160"/>
      <c r="V436" s="160"/>
      <c r="W436" s="160"/>
      <c r="X436" s="160"/>
      <c r="Y436" s="160"/>
      <c r="Z436" s="160"/>
      <c r="AA436" s="160"/>
      <c r="AB436" s="160"/>
      <c r="AC436" s="160"/>
      <c r="AD436" s="160"/>
      <c r="AE436" s="160"/>
      <c r="AF436" s="160"/>
    </row>
    <row r="437" spans="1:32" x14ac:dyDescent="0.25">
      <c r="A437" s="155"/>
      <c r="B437" s="156"/>
      <c r="C437" s="157"/>
      <c r="D437" s="158"/>
      <c r="E437" s="155"/>
      <c r="F437" s="158"/>
      <c r="G437" s="159"/>
      <c r="H437" s="159"/>
      <c r="I437" s="159"/>
      <c r="J437" s="160"/>
      <c r="K437" s="160"/>
      <c r="L437" s="160"/>
      <c r="M437" s="160"/>
      <c r="N437" s="160"/>
      <c r="O437" s="160"/>
      <c r="P437" s="160"/>
      <c r="Q437" s="160"/>
      <c r="R437" s="160"/>
      <c r="S437" s="160"/>
      <c r="T437" s="160"/>
      <c r="U437" s="160"/>
      <c r="V437" s="160"/>
      <c r="W437" s="160"/>
      <c r="X437" s="160"/>
      <c r="Y437" s="160"/>
      <c r="Z437" s="160"/>
      <c r="AA437" s="160"/>
      <c r="AB437" s="160"/>
      <c r="AC437" s="160"/>
      <c r="AD437" s="160"/>
      <c r="AE437" s="160"/>
      <c r="AF437" s="160"/>
    </row>
    <row r="438" spans="1:32" x14ac:dyDescent="0.25">
      <c r="A438" s="155"/>
      <c r="B438" s="156"/>
      <c r="C438" s="157"/>
      <c r="D438" s="158"/>
      <c r="E438" s="155"/>
      <c r="F438" s="158"/>
      <c r="G438" s="159"/>
      <c r="H438" s="159"/>
      <c r="I438" s="159"/>
      <c r="J438" s="160"/>
      <c r="K438" s="160"/>
      <c r="L438" s="160"/>
      <c r="M438" s="160"/>
      <c r="N438" s="160"/>
      <c r="O438" s="160"/>
      <c r="P438" s="160"/>
      <c r="Q438" s="160"/>
      <c r="R438" s="160"/>
      <c r="S438" s="160"/>
      <c r="T438" s="160"/>
      <c r="U438" s="160"/>
      <c r="V438" s="160"/>
      <c r="W438" s="160"/>
      <c r="X438" s="160"/>
      <c r="Y438" s="160"/>
      <c r="Z438" s="160"/>
      <c r="AA438" s="160"/>
      <c r="AB438" s="160"/>
      <c r="AC438" s="160"/>
      <c r="AD438" s="160"/>
      <c r="AE438" s="160"/>
      <c r="AF438" s="160"/>
    </row>
    <row r="439" spans="1:32" x14ac:dyDescent="0.25">
      <c r="A439" s="155"/>
      <c r="B439" s="156"/>
      <c r="C439" s="157"/>
      <c r="D439" s="158"/>
      <c r="E439" s="155"/>
      <c r="F439" s="158"/>
      <c r="G439" s="159"/>
      <c r="H439" s="159"/>
      <c r="I439" s="159"/>
      <c r="J439" s="160"/>
      <c r="K439" s="160"/>
      <c r="L439" s="160"/>
      <c r="M439" s="160"/>
      <c r="N439" s="160"/>
      <c r="O439" s="160"/>
      <c r="P439" s="160"/>
      <c r="Q439" s="160"/>
      <c r="R439" s="160"/>
      <c r="S439" s="160"/>
      <c r="T439" s="160"/>
      <c r="U439" s="160"/>
      <c r="V439" s="160"/>
      <c r="W439" s="160"/>
      <c r="X439" s="160"/>
      <c r="Y439" s="160"/>
      <c r="Z439" s="160"/>
      <c r="AA439" s="160"/>
      <c r="AB439" s="160"/>
      <c r="AC439" s="160"/>
      <c r="AD439" s="160"/>
      <c r="AE439" s="160"/>
      <c r="AF439" s="160"/>
    </row>
    <row r="440" spans="1:32" x14ac:dyDescent="0.25">
      <c r="A440" s="155"/>
      <c r="B440" s="156"/>
      <c r="C440" s="157"/>
      <c r="D440" s="158"/>
      <c r="E440" s="155"/>
      <c r="F440" s="158"/>
      <c r="G440" s="159"/>
      <c r="H440" s="159"/>
      <c r="I440" s="159"/>
      <c r="J440" s="160"/>
      <c r="K440" s="160"/>
      <c r="L440" s="160"/>
      <c r="M440" s="160"/>
      <c r="N440" s="160"/>
      <c r="O440" s="160"/>
      <c r="P440" s="160"/>
      <c r="Q440" s="160"/>
      <c r="R440" s="160"/>
      <c r="S440" s="160"/>
      <c r="T440" s="160"/>
      <c r="U440" s="160"/>
      <c r="V440" s="160"/>
      <c r="W440" s="160"/>
      <c r="X440" s="160"/>
      <c r="Y440" s="160"/>
      <c r="Z440" s="160"/>
      <c r="AA440" s="160"/>
      <c r="AB440" s="160"/>
      <c r="AC440" s="160"/>
      <c r="AD440" s="160"/>
      <c r="AE440" s="160"/>
      <c r="AF440" s="160"/>
    </row>
    <row r="441" spans="1:32" x14ac:dyDescent="0.25">
      <c r="A441" s="155"/>
      <c r="B441" s="156"/>
      <c r="C441" s="157"/>
      <c r="D441" s="158"/>
      <c r="E441" s="155"/>
      <c r="F441" s="158"/>
      <c r="G441" s="159"/>
      <c r="H441" s="159"/>
      <c r="I441" s="159"/>
      <c r="J441" s="160"/>
      <c r="K441" s="160"/>
      <c r="L441" s="160"/>
      <c r="M441" s="160"/>
      <c r="N441" s="160"/>
      <c r="O441" s="160"/>
      <c r="P441" s="160"/>
      <c r="Q441" s="160"/>
      <c r="R441" s="160"/>
      <c r="S441" s="160"/>
      <c r="T441" s="160"/>
      <c r="U441" s="160"/>
      <c r="V441" s="160"/>
      <c r="W441" s="160"/>
      <c r="X441" s="160"/>
      <c r="Y441" s="160"/>
      <c r="Z441" s="160"/>
      <c r="AA441" s="160"/>
      <c r="AB441" s="160"/>
      <c r="AC441" s="160"/>
      <c r="AD441" s="160"/>
      <c r="AE441" s="160"/>
      <c r="AF441" s="160"/>
    </row>
    <row r="442" spans="1:32" x14ac:dyDescent="0.25">
      <c r="A442" s="155"/>
      <c r="B442" s="156"/>
      <c r="C442" s="157"/>
      <c r="D442" s="158"/>
      <c r="E442" s="155"/>
      <c r="F442" s="158"/>
      <c r="G442" s="159"/>
      <c r="H442" s="159"/>
      <c r="I442" s="159"/>
      <c r="J442" s="160"/>
      <c r="K442" s="160"/>
      <c r="L442" s="160"/>
      <c r="M442" s="160"/>
      <c r="N442" s="160"/>
      <c r="O442" s="160"/>
      <c r="P442" s="160"/>
      <c r="Q442" s="160"/>
      <c r="R442" s="160"/>
      <c r="S442" s="160"/>
      <c r="T442" s="160"/>
      <c r="U442" s="160"/>
      <c r="V442" s="160"/>
      <c r="W442" s="160"/>
      <c r="X442" s="160"/>
      <c r="Y442" s="160"/>
      <c r="Z442" s="160"/>
      <c r="AA442" s="160"/>
      <c r="AB442" s="160"/>
      <c r="AC442" s="160"/>
      <c r="AD442" s="160"/>
      <c r="AE442" s="160"/>
      <c r="AF442" s="160"/>
    </row>
    <row r="443" spans="1:32" x14ac:dyDescent="0.25">
      <c r="A443" s="155"/>
      <c r="B443" s="156"/>
      <c r="C443" s="157"/>
      <c r="D443" s="158"/>
      <c r="E443" s="155"/>
      <c r="F443" s="158"/>
      <c r="G443" s="159"/>
      <c r="H443" s="159"/>
      <c r="I443" s="159"/>
      <c r="J443" s="160"/>
      <c r="K443" s="160"/>
      <c r="L443" s="160"/>
      <c r="M443" s="160"/>
      <c r="N443" s="160"/>
      <c r="O443" s="160"/>
      <c r="P443" s="160"/>
      <c r="Q443" s="160"/>
      <c r="R443" s="160"/>
      <c r="S443" s="160"/>
      <c r="T443" s="160"/>
      <c r="U443" s="160"/>
      <c r="V443" s="160"/>
      <c r="W443" s="160"/>
      <c r="X443" s="160"/>
      <c r="Y443" s="160"/>
      <c r="Z443" s="160"/>
      <c r="AA443" s="160"/>
      <c r="AB443" s="160"/>
      <c r="AC443" s="160"/>
      <c r="AD443" s="160"/>
      <c r="AE443" s="160"/>
      <c r="AF443" s="160"/>
    </row>
    <row r="444" spans="1:32" x14ac:dyDescent="0.25">
      <c r="A444" s="155"/>
      <c r="B444" s="156"/>
      <c r="C444" s="157"/>
      <c r="D444" s="158"/>
      <c r="E444" s="155"/>
      <c r="F444" s="158"/>
      <c r="G444" s="159"/>
      <c r="H444" s="159"/>
      <c r="I444" s="159"/>
      <c r="J444" s="160"/>
      <c r="K444" s="160"/>
      <c r="L444" s="160"/>
      <c r="M444" s="160"/>
      <c r="N444" s="160"/>
      <c r="O444" s="160"/>
      <c r="P444" s="160"/>
      <c r="Q444" s="160"/>
      <c r="R444" s="160"/>
      <c r="S444" s="160"/>
      <c r="T444" s="160"/>
      <c r="U444" s="160"/>
      <c r="V444" s="160"/>
      <c r="W444" s="160"/>
      <c r="X444" s="160"/>
      <c r="Y444" s="160"/>
      <c r="Z444" s="160"/>
      <c r="AA444" s="160"/>
      <c r="AB444" s="160"/>
      <c r="AC444" s="160"/>
      <c r="AD444" s="160"/>
      <c r="AE444" s="160"/>
      <c r="AF444" s="160"/>
    </row>
    <row r="445" spans="1:32" x14ac:dyDescent="0.25">
      <c r="A445" s="155"/>
      <c r="B445" s="156"/>
      <c r="C445" s="157"/>
      <c r="D445" s="158"/>
      <c r="E445" s="155"/>
      <c r="F445" s="158"/>
      <c r="G445" s="159"/>
      <c r="H445" s="159"/>
      <c r="I445" s="159"/>
      <c r="J445" s="160"/>
      <c r="K445" s="160"/>
      <c r="L445" s="160"/>
      <c r="M445" s="160"/>
      <c r="N445" s="160"/>
      <c r="O445" s="160"/>
      <c r="P445" s="160"/>
      <c r="Q445" s="160"/>
      <c r="R445" s="160"/>
      <c r="S445" s="160"/>
      <c r="T445" s="160"/>
      <c r="U445" s="160"/>
      <c r="V445" s="160"/>
      <c r="W445" s="160"/>
      <c r="X445" s="160"/>
      <c r="Y445" s="160"/>
      <c r="Z445" s="160"/>
      <c r="AA445" s="160"/>
      <c r="AB445" s="160"/>
      <c r="AC445" s="160"/>
      <c r="AD445" s="160"/>
      <c r="AE445" s="160"/>
      <c r="AF445" s="160"/>
    </row>
    <row r="446" spans="1:32" x14ac:dyDescent="0.25">
      <c r="A446" s="155"/>
      <c r="B446" s="156"/>
      <c r="C446" s="157"/>
      <c r="D446" s="158"/>
      <c r="E446" s="155"/>
      <c r="F446" s="158"/>
      <c r="G446" s="159"/>
      <c r="H446" s="159"/>
      <c r="I446" s="159"/>
      <c r="J446" s="160"/>
      <c r="K446" s="160"/>
      <c r="L446" s="160"/>
      <c r="M446" s="160"/>
      <c r="N446" s="160"/>
      <c r="O446" s="160"/>
      <c r="P446" s="160"/>
      <c r="Q446" s="160"/>
      <c r="R446" s="160"/>
      <c r="S446" s="160"/>
      <c r="T446" s="160"/>
      <c r="U446" s="160"/>
      <c r="V446" s="160"/>
      <c r="W446" s="160"/>
      <c r="X446" s="160"/>
      <c r="Y446" s="160"/>
      <c r="Z446" s="160"/>
      <c r="AA446" s="160"/>
      <c r="AB446" s="160"/>
      <c r="AC446" s="160"/>
      <c r="AD446" s="160"/>
      <c r="AE446" s="160"/>
      <c r="AF446" s="160"/>
    </row>
    <row r="447" spans="1:32" x14ac:dyDescent="0.25">
      <c r="A447" s="155"/>
      <c r="B447" s="156"/>
      <c r="C447" s="157"/>
      <c r="D447" s="158"/>
      <c r="E447" s="155"/>
      <c r="F447" s="158"/>
      <c r="G447" s="159"/>
      <c r="H447" s="159"/>
      <c r="I447" s="159"/>
      <c r="J447" s="160"/>
      <c r="K447" s="160"/>
      <c r="L447" s="160"/>
      <c r="M447" s="160"/>
      <c r="N447" s="160"/>
      <c r="O447" s="160"/>
      <c r="P447" s="160"/>
      <c r="Q447" s="160"/>
      <c r="R447" s="160"/>
      <c r="S447" s="160"/>
      <c r="T447" s="160"/>
      <c r="U447" s="160"/>
      <c r="V447" s="160"/>
      <c r="W447" s="160"/>
      <c r="X447" s="160"/>
      <c r="Y447" s="160"/>
      <c r="Z447" s="160"/>
      <c r="AA447" s="160"/>
      <c r="AB447" s="160"/>
      <c r="AC447" s="160"/>
      <c r="AD447" s="160"/>
      <c r="AE447" s="160"/>
      <c r="AF447" s="160"/>
    </row>
    <row r="448" spans="1:32" x14ac:dyDescent="0.25">
      <c r="A448" s="155"/>
      <c r="B448" s="156"/>
      <c r="C448" s="157"/>
      <c r="D448" s="158"/>
      <c r="E448" s="155"/>
      <c r="F448" s="158"/>
      <c r="G448" s="159"/>
      <c r="H448" s="159"/>
      <c r="I448" s="159"/>
      <c r="J448" s="160"/>
      <c r="K448" s="160"/>
      <c r="L448" s="160"/>
      <c r="M448" s="160"/>
      <c r="N448" s="160"/>
      <c r="O448" s="160"/>
      <c r="P448" s="160"/>
      <c r="Q448" s="160"/>
      <c r="R448" s="160"/>
      <c r="S448" s="160"/>
      <c r="T448" s="160"/>
      <c r="U448" s="160"/>
      <c r="V448" s="160"/>
      <c r="W448" s="160"/>
      <c r="X448" s="160"/>
      <c r="Y448" s="160"/>
      <c r="Z448" s="160"/>
      <c r="AA448" s="160"/>
      <c r="AB448" s="160"/>
      <c r="AC448" s="160"/>
      <c r="AD448" s="160"/>
      <c r="AE448" s="160"/>
      <c r="AF448" s="160"/>
    </row>
    <row r="449" spans="1:32" x14ac:dyDescent="0.25">
      <c r="A449" s="155"/>
      <c r="B449" s="156"/>
      <c r="C449" s="157"/>
      <c r="D449" s="158"/>
      <c r="E449" s="155"/>
      <c r="F449" s="158"/>
      <c r="G449" s="159"/>
      <c r="H449" s="159"/>
      <c r="I449" s="159"/>
      <c r="J449" s="160"/>
      <c r="K449" s="160"/>
      <c r="L449" s="160"/>
      <c r="M449" s="160"/>
      <c r="N449" s="160"/>
      <c r="O449" s="160"/>
      <c r="P449" s="160"/>
      <c r="Q449" s="160"/>
      <c r="R449" s="160"/>
      <c r="S449" s="160"/>
      <c r="T449" s="160"/>
      <c r="U449" s="160"/>
      <c r="V449" s="160"/>
      <c r="W449" s="160"/>
      <c r="X449" s="160"/>
      <c r="Y449" s="160"/>
      <c r="Z449" s="160"/>
      <c r="AA449" s="160"/>
      <c r="AB449" s="160"/>
      <c r="AC449" s="160"/>
      <c r="AD449" s="160"/>
      <c r="AE449" s="160"/>
      <c r="AF449" s="160"/>
    </row>
    <row r="450" spans="1:32" x14ac:dyDescent="0.25">
      <c r="A450" s="155"/>
      <c r="B450" s="156"/>
      <c r="C450" s="157"/>
      <c r="D450" s="158"/>
      <c r="E450" s="155"/>
      <c r="F450" s="158"/>
      <c r="G450" s="159"/>
      <c r="H450" s="159"/>
      <c r="I450" s="159"/>
      <c r="J450" s="160"/>
      <c r="K450" s="160"/>
      <c r="L450" s="160"/>
      <c r="M450" s="160"/>
      <c r="N450" s="160"/>
      <c r="O450" s="160"/>
      <c r="P450" s="160"/>
      <c r="Q450" s="160"/>
      <c r="R450" s="160"/>
      <c r="S450" s="160"/>
      <c r="T450" s="160"/>
      <c r="U450" s="160"/>
      <c r="V450" s="160"/>
      <c r="W450" s="160"/>
      <c r="X450" s="160"/>
      <c r="Y450" s="160"/>
      <c r="Z450" s="160"/>
      <c r="AA450" s="160"/>
      <c r="AB450" s="160"/>
      <c r="AC450" s="160"/>
      <c r="AD450" s="160"/>
      <c r="AE450" s="160"/>
      <c r="AF450" s="160"/>
    </row>
    <row r="451" spans="1:32" x14ac:dyDescent="0.25">
      <c r="A451" s="155"/>
      <c r="B451" s="156"/>
      <c r="C451" s="157"/>
      <c r="D451" s="158"/>
      <c r="E451" s="155"/>
      <c r="F451" s="158"/>
      <c r="G451" s="159"/>
      <c r="H451" s="159"/>
      <c r="I451" s="159"/>
      <c r="J451" s="160"/>
      <c r="K451" s="160"/>
      <c r="L451" s="160"/>
      <c r="M451" s="160"/>
      <c r="N451" s="160"/>
      <c r="O451" s="160"/>
      <c r="P451" s="160"/>
      <c r="Q451" s="160"/>
      <c r="R451" s="160"/>
      <c r="S451" s="160"/>
      <c r="T451" s="160"/>
      <c r="U451" s="160"/>
      <c r="V451" s="160"/>
      <c r="W451" s="160"/>
      <c r="X451" s="160"/>
      <c r="Y451" s="160"/>
      <c r="Z451" s="160"/>
      <c r="AA451" s="160"/>
      <c r="AB451" s="160"/>
      <c r="AC451" s="160"/>
      <c r="AD451" s="160"/>
      <c r="AE451" s="160"/>
      <c r="AF451" s="160"/>
    </row>
    <row r="452" spans="1:32" x14ac:dyDescent="0.25">
      <c r="A452" s="155"/>
      <c r="B452" s="156"/>
      <c r="C452" s="157"/>
      <c r="D452" s="158"/>
      <c r="E452" s="155"/>
      <c r="F452" s="158"/>
      <c r="G452" s="159"/>
      <c r="H452" s="159"/>
      <c r="I452" s="159"/>
      <c r="J452" s="160"/>
      <c r="K452" s="160"/>
      <c r="L452" s="160"/>
      <c r="M452" s="160"/>
      <c r="N452" s="160"/>
      <c r="O452" s="160"/>
      <c r="P452" s="160"/>
      <c r="Q452" s="160"/>
      <c r="R452" s="160"/>
      <c r="S452" s="160"/>
      <c r="T452" s="160"/>
      <c r="U452" s="160"/>
      <c r="V452" s="160"/>
      <c r="W452" s="160"/>
      <c r="X452" s="160"/>
      <c r="Y452" s="160"/>
      <c r="Z452" s="160"/>
      <c r="AA452" s="160"/>
      <c r="AB452" s="160"/>
      <c r="AC452" s="160"/>
      <c r="AD452" s="160"/>
      <c r="AE452" s="160"/>
      <c r="AF452" s="160"/>
    </row>
    <row r="453" spans="1:32" x14ac:dyDescent="0.25">
      <c r="A453" s="155"/>
      <c r="B453" s="156"/>
      <c r="C453" s="157"/>
      <c r="D453" s="158"/>
      <c r="E453" s="155"/>
      <c r="F453" s="158"/>
      <c r="G453" s="159"/>
      <c r="H453" s="159"/>
      <c r="I453" s="159"/>
      <c r="J453" s="160"/>
      <c r="K453" s="160"/>
      <c r="L453" s="160"/>
      <c r="M453" s="160"/>
      <c r="N453" s="160"/>
      <c r="O453" s="160"/>
      <c r="P453" s="160"/>
      <c r="Q453" s="160"/>
      <c r="R453" s="160"/>
      <c r="S453" s="160"/>
      <c r="T453" s="160"/>
      <c r="U453" s="160"/>
      <c r="V453" s="160"/>
      <c r="W453" s="160"/>
      <c r="X453" s="160"/>
      <c r="Y453" s="160"/>
      <c r="Z453" s="160"/>
      <c r="AA453" s="160"/>
      <c r="AB453" s="160"/>
      <c r="AC453" s="160"/>
      <c r="AD453" s="160"/>
      <c r="AE453" s="160"/>
      <c r="AF453" s="160"/>
    </row>
    <row r="454" spans="1:32" x14ac:dyDescent="0.25">
      <c r="A454" s="155"/>
      <c r="B454" s="156"/>
      <c r="C454" s="157"/>
      <c r="D454" s="158"/>
      <c r="E454" s="155"/>
      <c r="F454" s="158"/>
      <c r="G454" s="159"/>
      <c r="H454" s="159"/>
      <c r="I454" s="159"/>
      <c r="J454" s="160"/>
      <c r="K454" s="160"/>
      <c r="L454" s="160"/>
      <c r="M454" s="160"/>
      <c r="N454" s="160"/>
      <c r="O454" s="160"/>
      <c r="P454" s="160"/>
      <c r="Q454" s="160"/>
      <c r="R454" s="160"/>
      <c r="S454" s="160"/>
      <c r="T454" s="160"/>
      <c r="U454" s="160"/>
      <c r="V454" s="160"/>
      <c r="W454" s="160"/>
      <c r="X454" s="160"/>
      <c r="Y454" s="160"/>
      <c r="Z454" s="160"/>
      <c r="AA454" s="160"/>
      <c r="AB454" s="160"/>
      <c r="AC454" s="160"/>
      <c r="AD454" s="160"/>
      <c r="AE454" s="160"/>
      <c r="AF454" s="160"/>
    </row>
    <row r="455" spans="1:32" x14ac:dyDescent="0.25">
      <c r="A455" s="155"/>
      <c r="B455" s="156"/>
      <c r="C455" s="157"/>
      <c r="D455" s="158"/>
      <c r="E455" s="155"/>
      <c r="F455" s="158"/>
      <c r="G455" s="159"/>
      <c r="H455" s="159"/>
      <c r="I455" s="159"/>
      <c r="J455" s="160"/>
      <c r="K455" s="160"/>
      <c r="L455" s="160"/>
      <c r="M455" s="160"/>
      <c r="N455" s="160"/>
      <c r="O455" s="160"/>
      <c r="P455" s="160"/>
      <c r="Q455" s="160"/>
      <c r="R455" s="160"/>
      <c r="S455" s="160"/>
      <c r="T455" s="160"/>
      <c r="U455" s="160"/>
      <c r="V455" s="160"/>
      <c r="W455" s="160"/>
      <c r="X455" s="160"/>
      <c r="Y455" s="160"/>
      <c r="Z455" s="160"/>
      <c r="AA455" s="160"/>
      <c r="AB455" s="160"/>
      <c r="AC455" s="160"/>
      <c r="AD455" s="160"/>
      <c r="AE455" s="160"/>
      <c r="AF455" s="160"/>
    </row>
    <row r="456" spans="1:32" x14ac:dyDescent="0.25">
      <c r="A456" s="155"/>
      <c r="B456" s="156"/>
      <c r="C456" s="157"/>
      <c r="D456" s="158"/>
      <c r="E456" s="155"/>
      <c r="F456" s="158"/>
      <c r="G456" s="159"/>
      <c r="H456" s="159"/>
      <c r="I456" s="159"/>
      <c r="J456" s="160"/>
      <c r="K456" s="160"/>
      <c r="L456" s="160"/>
      <c r="M456" s="160"/>
      <c r="N456" s="160"/>
      <c r="O456" s="160"/>
      <c r="P456" s="160"/>
      <c r="Q456" s="160"/>
      <c r="R456" s="160"/>
      <c r="S456" s="160"/>
      <c r="T456" s="160"/>
      <c r="U456" s="160"/>
      <c r="V456" s="160"/>
      <c r="W456" s="160"/>
      <c r="X456" s="160"/>
      <c r="Y456" s="160"/>
      <c r="Z456" s="160"/>
      <c r="AA456" s="160"/>
      <c r="AB456" s="160"/>
      <c r="AC456" s="160"/>
      <c r="AD456" s="160"/>
      <c r="AE456" s="160"/>
      <c r="AF456" s="160"/>
    </row>
    <row r="457" spans="1:32" x14ac:dyDescent="0.25">
      <c r="A457" s="155"/>
      <c r="B457" s="156"/>
      <c r="C457" s="157"/>
      <c r="D457" s="158"/>
      <c r="E457" s="155"/>
      <c r="F457" s="158"/>
      <c r="G457" s="159"/>
      <c r="H457" s="159"/>
      <c r="I457" s="159"/>
      <c r="J457" s="160"/>
      <c r="K457" s="160"/>
      <c r="L457" s="160"/>
      <c r="M457" s="160"/>
      <c r="N457" s="160"/>
      <c r="O457" s="160"/>
      <c r="P457" s="160"/>
      <c r="Q457" s="160"/>
      <c r="R457" s="160"/>
      <c r="S457" s="160"/>
      <c r="T457" s="160"/>
      <c r="U457" s="160"/>
      <c r="V457" s="160"/>
      <c r="W457" s="160"/>
      <c r="X457" s="160"/>
      <c r="Y457" s="160"/>
      <c r="Z457" s="160"/>
      <c r="AA457" s="160"/>
      <c r="AB457" s="160"/>
      <c r="AC457" s="160"/>
      <c r="AD457" s="160"/>
      <c r="AE457" s="160"/>
      <c r="AF457" s="160"/>
    </row>
    <row r="458" spans="1:32" x14ac:dyDescent="0.25">
      <c r="A458" s="155"/>
      <c r="B458" s="156"/>
      <c r="C458" s="157"/>
      <c r="D458" s="158"/>
      <c r="E458" s="155"/>
      <c r="F458" s="158"/>
      <c r="G458" s="159"/>
      <c r="H458" s="159"/>
      <c r="I458" s="159"/>
      <c r="J458" s="160"/>
      <c r="K458" s="160"/>
      <c r="L458" s="160"/>
      <c r="M458" s="160"/>
      <c r="N458" s="160"/>
      <c r="O458" s="160"/>
      <c r="P458" s="160"/>
      <c r="Q458" s="160"/>
      <c r="R458" s="160"/>
      <c r="S458" s="160"/>
      <c r="T458" s="160"/>
      <c r="U458" s="160"/>
      <c r="V458" s="160"/>
      <c r="W458" s="160"/>
      <c r="X458" s="160"/>
      <c r="Y458" s="160"/>
      <c r="Z458" s="160"/>
      <c r="AA458" s="160"/>
      <c r="AB458" s="160"/>
      <c r="AC458" s="160"/>
      <c r="AD458" s="160"/>
      <c r="AE458" s="160"/>
      <c r="AF458" s="160"/>
    </row>
    <row r="459" spans="1:32" x14ac:dyDescent="0.25">
      <c r="A459" s="155"/>
      <c r="B459" s="156"/>
      <c r="C459" s="157"/>
      <c r="D459" s="158"/>
      <c r="E459" s="155"/>
      <c r="F459" s="158"/>
      <c r="G459" s="159"/>
      <c r="H459" s="159"/>
      <c r="I459" s="159"/>
      <c r="J459" s="160"/>
      <c r="K459" s="160"/>
      <c r="L459" s="160"/>
      <c r="M459" s="160"/>
      <c r="N459" s="160"/>
      <c r="O459" s="160"/>
      <c r="P459" s="160"/>
      <c r="Q459" s="160"/>
      <c r="R459" s="160"/>
      <c r="S459" s="160"/>
      <c r="T459" s="160"/>
      <c r="U459" s="160"/>
      <c r="V459" s="160"/>
      <c r="W459" s="160"/>
      <c r="X459" s="160"/>
      <c r="Y459" s="160"/>
      <c r="Z459" s="160"/>
      <c r="AA459" s="160"/>
      <c r="AB459" s="160"/>
      <c r="AC459" s="160"/>
      <c r="AD459" s="160"/>
      <c r="AE459" s="160"/>
      <c r="AF459" s="160"/>
    </row>
    <row r="460" spans="1:32" x14ac:dyDescent="0.25">
      <c r="A460" s="155"/>
      <c r="B460" s="156"/>
      <c r="C460" s="157"/>
      <c r="D460" s="158"/>
      <c r="E460" s="155"/>
      <c r="F460" s="158"/>
      <c r="G460" s="159"/>
      <c r="H460" s="159"/>
      <c r="I460" s="159"/>
      <c r="J460" s="160"/>
      <c r="K460" s="160"/>
      <c r="L460" s="160"/>
      <c r="M460" s="160"/>
      <c r="N460" s="160"/>
      <c r="O460" s="160"/>
      <c r="P460" s="160"/>
      <c r="Q460" s="160"/>
      <c r="R460" s="160"/>
      <c r="S460" s="160"/>
      <c r="T460" s="160"/>
      <c r="U460" s="160"/>
      <c r="V460" s="160"/>
      <c r="W460" s="160"/>
      <c r="X460" s="160"/>
      <c r="Y460" s="160"/>
      <c r="Z460" s="160"/>
      <c r="AA460" s="160"/>
      <c r="AB460" s="160"/>
      <c r="AC460" s="160"/>
      <c r="AD460" s="160"/>
      <c r="AE460" s="160"/>
      <c r="AF460" s="160"/>
    </row>
    <row r="461" spans="1:32" x14ac:dyDescent="0.25">
      <c r="A461" s="155"/>
      <c r="B461" s="156"/>
      <c r="C461" s="157"/>
      <c r="D461" s="158"/>
      <c r="E461" s="155"/>
      <c r="F461" s="158"/>
      <c r="G461" s="159"/>
      <c r="H461" s="159"/>
      <c r="I461" s="159"/>
      <c r="J461" s="160"/>
      <c r="K461" s="160"/>
      <c r="L461" s="160"/>
      <c r="M461" s="160"/>
      <c r="N461" s="160"/>
      <c r="O461" s="160"/>
      <c r="P461" s="160"/>
      <c r="Q461" s="160"/>
      <c r="R461" s="160"/>
      <c r="S461" s="160"/>
      <c r="T461" s="160"/>
      <c r="U461" s="160"/>
      <c r="V461" s="160"/>
      <c r="W461" s="160"/>
      <c r="X461" s="160"/>
      <c r="Y461" s="160"/>
      <c r="Z461" s="160"/>
      <c r="AA461" s="160"/>
      <c r="AB461" s="160"/>
      <c r="AC461" s="160"/>
      <c r="AD461" s="160"/>
      <c r="AE461" s="160"/>
      <c r="AF461" s="160"/>
    </row>
    <row r="462" spans="1:32" x14ac:dyDescent="0.25">
      <c r="A462" s="155"/>
      <c r="B462" s="156"/>
      <c r="C462" s="157"/>
      <c r="D462" s="158"/>
      <c r="E462" s="155"/>
      <c r="F462" s="158"/>
      <c r="G462" s="159"/>
      <c r="H462" s="159"/>
      <c r="I462" s="159"/>
      <c r="J462" s="160"/>
      <c r="K462" s="160"/>
      <c r="L462" s="160"/>
      <c r="M462" s="160"/>
      <c r="N462" s="160"/>
      <c r="O462" s="160"/>
      <c r="P462" s="160"/>
      <c r="Q462" s="160"/>
      <c r="R462" s="160"/>
      <c r="S462" s="160"/>
      <c r="T462" s="160"/>
      <c r="U462" s="160"/>
      <c r="V462" s="160"/>
      <c r="W462" s="160"/>
      <c r="X462" s="160"/>
      <c r="Y462" s="160"/>
      <c r="Z462" s="160"/>
      <c r="AA462" s="160"/>
      <c r="AB462" s="160"/>
      <c r="AC462" s="160"/>
      <c r="AD462" s="160"/>
      <c r="AE462" s="160"/>
      <c r="AF462" s="160"/>
    </row>
    <row r="463" spans="1:32" x14ac:dyDescent="0.25">
      <c r="A463" s="155"/>
      <c r="B463" s="156"/>
      <c r="C463" s="157"/>
      <c r="D463" s="158"/>
      <c r="E463" s="155"/>
      <c r="F463" s="158"/>
      <c r="G463" s="159"/>
      <c r="H463" s="159"/>
      <c r="I463" s="159"/>
      <c r="J463" s="160"/>
      <c r="K463" s="160"/>
      <c r="L463" s="160"/>
      <c r="M463" s="160"/>
      <c r="N463" s="160"/>
      <c r="O463" s="160"/>
      <c r="P463" s="160"/>
      <c r="Q463" s="160"/>
      <c r="R463" s="160"/>
      <c r="S463" s="160"/>
      <c r="T463" s="160"/>
      <c r="U463" s="160"/>
      <c r="V463" s="160"/>
      <c r="W463" s="160"/>
      <c r="X463" s="160"/>
      <c r="Y463" s="160"/>
      <c r="Z463" s="160"/>
      <c r="AA463" s="160"/>
      <c r="AB463" s="160"/>
      <c r="AC463" s="160"/>
      <c r="AD463" s="160"/>
      <c r="AE463" s="160"/>
      <c r="AF463" s="160"/>
    </row>
    <row r="464" spans="1:32" x14ac:dyDescent="0.25">
      <c r="A464" s="155"/>
      <c r="B464" s="156"/>
      <c r="C464" s="157"/>
      <c r="D464" s="158"/>
      <c r="E464" s="155"/>
      <c r="F464" s="158"/>
      <c r="G464" s="159"/>
      <c r="H464" s="159"/>
      <c r="I464" s="159"/>
      <c r="J464" s="160"/>
      <c r="K464" s="160"/>
      <c r="L464" s="160"/>
      <c r="M464" s="160"/>
      <c r="N464" s="160"/>
      <c r="O464" s="160"/>
      <c r="P464" s="160"/>
      <c r="Q464" s="160"/>
      <c r="R464" s="160"/>
      <c r="S464" s="160"/>
      <c r="T464" s="160"/>
      <c r="U464" s="160"/>
      <c r="V464" s="160"/>
      <c r="W464" s="160"/>
      <c r="X464" s="160"/>
      <c r="Y464" s="160"/>
      <c r="Z464" s="160"/>
      <c r="AA464" s="160"/>
      <c r="AB464" s="160"/>
      <c r="AC464" s="160"/>
      <c r="AD464" s="160"/>
      <c r="AE464" s="160"/>
      <c r="AF464" s="160"/>
    </row>
    <row r="465" spans="1:32" x14ac:dyDescent="0.25">
      <c r="A465" s="155"/>
      <c r="B465" s="156"/>
      <c r="C465" s="157"/>
      <c r="D465" s="158"/>
      <c r="E465" s="155"/>
      <c r="F465" s="158"/>
      <c r="G465" s="159"/>
      <c r="H465" s="159"/>
      <c r="I465" s="159"/>
      <c r="J465" s="160"/>
      <c r="K465" s="160"/>
      <c r="L465" s="160"/>
      <c r="M465" s="160"/>
      <c r="N465" s="160"/>
      <c r="O465" s="160"/>
      <c r="P465" s="160"/>
      <c r="Q465" s="160"/>
      <c r="R465" s="160"/>
      <c r="S465" s="160"/>
      <c r="T465" s="160"/>
      <c r="U465" s="160"/>
      <c r="V465" s="160"/>
      <c r="W465" s="160"/>
      <c r="X465" s="160"/>
      <c r="Y465" s="160"/>
      <c r="Z465" s="160"/>
      <c r="AA465" s="160"/>
      <c r="AB465" s="160"/>
      <c r="AC465" s="160"/>
      <c r="AD465" s="160"/>
      <c r="AE465" s="160"/>
      <c r="AF465" s="160"/>
    </row>
    <row r="466" spans="1:32" x14ac:dyDescent="0.25">
      <c r="A466" s="155"/>
      <c r="B466" s="156"/>
      <c r="C466" s="157"/>
      <c r="D466" s="158"/>
      <c r="E466" s="155"/>
      <c r="F466" s="158"/>
      <c r="G466" s="159"/>
      <c r="H466" s="159"/>
      <c r="I466" s="159"/>
      <c r="J466" s="160"/>
      <c r="K466" s="160"/>
      <c r="L466" s="160"/>
      <c r="M466" s="160"/>
      <c r="N466" s="160"/>
      <c r="O466" s="160"/>
      <c r="P466" s="160"/>
      <c r="Q466" s="160"/>
      <c r="R466" s="160"/>
      <c r="S466" s="160"/>
      <c r="T466" s="160"/>
      <c r="U466" s="160"/>
      <c r="V466" s="160"/>
      <c r="W466" s="160"/>
      <c r="X466" s="160"/>
      <c r="Y466" s="160"/>
      <c r="Z466" s="160"/>
      <c r="AA466" s="160"/>
      <c r="AB466" s="160"/>
      <c r="AC466" s="160"/>
      <c r="AD466" s="160"/>
      <c r="AE466" s="160"/>
      <c r="AF466" s="160"/>
    </row>
    <row r="467" spans="1:32" x14ac:dyDescent="0.25">
      <c r="A467" s="155"/>
      <c r="B467" s="156"/>
      <c r="C467" s="157"/>
      <c r="D467" s="158"/>
      <c r="E467" s="155"/>
      <c r="F467" s="158"/>
      <c r="G467" s="159"/>
      <c r="H467" s="159"/>
      <c r="I467" s="159"/>
      <c r="J467" s="160"/>
      <c r="K467" s="160"/>
      <c r="L467" s="160"/>
      <c r="M467" s="160"/>
      <c r="N467" s="160"/>
      <c r="O467" s="160"/>
      <c r="P467" s="160"/>
      <c r="Q467" s="160"/>
      <c r="R467" s="160"/>
      <c r="S467" s="160"/>
      <c r="T467" s="160"/>
      <c r="U467" s="160"/>
      <c r="V467" s="160"/>
      <c r="W467" s="160"/>
      <c r="X467" s="160"/>
      <c r="Y467" s="160"/>
      <c r="Z467" s="160"/>
      <c r="AA467" s="160"/>
      <c r="AB467" s="160"/>
      <c r="AC467" s="160"/>
      <c r="AD467" s="160"/>
      <c r="AE467" s="160"/>
      <c r="AF467" s="160"/>
    </row>
    <row r="468" spans="1:32" x14ac:dyDescent="0.25">
      <c r="A468" s="155"/>
      <c r="B468" s="156"/>
      <c r="C468" s="157"/>
      <c r="D468" s="158"/>
      <c r="E468" s="155"/>
      <c r="F468" s="158"/>
      <c r="G468" s="159"/>
      <c r="H468" s="159"/>
      <c r="I468" s="159"/>
      <c r="J468" s="160"/>
      <c r="K468" s="160"/>
      <c r="L468" s="160"/>
      <c r="M468" s="160"/>
      <c r="N468" s="160"/>
      <c r="O468" s="160"/>
      <c r="P468" s="160"/>
      <c r="Q468" s="160"/>
      <c r="R468" s="160"/>
      <c r="S468" s="160"/>
      <c r="T468" s="160"/>
      <c r="U468" s="160"/>
      <c r="V468" s="160"/>
      <c r="W468" s="160"/>
      <c r="X468" s="160"/>
      <c r="Y468" s="160"/>
      <c r="Z468" s="160"/>
      <c r="AA468" s="160"/>
      <c r="AB468" s="160"/>
      <c r="AC468" s="160"/>
      <c r="AD468" s="160"/>
      <c r="AE468" s="160"/>
      <c r="AF468" s="160"/>
    </row>
    <row r="469" spans="1:32" x14ac:dyDescent="0.25">
      <c r="A469" s="155"/>
      <c r="B469" s="156"/>
      <c r="C469" s="157"/>
      <c r="D469" s="158"/>
      <c r="E469" s="155"/>
      <c r="F469" s="158"/>
      <c r="G469" s="159"/>
      <c r="H469" s="159"/>
      <c r="I469" s="159"/>
      <c r="J469" s="160"/>
      <c r="K469" s="160"/>
      <c r="L469" s="160"/>
      <c r="M469" s="160"/>
      <c r="N469" s="160"/>
      <c r="O469" s="160"/>
      <c r="P469" s="160"/>
      <c r="Q469" s="160"/>
      <c r="R469" s="160"/>
      <c r="S469" s="160"/>
      <c r="T469" s="160"/>
      <c r="U469" s="160"/>
      <c r="V469" s="160"/>
      <c r="W469" s="160"/>
      <c r="X469" s="160"/>
      <c r="Y469" s="160"/>
      <c r="Z469" s="160"/>
      <c r="AA469" s="160"/>
      <c r="AB469" s="160"/>
      <c r="AC469" s="160"/>
      <c r="AD469" s="160"/>
      <c r="AE469" s="160"/>
      <c r="AF469" s="160"/>
    </row>
    <row r="470" spans="1:32" x14ac:dyDescent="0.25">
      <c r="A470" s="155"/>
      <c r="B470" s="156"/>
      <c r="C470" s="157"/>
      <c r="D470" s="158"/>
      <c r="E470" s="155"/>
      <c r="F470" s="158"/>
      <c r="G470" s="159"/>
      <c r="H470" s="159"/>
      <c r="I470" s="159"/>
      <c r="J470" s="160"/>
      <c r="K470" s="160"/>
      <c r="L470" s="160"/>
      <c r="M470" s="160"/>
      <c r="N470" s="160"/>
      <c r="O470" s="160"/>
      <c r="P470" s="160"/>
      <c r="Q470" s="160"/>
      <c r="R470" s="160"/>
      <c r="S470" s="160"/>
      <c r="T470" s="160"/>
      <c r="U470" s="160"/>
      <c r="V470" s="160"/>
      <c r="W470" s="160"/>
      <c r="X470" s="160"/>
      <c r="Y470" s="160"/>
      <c r="Z470" s="160"/>
      <c r="AA470" s="160"/>
      <c r="AB470" s="160"/>
      <c r="AC470" s="160"/>
      <c r="AD470" s="160"/>
      <c r="AE470" s="160"/>
      <c r="AF470" s="160"/>
    </row>
    <row r="471" spans="1:32" x14ac:dyDescent="0.25">
      <c r="A471" s="155"/>
      <c r="B471" s="156"/>
      <c r="C471" s="157"/>
      <c r="D471" s="158"/>
      <c r="E471" s="155"/>
      <c r="F471" s="158"/>
      <c r="G471" s="159"/>
      <c r="H471" s="159"/>
      <c r="I471" s="159"/>
      <c r="J471" s="160"/>
      <c r="K471" s="160"/>
      <c r="L471" s="160"/>
      <c r="M471" s="160"/>
      <c r="N471" s="160"/>
      <c r="O471" s="160"/>
      <c r="P471" s="160"/>
      <c r="Q471" s="160"/>
      <c r="R471" s="160"/>
      <c r="S471" s="160"/>
      <c r="T471" s="160"/>
      <c r="U471" s="160"/>
      <c r="V471" s="160"/>
      <c r="W471" s="160"/>
      <c r="X471" s="160"/>
      <c r="Y471" s="160"/>
      <c r="Z471" s="160"/>
      <c r="AA471" s="160"/>
      <c r="AB471" s="160"/>
      <c r="AC471" s="160"/>
      <c r="AD471" s="160"/>
      <c r="AE471" s="160"/>
      <c r="AF471" s="160"/>
    </row>
    <row r="472" spans="1:32" x14ac:dyDescent="0.25">
      <c r="A472" s="155"/>
      <c r="B472" s="156"/>
      <c r="C472" s="157"/>
      <c r="D472" s="158"/>
      <c r="E472" s="155"/>
      <c r="F472" s="158"/>
      <c r="G472" s="159"/>
      <c r="H472" s="159"/>
      <c r="I472" s="159"/>
      <c r="J472" s="160"/>
      <c r="K472" s="160"/>
      <c r="L472" s="160"/>
      <c r="M472" s="160"/>
      <c r="N472" s="160"/>
      <c r="O472" s="160"/>
      <c r="P472" s="160"/>
      <c r="Q472" s="160"/>
      <c r="R472" s="160"/>
      <c r="S472" s="160"/>
      <c r="T472" s="160"/>
      <c r="U472" s="160"/>
      <c r="V472" s="160"/>
      <c r="W472" s="160"/>
      <c r="X472" s="160"/>
      <c r="Y472" s="160"/>
      <c r="Z472" s="160"/>
      <c r="AA472" s="160"/>
      <c r="AB472" s="160"/>
      <c r="AC472" s="160"/>
      <c r="AD472" s="160"/>
      <c r="AE472" s="160"/>
      <c r="AF472" s="160"/>
    </row>
    <row r="473" spans="1:32" x14ac:dyDescent="0.25">
      <c r="A473" s="155"/>
      <c r="B473" s="156"/>
      <c r="C473" s="157"/>
      <c r="D473" s="158"/>
      <c r="E473" s="155"/>
      <c r="F473" s="158"/>
      <c r="G473" s="159"/>
      <c r="H473" s="159"/>
      <c r="I473" s="159"/>
      <c r="J473" s="160"/>
      <c r="K473" s="160"/>
      <c r="L473" s="160"/>
      <c r="M473" s="160"/>
      <c r="N473" s="160"/>
      <c r="O473" s="160"/>
      <c r="P473" s="160"/>
      <c r="Q473" s="160"/>
      <c r="R473" s="160"/>
      <c r="S473" s="160"/>
      <c r="T473" s="160"/>
      <c r="U473" s="160"/>
      <c r="V473" s="160"/>
      <c r="W473" s="160"/>
      <c r="X473" s="160"/>
      <c r="Y473" s="160"/>
      <c r="Z473" s="160"/>
      <c r="AA473" s="160"/>
      <c r="AB473" s="160"/>
      <c r="AC473" s="160"/>
      <c r="AD473" s="160"/>
      <c r="AE473" s="160"/>
      <c r="AF473" s="160"/>
    </row>
    <row r="474" spans="1:32" x14ac:dyDescent="0.25">
      <c r="A474" s="155"/>
      <c r="B474" s="156"/>
      <c r="C474" s="157"/>
      <c r="D474" s="158"/>
      <c r="E474" s="155"/>
      <c r="F474" s="158"/>
      <c r="G474" s="159"/>
      <c r="H474" s="159"/>
      <c r="I474" s="159"/>
      <c r="J474" s="160"/>
      <c r="K474" s="160"/>
      <c r="L474" s="160"/>
      <c r="M474" s="160"/>
      <c r="N474" s="160"/>
      <c r="O474" s="160"/>
      <c r="P474" s="160"/>
      <c r="Q474" s="160"/>
      <c r="R474" s="160"/>
      <c r="S474" s="160"/>
      <c r="T474" s="160"/>
      <c r="U474" s="160"/>
      <c r="V474" s="160"/>
      <c r="W474" s="160"/>
      <c r="X474" s="160"/>
      <c r="Y474" s="160"/>
      <c r="Z474" s="160"/>
      <c r="AA474" s="160"/>
      <c r="AB474" s="160"/>
      <c r="AC474" s="160"/>
      <c r="AD474" s="160"/>
      <c r="AE474" s="160"/>
      <c r="AF474" s="160"/>
    </row>
    <row r="475" spans="1:32" x14ac:dyDescent="0.25">
      <c r="A475" s="155"/>
      <c r="B475" s="156"/>
      <c r="C475" s="157"/>
      <c r="D475" s="158"/>
      <c r="E475" s="155"/>
      <c r="F475" s="158"/>
      <c r="G475" s="159"/>
      <c r="H475" s="159"/>
      <c r="I475" s="159"/>
      <c r="J475" s="160"/>
      <c r="K475" s="160"/>
      <c r="L475" s="160"/>
      <c r="M475" s="160"/>
      <c r="N475" s="160"/>
      <c r="O475" s="160"/>
      <c r="P475" s="160"/>
      <c r="Q475" s="160"/>
      <c r="R475" s="160"/>
      <c r="S475" s="160"/>
      <c r="T475" s="160"/>
      <c r="U475" s="160"/>
      <c r="V475" s="160"/>
      <c r="W475" s="160"/>
      <c r="X475" s="160"/>
      <c r="Y475" s="160"/>
      <c r="Z475" s="160"/>
      <c r="AA475" s="160"/>
      <c r="AB475" s="160"/>
      <c r="AC475" s="160"/>
      <c r="AD475" s="160"/>
      <c r="AE475" s="160"/>
      <c r="AF475" s="160"/>
    </row>
    <row r="476" spans="1:32" x14ac:dyDescent="0.25">
      <c r="A476" s="155"/>
      <c r="B476" s="156"/>
      <c r="C476" s="157"/>
      <c r="D476" s="158"/>
      <c r="E476" s="155"/>
      <c r="F476" s="158"/>
      <c r="G476" s="159"/>
      <c r="H476" s="159"/>
      <c r="I476" s="159"/>
      <c r="J476" s="160"/>
      <c r="K476" s="160"/>
      <c r="L476" s="160"/>
      <c r="M476" s="160"/>
      <c r="N476" s="160"/>
      <c r="O476" s="160"/>
      <c r="P476" s="160"/>
      <c r="Q476" s="160"/>
      <c r="R476" s="160"/>
      <c r="S476" s="160"/>
      <c r="T476" s="160"/>
      <c r="U476" s="160"/>
      <c r="V476" s="160"/>
      <c r="W476" s="160"/>
      <c r="X476" s="160"/>
      <c r="Y476" s="160"/>
      <c r="Z476" s="160"/>
      <c r="AA476" s="160"/>
      <c r="AB476" s="160"/>
      <c r="AC476" s="160"/>
      <c r="AD476" s="160"/>
      <c r="AE476" s="160"/>
      <c r="AF476" s="160"/>
    </row>
    <row r="477" spans="1:32" x14ac:dyDescent="0.25">
      <c r="A477" s="155"/>
      <c r="B477" s="156"/>
      <c r="C477" s="157"/>
      <c r="D477" s="158"/>
      <c r="E477" s="155"/>
      <c r="F477" s="158"/>
      <c r="G477" s="159"/>
      <c r="H477" s="159"/>
      <c r="I477" s="159"/>
      <c r="J477" s="160"/>
      <c r="K477" s="160"/>
      <c r="L477" s="160"/>
      <c r="M477" s="160"/>
      <c r="N477" s="160"/>
      <c r="O477" s="160"/>
      <c r="P477" s="160"/>
      <c r="Q477" s="160"/>
      <c r="R477" s="160"/>
      <c r="S477" s="160"/>
      <c r="T477" s="160"/>
      <c r="U477" s="160"/>
      <c r="V477" s="160"/>
      <c r="W477" s="160"/>
      <c r="X477" s="160"/>
      <c r="Y477" s="160"/>
      <c r="Z477" s="160"/>
      <c r="AA477" s="160"/>
      <c r="AB477" s="160"/>
      <c r="AC477" s="160"/>
      <c r="AD477" s="160"/>
      <c r="AE477" s="160"/>
      <c r="AF477" s="160"/>
    </row>
    <row r="478" spans="1:32" x14ac:dyDescent="0.25">
      <c r="A478" s="155"/>
      <c r="B478" s="156"/>
      <c r="C478" s="157"/>
      <c r="D478" s="158"/>
      <c r="E478" s="155"/>
      <c r="F478" s="158"/>
      <c r="G478" s="159"/>
      <c r="H478" s="159"/>
      <c r="I478" s="159"/>
      <c r="J478" s="160"/>
      <c r="K478" s="160"/>
      <c r="L478" s="160"/>
      <c r="M478" s="160"/>
      <c r="N478" s="160"/>
      <c r="O478" s="160"/>
      <c r="P478" s="160"/>
      <c r="Q478" s="160"/>
      <c r="R478" s="160"/>
      <c r="S478" s="160"/>
      <c r="T478" s="160"/>
      <c r="U478" s="160"/>
      <c r="V478" s="160"/>
      <c r="W478" s="160"/>
      <c r="X478" s="160"/>
      <c r="Y478" s="160"/>
      <c r="Z478" s="160"/>
      <c r="AA478" s="160"/>
      <c r="AB478" s="160"/>
      <c r="AC478" s="160"/>
      <c r="AD478" s="160"/>
      <c r="AE478" s="160"/>
      <c r="AF478" s="160"/>
    </row>
    <row r="479" spans="1:32" x14ac:dyDescent="0.25">
      <c r="A479" s="155"/>
      <c r="B479" s="156"/>
      <c r="C479" s="157"/>
      <c r="D479" s="158"/>
      <c r="E479" s="155"/>
      <c r="F479" s="158"/>
      <c r="G479" s="159"/>
      <c r="H479" s="159"/>
      <c r="I479" s="159"/>
      <c r="J479" s="160"/>
      <c r="K479" s="160"/>
      <c r="L479" s="160"/>
      <c r="M479" s="160"/>
      <c r="N479" s="160"/>
      <c r="O479" s="160"/>
      <c r="P479" s="160"/>
      <c r="Q479" s="160"/>
      <c r="R479" s="160"/>
      <c r="S479" s="160"/>
      <c r="T479" s="160"/>
      <c r="U479" s="160"/>
      <c r="V479" s="160"/>
      <c r="W479" s="160"/>
      <c r="X479" s="160"/>
      <c r="Y479" s="160"/>
      <c r="Z479" s="160"/>
      <c r="AA479" s="160"/>
      <c r="AB479" s="160"/>
      <c r="AC479" s="160"/>
      <c r="AD479" s="160"/>
      <c r="AE479" s="160"/>
      <c r="AF479" s="160"/>
    </row>
    <row r="480" spans="1:32" x14ac:dyDescent="0.25">
      <c r="A480" s="155"/>
      <c r="B480" s="156"/>
      <c r="C480" s="157"/>
      <c r="D480" s="158"/>
      <c r="E480" s="155"/>
      <c r="F480" s="158"/>
      <c r="G480" s="159"/>
      <c r="H480" s="159"/>
      <c r="I480" s="159"/>
      <c r="J480" s="160"/>
      <c r="K480" s="160"/>
      <c r="L480" s="160"/>
      <c r="M480" s="160"/>
      <c r="N480" s="160"/>
      <c r="O480" s="160"/>
      <c r="P480" s="160"/>
      <c r="Q480" s="160"/>
      <c r="R480" s="160"/>
      <c r="S480" s="160"/>
      <c r="T480" s="160"/>
      <c r="U480" s="160"/>
      <c r="V480" s="160"/>
      <c r="W480" s="160"/>
      <c r="X480" s="160"/>
      <c r="Y480" s="160"/>
      <c r="Z480" s="160"/>
      <c r="AA480" s="160"/>
      <c r="AB480" s="160"/>
      <c r="AC480" s="160"/>
      <c r="AD480" s="160"/>
      <c r="AE480" s="160"/>
      <c r="AF480" s="160"/>
    </row>
    <row r="481" spans="1:32" x14ac:dyDescent="0.25">
      <c r="A481" s="155"/>
      <c r="B481" s="156"/>
      <c r="C481" s="157"/>
      <c r="D481" s="158"/>
      <c r="E481" s="155"/>
      <c r="F481" s="158"/>
      <c r="G481" s="159"/>
      <c r="H481" s="159"/>
      <c r="I481" s="159"/>
      <c r="J481" s="160"/>
      <c r="K481" s="160"/>
      <c r="L481" s="160"/>
      <c r="M481" s="160"/>
      <c r="N481" s="160"/>
      <c r="O481" s="160"/>
      <c r="P481" s="160"/>
      <c r="Q481" s="160"/>
      <c r="R481" s="160"/>
      <c r="S481" s="160"/>
      <c r="T481" s="160"/>
      <c r="U481" s="160"/>
      <c r="V481" s="160"/>
      <c r="W481" s="160"/>
      <c r="X481" s="160"/>
      <c r="Y481" s="160"/>
      <c r="Z481" s="160"/>
      <c r="AA481" s="160"/>
      <c r="AB481" s="160"/>
      <c r="AC481" s="160"/>
      <c r="AD481" s="160"/>
      <c r="AE481" s="160"/>
      <c r="AF481" s="160"/>
    </row>
    <row r="482" spans="1:32" x14ac:dyDescent="0.25">
      <c r="A482" s="155"/>
      <c r="B482" s="156"/>
      <c r="C482" s="157"/>
      <c r="D482" s="158"/>
      <c r="E482" s="155"/>
      <c r="F482" s="158"/>
      <c r="G482" s="159"/>
      <c r="H482" s="159"/>
      <c r="I482" s="159"/>
      <c r="J482" s="160"/>
      <c r="K482" s="160"/>
      <c r="L482" s="160"/>
      <c r="M482" s="160"/>
      <c r="N482" s="160"/>
      <c r="O482" s="160"/>
      <c r="P482" s="160"/>
      <c r="Q482" s="160"/>
      <c r="R482" s="160"/>
      <c r="S482" s="160"/>
      <c r="T482" s="160"/>
      <c r="U482" s="160"/>
      <c r="V482" s="160"/>
      <c r="W482" s="160"/>
      <c r="X482" s="160"/>
      <c r="Y482" s="160"/>
      <c r="Z482" s="160"/>
      <c r="AA482" s="160"/>
      <c r="AB482" s="160"/>
      <c r="AC482" s="160"/>
      <c r="AD482" s="160"/>
      <c r="AE482" s="160"/>
      <c r="AF482" s="160"/>
    </row>
    <row r="483" spans="1:32" x14ac:dyDescent="0.25">
      <c r="A483" s="155"/>
      <c r="B483" s="156"/>
      <c r="C483" s="157"/>
      <c r="D483" s="158"/>
      <c r="E483" s="155"/>
      <c r="F483" s="158"/>
      <c r="G483" s="159"/>
      <c r="H483" s="159"/>
      <c r="I483" s="159"/>
      <c r="J483" s="160"/>
      <c r="K483" s="160"/>
      <c r="L483" s="160"/>
      <c r="M483" s="160"/>
      <c r="N483" s="160"/>
      <c r="O483" s="160"/>
      <c r="P483" s="160"/>
      <c r="Q483" s="160"/>
      <c r="R483" s="160"/>
      <c r="S483" s="160"/>
      <c r="T483" s="160"/>
      <c r="U483" s="160"/>
      <c r="V483" s="160"/>
      <c r="W483" s="160"/>
      <c r="X483" s="160"/>
      <c r="Y483" s="160"/>
      <c r="Z483" s="160"/>
      <c r="AA483" s="160"/>
      <c r="AB483" s="160"/>
      <c r="AC483" s="160"/>
      <c r="AD483" s="160"/>
      <c r="AE483" s="160"/>
      <c r="AF483" s="160"/>
    </row>
    <row r="484" spans="1:32" x14ac:dyDescent="0.25">
      <c r="A484" s="155"/>
      <c r="B484" s="156"/>
      <c r="C484" s="157"/>
      <c r="D484" s="158"/>
      <c r="E484" s="155"/>
      <c r="F484" s="158"/>
      <c r="G484" s="159"/>
      <c r="H484" s="159"/>
      <c r="I484" s="159"/>
      <c r="J484" s="160"/>
      <c r="K484" s="160"/>
      <c r="L484" s="160"/>
      <c r="M484" s="160"/>
      <c r="N484" s="160"/>
      <c r="O484" s="160"/>
      <c r="P484" s="160"/>
      <c r="Q484" s="160"/>
      <c r="R484" s="160"/>
      <c r="S484" s="160"/>
      <c r="T484" s="160"/>
      <c r="U484" s="160"/>
      <c r="V484" s="160"/>
      <c r="W484" s="160"/>
      <c r="X484" s="160"/>
      <c r="Y484" s="160"/>
      <c r="Z484" s="160"/>
      <c r="AA484" s="160"/>
      <c r="AB484" s="160"/>
      <c r="AC484" s="160"/>
      <c r="AD484" s="160"/>
      <c r="AE484" s="160"/>
      <c r="AF484" s="160"/>
    </row>
    <row r="485" spans="1:32" x14ac:dyDescent="0.25">
      <c r="A485" s="155"/>
      <c r="B485" s="156"/>
      <c r="C485" s="157"/>
      <c r="D485" s="158"/>
      <c r="E485" s="155"/>
      <c r="F485" s="158"/>
      <c r="G485" s="159"/>
      <c r="H485" s="159"/>
      <c r="I485" s="159"/>
      <c r="J485" s="160"/>
      <c r="K485" s="160"/>
      <c r="L485" s="160"/>
      <c r="M485" s="160"/>
      <c r="N485" s="160"/>
      <c r="O485" s="160"/>
      <c r="P485" s="160"/>
      <c r="Q485" s="160"/>
      <c r="R485" s="160"/>
      <c r="S485" s="160"/>
      <c r="T485" s="160"/>
      <c r="U485" s="160"/>
      <c r="V485" s="160"/>
      <c r="W485" s="160"/>
      <c r="X485" s="160"/>
      <c r="Y485" s="160"/>
      <c r="Z485" s="160"/>
      <c r="AA485" s="160"/>
      <c r="AB485" s="160"/>
      <c r="AC485" s="160"/>
      <c r="AD485" s="160"/>
      <c r="AE485" s="160"/>
      <c r="AF485" s="160"/>
    </row>
    <row r="486" spans="1:32" x14ac:dyDescent="0.25">
      <c r="A486" s="155"/>
      <c r="B486" s="156"/>
      <c r="C486" s="157"/>
      <c r="D486" s="158"/>
      <c r="E486" s="155"/>
      <c r="F486" s="158"/>
      <c r="G486" s="159"/>
      <c r="H486" s="159"/>
      <c r="I486" s="159"/>
      <c r="J486" s="160"/>
      <c r="K486" s="160"/>
      <c r="L486" s="160"/>
      <c r="M486" s="160"/>
      <c r="N486" s="160"/>
      <c r="O486" s="160"/>
      <c r="P486" s="160"/>
      <c r="Q486" s="160"/>
      <c r="R486" s="160"/>
      <c r="S486" s="160"/>
      <c r="T486" s="160"/>
      <c r="U486" s="160"/>
      <c r="V486" s="160"/>
      <c r="W486" s="160"/>
      <c r="X486" s="160"/>
      <c r="Y486" s="160"/>
      <c r="Z486" s="160"/>
      <c r="AA486" s="160"/>
      <c r="AB486" s="160"/>
      <c r="AC486" s="160"/>
      <c r="AD486" s="160"/>
      <c r="AE486" s="160"/>
      <c r="AF486" s="160"/>
    </row>
    <row r="487" spans="1:32" x14ac:dyDescent="0.25">
      <c r="A487" s="155"/>
      <c r="B487" s="156"/>
      <c r="C487" s="157"/>
      <c r="D487" s="158"/>
      <c r="E487" s="155"/>
      <c r="F487" s="158"/>
      <c r="G487" s="159"/>
      <c r="H487" s="159"/>
      <c r="I487" s="159"/>
      <c r="J487" s="160"/>
      <c r="K487" s="160"/>
      <c r="L487" s="160"/>
      <c r="M487" s="160"/>
      <c r="N487" s="160"/>
      <c r="O487" s="160"/>
      <c r="P487" s="160"/>
      <c r="Q487" s="160"/>
      <c r="R487" s="160"/>
      <c r="S487" s="160"/>
      <c r="T487" s="160"/>
      <c r="U487" s="160"/>
      <c r="V487" s="160"/>
      <c r="W487" s="160"/>
      <c r="X487" s="160"/>
      <c r="Y487" s="160"/>
      <c r="Z487" s="160"/>
      <c r="AA487" s="160"/>
      <c r="AB487" s="160"/>
      <c r="AC487" s="160"/>
      <c r="AD487" s="160"/>
      <c r="AE487" s="160"/>
      <c r="AF487" s="160"/>
    </row>
    <row r="488" spans="1:32" x14ac:dyDescent="0.25">
      <c r="A488" s="155"/>
      <c r="B488" s="156"/>
      <c r="C488" s="157"/>
      <c r="D488" s="158"/>
      <c r="E488" s="155"/>
      <c r="F488" s="158"/>
      <c r="G488" s="159"/>
      <c r="H488" s="159"/>
      <c r="I488" s="159"/>
      <c r="J488" s="160"/>
      <c r="K488" s="160"/>
      <c r="L488" s="160"/>
      <c r="M488" s="160"/>
      <c r="N488" s="160"/>
      <c r="O488" s="160"/>
      <c r="P488" s="160"/>
      <c r="Q488" s="160"/>
      <c r="R488" s="160"/>
      <c r="S488" s="160"/>
      <c r="T488" s="160"/>
      <c r="U488" s="160"/>
      <c r="V488" s="160"/>
      <c r="W488" s="160"/>
      <c r="X488" s="160"/>
      <c r="Y488" s="160"/>
      <c r="Z488" s="160"/>
      <c r="AA488" s="160"/>
      <c r="AB488" s="160"/>
      <c r="AC488" s="160"/>
      <c r="AD488" s="160"/>
      <c r="AE488" s="160"/>
      <c r="AF488" s="160"/>
    </row>
    <row r="489" spans="1:32" x14ac:dyDescent="0.25">
      <c r="A489" s="155"/>
      <c r="B489" s="156"/>
      <c r="C489" s="157"/>
      <c r="D489" s="158"/>
      <c r="E489" s="155"/>
      <c r="F489" s="158"/>
      <c r="G489" s="159"/>
      <c r="H489" s="159"/>
      <c r="I489" s="159"/>
      <c r="J489" s="160"/>
      <c r="K489" s="160"/>
      <c r="L489" s="160"/>
      <c r="M489" s="160"/>
      <c r="N489" s="160"/>
      <c r="O489" s="160"/>
      <c r="P489" s="160"/>
      <c r="Q489" s="160"/>
      <c r="R489" s="160"/>
      <c r="S489" s="160"/>
      <c r="T489" s="160"/>
      <c r="U489" s="160"/>
      <c r="V489" s="160"/>
      <c r="W489" s="160"/>
      <c r="X489" s="160"/>
      <c r="Y489" s="160"/>
      <c r="Z489" s="160"/>
      <c r="AA489" s="160"/>
      <c r="AB489" s="160"/>
      <c r="AC489" s="160"/>
      <c r="AD489" s="160"/>
      <c r="AE489" s="160"/>
      <c r="AF489" s="160"/>
    </row>
    <row r="490" spans="1:32" x14ac:dyDescent="0.25">
      <c r="A490" s="155"/>
      <c r="B490" s="156"/>
      <c r="C490" s="157"/>
      <c r="D490" s="158"/>
      <c r="E490" s="155"/>
      <c r="F490" s="158"/>
      <c r="G490" s="159"/>
      <c r="H490" s="159"/>
      <c r="I490" s="159"/>
      <c r="J490" s="160"/>
      <c r="K490" s="160"/>
      <c r="L490" s="160"/>
      <c r="M490" s="160"/>
      <c r="N490" s="160"/>
      <c r="O490" s="160"/>
      <c r="P490" s="160"/>
      <c r="Q490" s="160"/>
      <c r="R490" s="160"/>
      <c r="S490" s="160"/>
      <c r="T490" s="160"/>
      <c r="U490" s="160"/>
      <c r="V490" s="160"/>
      <c r="W490" s="160"/>
      <c r="X490" s="160"/>
      <c r="Y490" s="160"/>
      <c r="Z490" s="160"/>
      <c r="AA490" s="160"/>
      <c r="AB490" s="160"/>
      <c r="AC490" s="160"/>
      <c r="AD490" s="160"/>
      <c r="AE490" s="160"/>
      <c r="AF490" s="160"/>
    </row>
    <row r="491" spans="1:32" x14ac:dyDescent="0.25">
      <c r="A491" s="155"/>
      <c r="B491" s="156"/>
      <c r="C491" s="157"/>
      <c r="D491" s="158"/>
      <c r="E491" s="155"/>
      <c r="F491" s="158"/>
      <c r="G491" s="159"/>
      <c r="H491" s="159"/>
      <c r="I491" s="159"/>
      <c r="J491" s="160"/>
      <c r="K491" s="160"/>
      <c r="L491" s="160"/>
      <c r="M491" s="160"/>
      <c r="N491" s="160"/>
      <c r="O491" s="160"/>
      <c r="P491" s="160"/>
      <c r="Q491" s="160"/>
      <c r="R491" s="160"/>
      <c r="S491" s="160"/>
      <c r="T491" s="160"/>
      <c r="U491" s="160"/>
      <c r="V491" s="160"/>
      <c r="W491" s="160"/>
      <c r="X491" s="160"/>
      <c r="Y491" s="160"/>
      <c r="Z491" s="160"/>
      <c r="AA491" s="160"/>
      <c r="AB491" s="160"/>
      <c r="AC491" s="160"/>
      <c r="AD491" s="160"/>
      <c r="AE491" s="160"/>
      <c r="AF491" s="160"/>
    </row>
    <row r="492" spans="1:32" x14ac:dyDescent="0.25">
      <c r="A492" s="155"/>
      <c r="B492" s="156"/>
      <c r="C492" s="157"/>
      <c r="D492" s="158"/>
      <c r="E492" s="155"/>
      <c r="F492" s="158"/>
      <c r="G492" s="159"/>
      <c r="H492" s="159"/>
      <c r="I492" s="159"/>
      <c r="J492" s="160"/>
      <c r="K492" s="160"/>
      <c r="L492" s="160"/>
      <c r="M492" s="160"/>
      <c r="N492" s="160"/>
      <c r="O492" s="160"/>
      <c r="P492" s="160"/>
      <c r="Q492" s="160"/>
      <c r="R492" s="160"/>
      <c r="S492" s="160"/>
      <c r="T492" s="160"/>
      <c r="U492" s="160"/>
      <c r="V492" s="160"/>
      <c r="W492" s="160"/>
      <c r="X492" s="160"/>
      <c r="Y492" s="160"/>
      <c r="Z492" s="160"/>
      <c r="AA492" s="160"/>
      <c r="AB492" s="160"/>
      <c r="AC492" s="160"/>
      <c r="AD492" s="160"/>
      <c r="AE492" s="160"/>
      <c r="AF492" s="160"/>
    </row>
    <row r="493" spans="1:32" x14ac:dyDescent="0.25">
      <c r="A493" s="155"/>
      <c r="B493" s="156"/>
      <c r="C493" s="157"/>
      <c r="D493" s="158"/>
      <c r="E493" s="155"/>
      <c r="F493" s="158"/>
      <c r="G493" s="159"/>
      <c r="H493" s="159"/>
      <c r="I493" s="159"/>
      <c r="J493" s="160"/>
      <c r="K493" s="160"/>
      <c r="L493" s="160"/>
      <c r="M493" s="160"/>
      <c r="N493" s="160"/>
      <c r="O493" s="160"/>
      <c r="P493" s="160"/>
      <c r="Q493" s="160"/>
      <c r="R493" s="160"/>
      <c r="S493" s="160"/>
      <c r="T493" s="160"/>
      <c r="U493" s="160"/>
      <c r="V493" s="160"/>
      <c r="W493" s="160"/>
      <c r="X493" s="160"/>
      <c r="Y493" s="160"/>
      <c r="Z493" s="160"/>
      <c r="AA493" s="160"/>
      <c r="AB493" s="160"/>
      <c r="AC493" s="160"/>
      <c r="AD493" s="160"/>
      <c r="AE493" s="160"/>
      <c r="AF493" s="160"/>
    </row>
    <row r="494" spans="1:32" x14ac:dyDescent="0.25">
      <c r="A494" s="155"/>
      <c r="B494" s="156"/>
      <c r="C494" s="157"/>
      <c r="D494" s="158"/>
      <c r="E494" s="155"/>
      <c r="F494" s="158"/>
      <c r="G494" s="159"/>
      <c r="H494" s="159"/>
      <c r="I494" s="159"/>
      <c r="J494" s="160"/>
      <c r="K494" s="160"/>
      <c r="L494" s="160"/>
      <c r="M494" s="160"/>
      <c r="N494" s="160"/>
      <c r="O494" s="160"/>
      <c r="P494" s="160"/>
      <c r="Q494" s="160"/>
      <c r="R494" s="160"/>
      <c r="S494" s="160"/>
      <c r="T494" s="160"/>
      <c r="U494" s="160"/>
      <c r="V494" s="160"/>
      <c r="W494" s="160"/>
      <c r="X494" s="160"/>
      <c r="Y494" s="160"/>
      <c r="Z494" s="160"/>
      <c r="AA494" s="160"/>
      <c r="AB494" s="160"/>
      <c r="AC494" s="160"/>
      <c r="AD494" s="160"/>
      <c r="AE494" s="160"/>
      <c r="AF494" s="160"/>
    </row>
    <row r="495" spans="1:32" x14ac:dyDescent="0.25">
      <c r="A495" s="155"/>
      <c r="B495" s="156"/>
      <c r="C495" s="157"/>
      <c r="D495" s="158"/>
      <c r="E495" s="155"/>
      <c r="F495" s="158"/>
      <c r="G495" s="159"/>
      <c r="H495" s="159"/>
      <c r="I495" s="159"/>
      <c r="J495" s="160"/>
      <c r="K495" s="160"/>
      <c r="L495" s="160"/>
      <c r="M495" s="160"/>
      <c r="N495" s="160"/>
      <c r="O495" s="160"/>
      <c r="P495" s="160"/>
      <c r="Q495" s="160"/>
      <c r="R495" s="160"/>
      <c r="S495" s="160"/>
      <c r="T495" s="160"/>
      <c r="U495" s="160"/>
      <c r="V495" s="160"/>
      <c r="W495" s="160"/>
      <c r="X495" s="160"/>
      <c r="Y495" s="160"/>
      <c r="Z495" s="160"/>
      <c r="AA495" s="160"/>
      <c r="AB495" s="160"/>
      <c r="AC495" s="160"/>
      <c r="AD495" s="160"/>
      <c r="AE495" s="160"/>
      <c r="AF495" s="160"/>
    </row>
    <row r="496" spans="1:32" x14ac:dyDescent="0.25">
      <c r="A496" s="155"/>
      <c r="B496" s="156"/>
      <c r="C496" s="157"/>
      <c r="D496" s="158"/>
      <c r="E496" s="155"/>
      <c r="F496" s="158"/>
      <c r="G496" s="159"/>
      <c r="H496" s="159"/>
      <c r="I496" s="159"/>
      <c r="J496" s="160"/>
      <c r="K496" s="160"/>
      <c r="L496" s="160"/>
      <c r="M496" s="160"/>
      <c r="N496" s="160"/>
      <c r="O496" s="160"/>
      <c r="P496" s="160"/>
      <c r="Q496" s="160"/>
      <c r="R496" s="160"/>
      <c r="S496" s="160"/>
      <c r="T496" s="160"/>
      <c r="U496" s="160"/>
      <c r="V496" s="160"/>
      <c r="W496" s="160"/>
      <c r="X496" s="160"/>
      <c r="Y496" s="160"/>
      <c r="Z496" s="160"/>
      <c r="AA496" s="160"/>
      <c r="AB496" s="160"/>
      <c r="AC496" s="160"/>
      <c r="AD496" s="160"/>
      <c r="AE496" s="160"/>
      <c r="AF496" s="160"/>
    </row>
    <row r="497" spans="1:32" x14ac:dyDescent="0.25">
      <c r="A497" s="155"/>
      <c r="B497" s="156"/>
      <c r="C497" s="157"/>
      <c r="D497" s="158"/>
      <c r="E497" s="155"/>
      <c r="F497" s="158"/>
      <c r="G497" s="159"/>
      <c r="H497" s="159"/>
      <c r="I497" s="159"/>
      <c r="J497" s="160"/>
      <c r="K497" s="160"/>
      <c r="L497" s="160"/>
      <c r="M497" s="160"/>
      <c r="N497" s="160"/>
      <c r="O497" s="160"/>
      <c r="P497" s="160"/>
      <c r="Q497" s="160"/>
      <c r="R497" s="160"/>
      <c r="S497" s="160"/>
      <c r="T497" s="160"/>
      <c r="U497" s="160"/>
      <c r="V497" s="160"/>
      <c r="W497" s="160"/>
      <c r="X497" s="160"/>
      <c r="Y497" s="160"/>
      <c r="Z497" s="160"/>
      <c r="AA497" s="160"/>
      <c r="AB497" s="160"/>
      <c r="AC497" s="160"/>
      <c r="AD497" s="160"/>
      <c r="AE497" s="160"/>
      <c r="AF497" s="160"/>
    </row>
    <row r="498" spans="1:32" x14ac:dyDescent="0.25">
      <c r="A498" s="155"/>
      <c r="B498" s="156"/>
      <c r="C498" s="157"/>
      <c r="D498" s="158"/>
      <c r="E498" s="155"/>
      <c r="F498" s="158"/>
      <c r="G498" s="159"/>
      <c r="H498" s="159"/>
      <c r="I498" s="159"/>
      <c r="J498" s="160"/>
      <c r="K498" s="160"/>
      <c r="L498" s="160"/>
      <c r="M498" s="160"/>
      <c r="N498" s="160"/>
      <c r="O498" s="160"/>
      <c r="P498" s="160"/>
      <c r="Q498" s="160"/>
      <c r="R498" s="160"/>
      <c r="S498" s="160"/>
      <c r="T498" s="160"/>
      <c r="U498" s="160"/>
      <c r="V498" s="160"/>
      <c r="W498" s="160"/>
      <c r="X498" s="160"/>
      <c r="Y498" s="160"/>
      <c r="Z498" s="160"/>
      <c r="AA498" s="160"/>
      <c r="AB498" s="160"/>
      <c r="AC498" s="160"/>
      <c r="AD498" s="160"/>
      <c r="AE498" s="160"/>
      <c r="AF498" s="160"/>
    </row>
    <row r="499" spans="1:32" x14ac:dyDescent="0.25">
      <c r="A499" s="160"/>
      <c r="B499" s="156"/>
      <c r="C499" s="157"/>
      <c r="D499" s="158"/>
      <c r="E499" s="155"/>
      <c r="F499" s="158"/>
      <c r="G499" s="159"/>
      <c r="H499" s="159"/>
      <c r="I499" s="159"/>
      <c r="J499" s="160"/>
      <c r="K499" s="160"/>
      <c r="L499" s="160"/>
      <c r="M499" s="160"/>
      <c r="N499" s="160"/>
      <c r="O499" s="160"/>
      <c r="P499" s="160"/>
      <c r="Q499" s="160"/>
      <c r="R499" s="160"/>
      <c r="S499" s="160"/>
      <c r="T499" s="160"/>
      <c r="U499" s="160"/>
      <c r="V499" s="160"/>
      <c r="W499" s="160"/>
      <c r="X499" s="160"/>
      <c r="Y499" s="160"/>
      <c r="Z499" s="160"/>
      <c r="AA499" s="160"/>
      <c r="AB499" s="160"/>
      <c r="AC499" s="160"/>
      <c r="AD499" s="160"/>
      <c r="AE499" s="160"/>
      <c r="AF499" s="160"/>
    </row>
    <row r="500" spans="1:32" x14ac:dyDescent="0.25">
      <c r="A500" s="160"/>
      <c r="G500" s="159"/>
      <c r="H500" s="159"/>
      <c r="I500" s="159"/>
      <c r="J500" s="160"/>
      <c r="K500" s="160"/>
      <c r="L500" s="160"/>
      <c r="M500" s="160"/>
      <c r="N500" s="160"/>
      <c r="O500" s="160"/>
      <c r="P500" s="160"/>
      <c r="Q500" s="160"/>
      <c r="R500" s="160"/>
      <c r="S500" s="160"/>
      <c r="T500" s="160"/>
      <c r="U500" s="160"/>
      <c r="V500" s="160"/>
      <c r="W500" s="160"/>
      <c r="X500" s="160"/>
      <c r="Y500" s="160"/>
      <c r="Z500" s="160"/>
      <c r="AA500" s="160"/>
      <c r="AB500" s="160"/>
      <c r="AC500" s="160"/>
      <c r="AD500" s="160"/>
      <c r="AE500" s="160"/>
      <c r="AF500" s="160"/>
    </row>
    <row r="501" spans="1:32" x14ac:dyDescent="0.25">
      <c r="A501" s="160"/>
      <c r="G501" s="159"/>
      <c r="H501" s="159"/>
      <c r="I501" s="159"/>
      <c r="J501" s="160"/>
      <c r="K501" s="160"/>
      <c r="L501" s="160"/>
      <c r="M501" s="160"/>
      <c r="N501" s="160"/>
      <c r="O501" s="160"/>
      <c r="P501" s="160"/>
      <c r="Q501" s="160"/>
      <c r="R501" s="160"/>
      <c r="S501" s="160"/>
      <c r="T501" s="160"/>
      <c r="U501" s="160"/>
      <c r="V501" s="160"/>
      <c r="W501" s="160"/>
      <c r="X501" s="160"/>
      <c r="Y501" s="160"/>
      <c r="Z501" s="160"/>
      <c r="AA501" s="160"/>
      <c r="AB501" s="160"/>
      <c r="AC501" s="160"/>
      <c r="AD501" s="160"/>
      <c r="AE501" s="160"/>
      <c r="AF501" s="160"/>
    </row>
    <row r="502" spans="1:32" x14ac:dyDescent="0.25">
      <c r="A502" s="160"/>
      <c r="G502" s="159"/>
      <c r="H502" s="159"/>
      <c r="I502" s="159"/>
      <c r="J502" s="160"/>
      <c r="K502" s="160"/>
      <c r="L502" s="160"/>
      <c r="M502" s="160"/>
      <c r="N502" s="160"/>
      <c r="O502" s="160"/>
      <c r="P502" s="160"/>
      <c r="Q502" s="160"/>
      <c r="R502" s="160"/>
      <c r="S502" s="160"/>
      <c r="T502" s="160"/>
      <c r="U502" s="160"/>
      <c r="V502" s="160"/>
      <c r="W502" s="160"/>
      <c r="X502" s="160"/>
      <c r="Y502" s="160"/>
      <c r="Z502" s="160"/>
      <c r="AA502" s="160"/>
      <c r="AB502" s="160"/>
      <c r="AC502" s="160"/>
      <c r="AD502" s="160"/>
      <c r="AE502" s="160"/>
      <c r="AF502" s="160"/>
    </row>
    <row r="503" spans="1:32" x14ac:dyDescent="0.25">
      <c r="A503" s="160"/>
      <c r="G503" s="159"/>
      <c r="H503" s="159"/>
      <c r="I503" s="159"/>
      <c r="J503" s="160"/>
      <c r="K503" s="160"/>
      <c r="L503" s="160"/>
      <c r="M503" s="160"/>
      <c r="N503" s="160"/>
      <c r="O503" s="160"/>
      <c r="P503" s="160"/>
      <c r="Q503" s="160"/>
      <c r="R503" s="160"/>
      <c r="S503" s="160"/>
      <c r="T503" s="160"/>
      <c r="U503" s="160"/>
      <c r="V503" s="160"/>
      <c r="W503" s="160"/>
      <c r="X503" s="160"/>
      <c r="Y503" s="160"/>
      <c r="Z503" s="160"/>
      <c r="AA503" s="160"/>
      <c r="AB503" s="160"/>
      <c r="AC503" s="160"/>
      <c r="AD503" s="160"/>
      <c r="AE503" s="160"/>
      <c r="AF503" s="160"/>
    </row>
    <row r="504" spans="1:32" x14ac:dyDescent="0.25">
      <c r="A504" s="160"/>
      <c r="G504" s="159"/>
      <c r="H504" s="159"/>
      <c r="I504" s="159"/>
      <c r="J504" s="160"/>
      <c r="K504" s="160"/>
      <c r="L504" s="160"/>
      <c r="M504" s="160"/>
      <c r="N504" s="160"/>
      <c r="O504" s="160"/>
      <c r="P504" s="160"/>
      <c r="Q504" s="160"/>
      <c r="R504" s="160"/>
      <c r="S504" s="160"/>
      <c r="T504" s="160"/>
      <c r="U504" s="160"/>
      <c r="V504" s="160"/>
      <c r="W504" s="160"/>
      <c r="X504" s="160"/>
      <c r="Y504" s="160"/>
      <c r="Z504" s="160"/>
      <c r="AA504" s="160"/>
      <c r="AB504" s="160"/>
      <c r="AC504" s="160"/>
      <c r="AD504" s="160"/>
      <c r="AE504" s="160"/>
      <c r="AF504" s="160"/>
    </row>
    <row r="505" spans="1:32" x14ac:dyDescent="0.25">
      <c r="A505" s="160"/>
      <c r="G505" s="159"/>
      <c r="H505" s="159"/>
      <c r="I505" s="159"/>
      <c r="J505" s="160"/>
      <c r="K505" s="160"/>
      <c r="L505" s="160"/>
      <c r="M505" s="160"/>
      <c r="N505" s="160"/>
      <c r="O505" s="160"/>
      <c r="P505" s="160"/>
      <c r="Q505" s="160"/>
      <c r="R505" s="160"/>
      <c r="S505" s="160"/>
      <c r="T505" s="160"/>
      <c r="U505" s="160"/>
      <c r="V505" s="160"/>
      <c r="W505" s="160"/>
      <c r="X505" s="160"/>
      <c r="Y505" s="160"/>
      <c r="Z505" s="160"/>
      <c r="AA505" s="160"/>
      <c r="AB505" s="160"/>
      <c r="AC505" s="160"/>
      <c r="AD505" s="160"/>
      <c r="AE505" s="160"/>
      <c r="AF505" s="160"/>
    </row>
    <row r="506" spans="1:32" x14ac:dyDescent="0.25">
      <c r="A506" s="160"/>
      <c r="G506" s="159"/>
      <c r="H506" s="159"/>
      <c r="I506" s="159"/>
      <c r="J506" s="160"/>
      <c r="K506" s="160"/>
      <c r="L506" s="160"/>
      <c r="M506" s="160"/>
      <c r="N506" s="160"/>
      <c r="O506" s="160"/>
      <c r="P506" s="160"/>
      <c r="Q506" s="160"/>
      <c r="R506" s="160"/>
      <c r="S506" s="160"/>
      <c r="T506" s="160"/>
      <c r="U506" s="160"/>
      <c r="V506" s="160"/>
      <c r="W506" s="160"/>
      <c r="X506" s="160"/>
      <c r="Y506" s="160"/>
      <c r="Z506" s="160"/>
      <c r="AA506" s="160"/>
      <c r="AB506" s="160"/>
      <c r="AC506" s="160"/>
      <c r="AD506" s="160"/>
      <c r="AE506" s="160"/>
      <c r="AF506" s="160"/>
    </row>
    <row r="507" spans="1:32" x14ac:dyDescent="0.25">
      <c r="A507" s="160"/>
      <c r="G507" s="159"/>
      <c r="H507" s="159"/>
      <c r="I507" s="159"/>
      <c r="J507" s="160"/>
      <c r="K507" s="160"/>
      <c r="L507" s="160"/>
      <c r="M507" s="160"/>
      <c r="N507" s="160"/>
      <c r="O507" s="160"/>
      <c r="P507" s="160"/>
      <c r="Q507" s="160"/>
      <c r="R507" s="160"/>
      <c r="S507" s="160"/>
      <c r="T507" s="160"/>
      <c r="U507" s="160"/>
      <c r="V507" s="160"/>
      <c r="W507" s="160"/>
      <c r="X507" s="160"/>
      <c r="Y507" s="160"/>
      <c r="Z507" s="160"/>
      <c r="AA507" s="160"/>
      <c r="AB507" s="160"/>
      <c r="AC507" s="160"/>
      <c r="AD507" s="160"/>
      <c r="AE507" s="160"/>
      <c r="AF507" s="160"/>
    </row>
    <row r="508" spans="1:32" x14ac:dyDescent="0.25">
      <c r="A508" s="160"/>
      <c r="G508" s="159"/>
      <c r="H508" s="159"/>
      <c r="I508" s="159"/>
      <c r="J508" s="160"/>
      <c r="K508" s="160"/>
      <c r="L508" s="160"/>
      <c r="M508" s="160"/>
      <c r="N508" s="160"/>
      <c r="O508" s="160"/>
      <c r="P508" s="160"/>
      <c r="Q508" s="160"/>
      <c r="R508" s="160"/>
      <c r="S508" s="160"/>
      <c r="T508" s="160"/>
      <c r="U508" s="160"/>
      <c r="V508" s="160"/>
      <c r="W508" s="160"/>
      <c r="X508" s="160"/>
      <c r="Y508" s="160"/>
      <c r="Z508" s="160"/>
      <c r="AA508" s="160"/>
      <c r="AB508" s="160"/>
      <c r="AC508" s="160"/>
      <c r="AD508" s="160"/>
      <c r="AE508" s="160"/>
      <c r="AF508" s="160"/>
    </row>
    <row r="509" spans="1:32" x14ac:dyDescent="0.25">
      <c r="A509" s="160"/>
      <c r="G509" s="159"/>
      <c r="H509" s="159"/>
      <c r="I509" s="159"/>
      <c r="J509" s="160"/>
      <c r="K509" s="160"/>
      <c r="L509" s="160"/>
      <c r="M509" s="160"/>
      <c r="N509" s="160"/>
      <c r="O509" s="160"/>
      <c r="P509" s="160"/>
      <c r="Q509" s="160"/>
      <c r="R509" s="160"/>
      <c r="S509" s="160"/>
      <c r="T509" s="160"/>
      <c r="U509" s="160"/>
      <c r="V509" s="160"/>
      <c r="W509" s="160"/>
      <c r="X509" s="160"/>
      <c r="Y509" s="160"/>
      <c r="Z509" s="160"/>
      <c r="AA509" s="160"/>
      <c r="AB509" s="160"/>
      <c r="AC509" s="160"/>
      <c r="AD509" s="160"/>
      <c r="AE509" s="160"/>
      <c r="AF509" s="160"/>
    </row>
    <row r="510" spans="1:32" x14ac:dyDescent="0.25">
      <c r="A510" s="160"/>
      <c r="G510" s="159"/>
      <c r="H510" s="159"/>
      <c r="I510" s="159"/>
      <c r="J510" s="160"/>
      <c r="K510" s="160"/>
      <c r="L510" s="160"/>
      <c r="M510" s="160"/>
      <c r="N510" s="160"/>
      <c r="O510" s="160"/>
      <c r="P510" s="160"/>
      <c r="Q510" s="160"/>
      <c r="R510" s="160"/>
      <c r="S510" s="160"/>
      <c r="T510" s="160"/>
      <c r="U510" s="160"/>
      <c r="V510" s="160"/>
      <c r="W510" s="160"/>
      <c r="X510" s="160"/>
      <c r="Y510" s="160"/>
      <c r="Z510" s="160"/>
      <c r="AA510" s="160"/>
      <c r="AB510" s="160"/>
      <c r="AC510" s="160"/>
      <c r="AD510" s="160"/>
      <c r="AE510" s="160"/>
      <c r="AF510" s="160"/>
    </row>
    <row r="511" spans="1:32" x14ac:dyDescent="0.25">
      <c r="A511" s="160"/>
      <c r="G511" s="159"/>
      <c r="H511" s="159"/>
      <c r="I511" s="159"/>
      <c r="J511" s="160"/>
      <c r="K511" s="160"/>
      <c r="L511" s="160"/>
      <c r="M511" s="160"/>
      <c r="N511" s="160"/>
      <c r="O511" s="160"/>
      <c r="P511" s="160"/>
      <c r="Q511" s="160"/>
      <c r="R511" s="160"/>
      <c r="S511" s="160"/>
      <c r="T511" s="160"/>
      <c r="U511" s="160"/>
      <c r="V511" s="160"/>
      <c r="W511" s="160"/>
      <c r="X511" s="160"/>
      <c r="Y511" s="160"/>
      <c r="Z511" s="160"/>
      <c r="AA511" s="160"/>
      <c r="AB511" s="160"/>
      <c r="AC511" s="160"/>
      <c r="AD511" s="160"/>
      <c r="AE511" s="160"/>
      <c r="AF511" s="160"/>
    </row>
    <row r="512" spans="1:32" x14ac:dyDescent="0.25">
      <c r="A512" s="160"/>
      <c r="G512" s="159"/>
      <c r="H512" s="159"/>
      <c r="I512" s="159"/>
      <c r="J512" s="160"/>
      <c r="K512" s="160"/>
      <c r="L512" s="160"/>
      <c r="M512" s="160"/>
      <c r="N512" s="160"/>
      <c r="O512" s="160"/>
      <c r="P512" s="160"/>
      <c r="Q512" s="160"/>
      <c r="R512" s="160"/>
      <c r="S512" s="160"/>
      <c r="T512" s="160"/>
      <c r="U512" s="160"/>
      <c r="V512" s="160"/>
      <c r="W512" s="160"/>
      <c r="X512" s="160"/>
      <c r="Y512" s="160"/>
      <c r="Z512" s="160"/>
      <c r="AA512" s="160"/>
      <c r="AB512" s="160"/>
      <c r="AC512" s="160"/>
      <c r="AD512" s="160"/>
      <c r="AE512" s="160"/>
      <c r="AF512" s="160"/>
    </row>
    <row r="513" spans="1:32" x14ac:dyDescent="0.25">
      <c r="A513" s="160"/>
      <c r="G513" s="159"/>
      <c r="H513" s="159"/>
      <c r="I513" s="159"/>
      <c r="J513" s="160"/>
      <c r="K513" s="160"/>
      <c r="L513" s="160"/>
      <c r="M513" s="160"/>
      <c r="N513" s="160"/>
      <c r="O513" s="160"/>
      <c r="P513" s="160"/>
      <c r="Q513" s="160"/>
      <c r="R513" s="160"/>
      <c r="S513" s="160"/>
      <c r="T513" s="160"/>
      <c r="U513" s="160"/>
      <c r="V513" s="160"/>
      <c r="W513" s="160"/>
      <c r="X513" s="160"/>
      <c r="Y513" s="160"/>
      <c r="Z513" s="160"/>
      <c r="AA513" s="160"/>
      <c r="AB513" s="160"/>
      <c r="AC513" s="160"/>
      <c r="AD513" s="160"/>
      <c r="AE513" s="160"/>
      <c r="AF513" s="160"/>
    </row>
    <row r="514" spans="1:32" x14ac:dyDescent="0.25">
      <c r="A514" s="160"/>
      <c r="G514" s="159"/>
      <c r="H514" s="159"/>
      <c r="I514" s="159"/>
      <c r="J514" s="160"/>
      <c r="K514" s="160"/>
      <c r="L514" s="160"/>
      <c r="M514" s="160"/>
      <c r="N514" s="160"/>
      <c r="O514" s="160"/>
      <c r="P514" s="160"/>
      <c r="Q514" s="160"/>
      <c r="R514" s="160"/>
      <c r="S514" s="160"/>
      <c r="T514" s="160"/>
      <c r="U514" s="160"/>
      <c r="V514" s="160"/>
      <c r="W514" s="160"/>
      <c r="X514" s="160"/>
      <c r="Y514" s="160"/>
      <c r="Z514" s="160"/>
      <c r="AA514" s="160"/>
      <c r="AB514" s="160"/>
      <c r="AC514" s="160"/>
      <c r="AD514" s="160"/>
      <c r="AE514" s="160"/>
      <c r="AF514" s="160"/>
    </row>
    <row r="515" spans="1:32" x14ac:dyDescent="0.25">
      <c r="A515" s="160"/>
      <c r="B515" s="160"/>
      <c r="C515" s="160"/>
      <c r="D515" s="160"/>
      <c r="E515" s="160"/>
      <c r="F515" s="160"/>
      <c r="G515" s="159"/>
      <c r="H515" s="159"/>
      <c r="I515" s="159"/>
      <c r="J515" s="160"/>
      <c r="K515" s="160"/>
      <c r="L515" s="160"/>
      <c r="M515" s="160"/>
      <c r="N515" s="160"/>
      <c r="O515" s="160"/>
      <c r="P515" s="160"/>
      <c r="Q515" s="160"/>
      <c r="R515" s="160"/>
      <c r="S515" s="160"/>
      <c r="T515" s="160"/>
      <c r="U515" s="160"/>
      <c r="V515" s="160"/>
      <c r="W515" s="160"/>
      <c r="X515" s="160"/>
      <c r="Y515" s="160"/>
      <c r="Z515" s="160"/>
      <c r="AA515" s="160"/>
      <c r="AB515" s="160"/>
      <c r="AC515" s="160"/>
      <c r="AD515" s="160"/>
      <c r="AE515" s="160"/>
      <c r="AF515" s="160"/>
    </row>
    <row r="516" spans="1:32" x14ac:dyDescent="0.25">
      <c r="A516" s="160"/>
      <c r="B516" s="160"/>
      <c r="C516" s="160"/>
      <c r="D516" s="160"/>
      <c r="E516" s="160"/>
      <c r="F516" s="160"/>
      <c r="G516" s="159"/>
      <c r="H516" s="159"/>
      <c r="I516" s="159"/>
      <c r="J516" s="160"/>
      <c r="K516" s="160"/>
      <c r="L516" s="160"/>
      <c r="M516" s="160"/>
      <c r="N516" s="160"/>
      <c r="O516" s="160"/>
      <c r="P516" s="160"/>
      <c r="Q516" s="160"/>
      <c r="R516" s="160"/>
      <c r="S516" s="160"/>
      <c r="T516" s="160"/>
      <c r="U516" s="160"/>
      <c r="V516" s="160"/>
      <c r="W516" s="160"/>
      <c r="X516" s="160"/>
      <c r="Y516" s="160"/>
      <c r="Z516" s="160"/>
      <c r="AA516" s="160"/>
      <c r="AB516" s="160"/>
      <c r="AC516" s="160"/>
      <c r="AD516" s="160"/>
      <c r="AE516" s="160"/>
      <c r="AF516" s="160"/>
    </row>
    <row r="517" spans="1:32" x14ac:dyDescent="0.25">
      <c r="A517" s="160"/>
      <c r="B517" s="160"/>
      <c r="C517" s="160"/>
      <c r="D517" s="160"/>
      <c r="E517" s="160"/>
      <c r="F517" s="160"/>
      <c r="G517" s="159"/>
      <c r="H517" s="159"/>
      <c r="I517" s="159"/>
      <c r="J517" s="160"/>
      <c r="K517" s="160"/>
      <c r="L517" s="160"/>
      <c r="M517" s="160"/>
      <c r="N517" s="160"/>
      <c r="O517" s="160"/>
      <c r="P517" s="160"/>
      <c r="Q517" s="160"/>
      <c r="R517" s="160"/>
      <c r="S517" s="160"/>
      <c r="T517" s="160"/>
      <c r="U517" s="160"/>
      <c r="V517" s="160"/>
      <c r="W517" s="160"/>
      <c r="X517" s="160"/>
      <c r="Y517" s="160"/>
      <c r="Z517" s="160"/>
      <c r="AA517" s="160"/>
      <c r="AB517" s="160"/>
      <c r="AC517" s="160"/>
      <c r="AD517" s="160"/>
      <c r="AE517" s="160"/>
      <c r="AF517" s="160"/>
    </row>
    <row r="518" spans="1:32" x14ac:dyDescent="0.25">
      <c r="A518" s="160"/>
      <c r="B518" s="160"/>
      <c r="C518" s="160"/>
      <c r="D518" s="160"/>
      <c r="E518" s="160"/>
      <c r="F518" s="160"/>
      <c r="G518" s="159"/>
      <c r="H518" s="159"/>
      <c r="I518" s="159"/>
      <c r="J518" s="160"/>
      <c r="K518" s="160"/>
      <c r="L518" s="160"/>
      <c r="M518" s="160"/>
      <c r="N518" s="160"/>
      <c r="O518" s="160"/>
      <c r="P518" s="160"/>
      <c r="Q518" s="160"/>
      <c r="R518" s="160"/>
      <c r="S518" s="160"/>
      <c r="T518" s="160"/>
      <c r="U518" s="160"/>
      <c r="V518" s="160"/>
      <c r="W518" s="160"/>
      <c r="X518" s="160"/>
      <c r="Y518" s="160"/>
      <c r="Z518" s="160"/>
      <c r="AA518" s="160"/>
      <c r="AB518" s="160"/>
      <c r="AC518" s="160"/>
      <c r="AD518" s="160"/>
      <c r="AE518" s="160"/>
      <c r="AF518" s="160"/>
    </row>
    <row r="519" spans="1:32" x14ac:dyDescent="0.25">
      <c r="A519" s="160"/>
      <c r="B519" s="160"/>
      <c r="C519" s="160"/>
      <c r="D519" s="160"/>
      <c r="E519" s="160"/>
      <c r="F519" s="160"/>
      <c r="G519" s="159"/>
      <c r="H519" s="159"/>
      <c r="I519" s="159"/>
      <c r="J519" s="160"/>
      <c r="K519" s="160"/>
      <c r="L519" s="160"/>
      <c r="M519" s="160"/>
      <c r="N519" s="160"/>
      <c r="O519" s="160"/>
      <c r="P519" s="160"/>
      <c r="Q519" s="160"/>
      <c r="R519" s="160"/>
      <c r="S519" s="160"/>
      <c r="T519" s="160"/>
      <c r="U519" s="160"/>
      <c r="V519" s="160"/>
      <c r="W519" s="160"/>
      <c r="X519" s="160"/>
      <c r="Y519" s="160"/>
      <c r="Z519" s="160"/>
      <c r="AA519" s="160"/>
      <c r="AB519" s="160"/>
      <c r="AC519" s="160"/>
      <c r="AD519" s="160"/>
      <c r="AE519" s="160"/>
      <c r="AF519" s="160"/>
    </row>
    <row r="520" spans="1:32" x14ac:dyDescent="0.25">
      <c r="A520" s="160"/>
      <c r="B520" s="160"/>
      <c r="C520" s="160"/>
      <c r="D520" s="160"/>
      <c r="E520" s="160"/>
      <c r="F520" s="160"/>
      <c r="G520" s="159"/>
      <c r="H520" s="159"/>
      <c r="I520" s="159"/>
      <c r="J520" s="160"/>
      <c r="K520" s="160"/>
      <c r="L520" s="160"/>
      <c r="M520" s="160"/>
      <c r="N520" s="160"/>
      <c r="O520" s="160"/>
      <c r="P520" s="160"/>
      <c r="Q520" s="160"/>
      <c r="R520" s="160"/>
      <c r="S520" s="160"/>
      <c r="T520" s="160"/>
      <c r="U520" s="160"/>
      <c r="V520" s="160"/>
      <c r="W520" s="160"/>
      <c r="X520" s="160"/>
      <c r="Y520" s="160"/>
      <c r="Z520" s="160"/>
      <c r="AA520" s="160"/>
      <c r="AB520" s="160"/>
      <c r="AC520" s="160"/>
      <c r="AD520" s="160"/>
      <c r="AE520" s="160"/>
      <c r="AF520" s="160"/>
    </row>
    <row r="521" spans="1:32" x14ac:dyDescent="0.25">
      <c r="A521" s="160"/>
      <c r="B521" s="160"/>
      <c r="C521" s="160"/>
      <c r="D521" s="160"/>
      <c r="E521" s="160"/>
      <c r="F521" s="160"/>
      <c r="G521" s="159"/>
      <c r="H521" s="159"/>
      <c r="I521" s="159"/>
      <c r="J521" s="160"/>
      <c r="K521" s="160"/>
      <c r="L521" s="160"/>
      <c r="M521" s="160"/>
      <c r="N521" s="160"/>
      <c r="O521" s="160"/>
      <c r="P521" s="160"/>
      <c r="Q521" s="160"/>
      <c r="R521" s="160"/>
      <c r="S521" s="160"/>
      <c r="T521" s="160"/>
      <c r="U521" s="160"/>
      <c r="V521" s="160"/>
      <c r="W521" s="160"/>
      <c r="X521" s="160"/>
      <c r="Y521" s="160"/>
      <c r="Z521" s="160"/>
      <c r="AA521" s="160"/>
      <c r="AB521" s="160"/>
      <c r="AC521" s="160"/>
      <c r="AD521" s="160"/>
      <c r="AE521" s="160"/>
      <c r="AF521" s="160"/>
    </row>
    <row r="522" spans="1:32" x14ac:dyDescent="0.25">
      <c r="A522" s="160"/>
      <c r="B522" s="160"/>
      <c r="C522" s="160"/>
      <c r="D522" s="160"/>
      <c r="E522" s="160"/>
      <c r="F522" s="160"/>
      <c r="G522" s="159"/>
      <c r="H522" s="159"/>
      <c r="I522" s="159"/>
      <c r="J522" s="160"/>
      <c r="K522" s="160"/>
      <c r="L522" s="160"/>
      <c r="M522" s="160"/>
      <c r="N522" s="160"/>
      <c r="O522" s="160"/>
      <c r="P522" s="160"/>
      <c r="Q522" s="160"/>
      <c r="R522" s="160"/>
      <c r="S522" s="160"/>
      <c r="T522" s="160"/>
      <c r="U522" s="160"/>
      <c r="V522" s="160"/>
      <c r="W522" s="160"/>
      <c r="X522" s="160"/>
      <c r="Y522" s="160"/>
      <c r="Z522" s="160"/>
      <c r="AA522" s="160"/>
      <c r="AB522" s="160"/>
      <c r="AC522" s="160"/>
      <c r="AD522" s="160"/>
      <c r="AE522" s="160"/>
      <c r="AF522" s="160"/>
    </row>
  </sheetData>
  <mergeCells count="10">
    <mergeCell ref="E1:F1"/>
    <mergeCell ref="E2:F2"/>
    <mergeCell ref="E3:F3"/>
    <mergeCell ref="A5:F5"/>
    <mergeCell ref="A6:A7"/>
    <mergeCell ref="B6:B7"/>
    <mergeCell ref="C6:C7"/>
    <mergeCell ref="D6:D7"/>
    <mergeCell ref="E6:E7"/>
    <mergeCell ref="F6:F7"/>
  </mergeCells>
  <pageMargins left="0.39370078740157483" right="0.39370078740157483" top="0.39370078740157483" bottom="0.39370078740157483" header="0.31496062992125984" footer="0.31496062992125984"/>
  <pageSetup paperSize="9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9"/>
  <sheetViews>
    <sheetView workbookViewId="0">
      <selection activeCell="E19" sqref="E19"/>
    </sheetView>
  </sheetViews>
  <sheetFormatPr defaultRowHeight="12.75" x14ac:dyDescent="0.2"/>
  <cols>
    <col min="1" max="1" width="7.7109375" style="101" customWidth="1"/>
    <col min="2" max="2" width="7.28515625" style="101" customWidth="1"/>
    <col min="3" max="3" width="13.85546875" style="154" customWidth="1"/>
    <col min="4" max="4" width="10.7109375" style="101" customWidth="1"/>
    <col min="5" max="5" width="50.5703125" style="101" customWidth="1"/>
    <col min="6" max="6" width="15.85546875" style="101" customWidth="1"/>
    <col min="7" max="7" width="15.42578125" style="101" customWidth="1"/>
    <col min="8" max="8" width="9.140625" style="101"/>
    <col min="9" max="10" width="10.5703125" style="101" bestFit="1" customWidth="1"/>
    <col min="11" max="16384" width="9.140625" style="101"/>
  </cols>
  <sheetData>
    <row r="1" spans="1:10" x14ac:dyDescent="0.2">
      <c r="A1" s="109"/>
      <c r="B1" s="110"/>
      <c r="C1" s="111"/>
      <c r="D1" s="112"/>
      <c r="E1" s="450" t="s">
        <v>208</v>
      </c>
      <c r="F1" s="450"/>
      <c r="G1" s="450"/>
    </row>
    <row r="2" spans="1:10" x14ac:dyDescent="0.2">
      <c r="A2" s="109"/>
      <c r="B2" s="110"/>
      <c r="C2" s="111"/>
      <c r="D2" s="112"/>
      <c r="E2" s="450" t="s">
        <v>209</v>
      </c>
      <c r="F2" s="450"/>
      <c r="G2" s="450"/>
    </row>
    <row r="3" spans="1:10" x14ac:dyDescent="0.2">
      <c r="A3" s="109"/>
      <c r="B3" s="110"/>
      <c r="C3" s="111"/>
      <c r="D3" s="112"/>
      <c r="E3" s="450" t="s">
        <v>261</v>
      </c>
      <c r="F3" s="450"/>
      <c r="G3" s="450"/>
    </row>
    <row r="4" spans="1:10" x14ac:dyDescent="0.2">
      <c r="A4" s="109"/>
      <c r="B4" s="110"/>
      <c r="C4" s="111"/>
      <c r="D4" s="112"/>
      <c r="E4" s="417"/>
      <c r="F4" s="417"/>
      <c r="G4" s="417"/>
    </row>
    <row r="5" spans="1:10" ht="15.75" x14ac:dyDescent="0.25">
      <c r="A5" s="451" t="s">
        <v>265</v>
      </c>
      <c r="B5" s="451"/>
      <c r="C5" s="451"/>
      <c r="D5" s="451"/>
      <c r="E5" s="451"/>
      <c r="F5" s="451"/>
      <c r="G5" s="451"/>
    </row>
    <row r="6" spans="1:10" ht="12" customHeight="1" x14ac:dyDescent="0.2">
      <c r="A6" s="458" t="s">
        <v>281</v>
      </c>
      <c r="B6" s="458"/>
      <c r="C6" s="458"/>
      <c r="D6" s="458"/>
      <c r="E6" s="458"/>
      <c r="F6" s="458"/>
      <c r="G6" s="458"/>
    </row>
    <row r="7" spans="1:10" x14ac:dyDescent="0.2">
      <c r="A7" s="452" t="s">
        <v>146</v>
      </c>
      <c r="B7" s="453" t="s">
        <v>210</v>
      </c>
      <c r="C7" s="455" t="s">
        <v>66</v>
      </c>
      <c r="D7" s="455" t="s">
        <v>67</v>
      </c>
      <c r="E7" s="452" t="s">
        <v>68</v>
      </c>
      <c r="F7" s="456" t="s">
        <v>69</v>
      </c>
      <c r="G7" s="457"/>
    </row>
    <row r="8" spans="1:10" x14ac:dyDescent="0.2">
      <c r="A8" s="452"/>
      <c r="B8" s="454"/>
      <c r="C8" s="455"/>
      <c r="D8" s="455"/>
      <c r="E8" s="452"/>
      <c r="F8" s="113" t="s">
        <v>142</v>
      </c>
      <c r="G8" s="113" t="s">
        <v>254</v>
      </c>
    </row>
    <row r="9" spans="1:10" ht="15.75" customHeight="1" x14ac:dyDescent="0.2">
      <c r="A9" s="114">
        <v>907</v>
      </c>
      <c r="B9" s="114"/>
      <c r="C9" s="115"/>
      <c r="D9" s="114"/>
      <c r="E9" s="114" t="s">
        <v>0</v>
      </c>
      <c r="F9" s="344">
        <f>F10+F27+F33+F44+F63+F78+F87+F92</f>
        <v>7811610</v>
      </c>
      <c r="G9" s="344">
        <f>G10+G27+G33+G44+G63+G78+G87+G92</f>
        <v>7744155</v>
      </c>
    </row>
    <row r="10" spans="1:10" x14ac:dyDescent="0.2">
      <c r="A10" s="116"/>
      <c r="B10" s="117" t="s">
        <v>148</v>
      </c>
      <c r="C10" s="118"/>
      <c r="D10" s="119"/>
      <c r="E10" s="114" t="s">
        <v>149</v>
      </c>
      <c r="F10" s="345">
        <f>F11+F15+F23</f>
        <v>2323847.79</v>
      </c>
      <c r="G10" s="345">
        <f>G11+G15+G23</f>
        <v>2699685.6100000003</v>
      </c>
    </row>
    <row r="11" spans="1:10" ht="25.5" x14ac:dyDescent="0.2">
      <c r="A11" s="120"/>
      <c r="B11" s="121" t="s">
        <v>150</v>
      </c>
      <c r="C11" s="122"/>
      <c r="D11" s="123"/>
      <c r="E11" s="124" t="s">
        <v>151</v>
      </c>
      <c r="F11" s="346">
        <f>F12</f>
        <v>502868.5</v>
      </c>
      <c r="G11" s="346">
        <f>G12</f>
        <v>502868.5</v>
      </c>
    </row>
    <row r="12" spans="1:10" ht="19.5" customHeight="1" x14ac:dyDescent="0.2">
      <c r="A12" s="125"/>
      <c r="B12" s="120"/>
      <c r="C12" s="126">
        <v>9100000000</v>
      </c>
      <c r="D12" s="120"/>
      <c r="E12" s="120" t="s">
        <v>107</v>
      </c>
      <c r="F12" s="346">
        <f>F14</f>
        <v>502868.5</v>
      </c>
      <c r="G12" s="346">
        <f>G13</f>
        <v>502868.5</v>
      </c>
    </row>
    <row r="13" spans="1:10" x14ac:dyDescent="0.2">
      <c r="A13" s="120"/>
      <c r="B13" s="121"/>
      <c r="C13" s="127" t="s">
        <v>108</v>
      </c>
      <c r="D13" s="123"/>
      <c r="E13" s="120" t="s">
        <v>109</v>
      </c>
      <c r="F13" s="346">
        <f>F14</f>
        <v>502868.5</v>
      </c>
      <c r="G13" s="346">
        <f>G14</f>
        <v>502868.5</v>
      </c>
    </row>
    <row r="14" spans="1:10" ht="40.5" customHeight="1" x14ac:dyDescent="0.2">
      <c r="A14" s="120"/>
      <c r="B14" s="121"/>
      <c r="C14" s="122"/>
      <c r="D14" s="123">
        <v>100</v>
      </c>
      <c r="E14" s="120" t="s">
        <v>152</v>
      </c>
      <c r="F14" s="346">
        <v>502868.5</v>
      </c>
      <c r="G14" s="346">
        <v>502868.5</v>
      </c>
    </row>
    <row r="15" spans="1:10" ht="38.25" x14ac:dyDescent="0.2">
      <c r="A15" s="120"/>
      <c r="B15" s="121" t="s">
        <v>153</v>
      </c>
      <c r="C15" s="122"/>
      <c r="D15" s="123"/>
      <c r="E15" s="124" t="s">
        <v>154</v>
      </c>
      <c r="F15" s="347">
        <f>F16</f>
        <v>1810979.29</v>
      </c>
      <c r="G15" s="347">
        <f>G16</f>
        <v>2186817.1100000003</v>
      </c>
      <c r="I15" s="108"/>
      <c r="J15" s="108"/>
    </row>
    <row r="16" spans="1:10" ht="25.5" x14ac:dyDescent="0.2">
      <c r="A16" s="125"/>
      <c r="B16" s="120"/>
      <c r="C16" s="126">
        <v>9100000000</v>
      </c>
      <c r="D16" s="120"/>
      <c r="E16" s="120" t="s">
        <v>107</v>
      </c>
      <c r="F16" s="347">
        <f>F17+F21</f>
        <v>1810979.29</v>
      </c>
      <c r="G16" s="347">
        <f>G17+G21</f>
        <v>2186817.1100000003</v>
      </c>
    </row>
    <row r="17" spans="1:7" ht="25.5" x14ac:dyDescent="0.2">
      <c r="A17" s="120"/>
      <c r="B17" s="121"/>
      <c r="C17" s="127" t="s">
        <v>118</v>
      </c>
      <c r="D17" s="123"/>
      <c r="E17" s="120" t="s">
        <v>119</v>
      </c>
      <c r="F17" s="347">
        <f>F18+F19+F20</f>
        <v>1809979.29</v>
      </c>
      <c r="G17" s="347">
        <f>G18+G19+G20</f>
        <v>2185817.1100000003</v>
      </c>
    </row>
    <row r="18" spans="1:7" ht="52.5" customHeight="1" x14ac:dyDescent="0.2">
      <c r="A18" s="120"/>
      <c r="B18" s="121"/>
      <c r="C18" s="122"/>
      <c r="D18" s="123">
        <v>100</v>
      </c>
      <c r="E18" s="120" t="s">
        <v>110</v>
      </c>
      <c r="F18" s="346">
        <v>1596979.29</v>
      </c>
      <c r="G18" s="348">
        <v>1972817.11</v>
      </c>
    </row>
    <row r="19" spans="1:7" ht="25.5" x14ac:dyDescent="0.2">
      <c r="A19" s="120"/>
      <c r="B19" s="121"/>
      <c r="C19" s="122"/>
      <c r="D19" s="123">
        <v>200</v>
      </c>
      <c r="E19" s="120" t="s">
        <v>79</v>
      </c>
      <c r="F19" s="346">
        <v>200000</v>
      </c>
      <c r="G19" s="348">
        <v>200000</v>
      </c>
    </row>
    <row r="20" spans="1:7" x14ac:dyDescent="0.2">
      <c r="A20" s="120"/>
      <c r="B20" s="121"/>
      <c r="C20" s="122"/>
      <c r="D20" s="123">
        <v>800</v>
      </c>
      <c r="E20" s="120" t="s">
        <v>120</v>
      </c>
      <c r="F20" s="347">
        <v>13000</v>
      </c>
      <c r="G20" s="347">
        <v>13000</v>
      </c>
    </row>
    <row r="21" spans="1:7" ht="25.5" x14ac:dyDescent="0.2">
      <c r="A21" s="120"/>
      <c r="B21" s="121"/>
      <c r="C21" s="122" t="s">
        <v>121</v>
      </c>
      <c r="D21" s="123"/>
      <c r="E21" s="120" t="s">
        <v>122</v>
      </c>
      <c r="F21" s="347">
        <f>F22</f>
        <v>1000</v>
      </c>
      <c r="G21" s="347">
        <f>G22</f>
        <v>1000</v>
      </c>
    </row>
    <row r="22" spans="1:7" ht="25.5" x14ac:dyDescent="0.2">
      <c r="A22" s="120"/>
      <c r="B22" s="121"/>
      <c r="C22" s="122"/>
      <c r="D22" s="123">
        <v>200</v>
      </c>
      <c r="E22" s="120" t="s">
        <v>79</v>
      </c>
      <c r="F22" s="347">
        <v>1000</v>
      </c>
      <c r="G22" s="347">
        <v>1000</v>
      </c>
    </row>
    <row r="23" spans="1:7" x14ac:dyDescent="0.2">
      <c r="A23" s="120"/>
      <c r="B23" s="121" t="s">
        <v>155</v>
      </c>
      <c r="C23" s="122"/>
      <c r="D23" s="123"/>
      <c r="E23" s="120" t="s">
        <v>156</v>
      </c>
      <c r="F23" s="347">
        <v>10000</v>
      </c>
      <c r="G23" s="347">
        <v>10000</v>
      </c>
    </row>
    <row r="24" spans="1:7" ht="38.25" x14ac:dyDescent="0.2">
      <c r="A24" s="120"/>
      <c r="B24" s="121"/>
      <c r="C24" s="122">
        <v>9200000000</v>
      </c>
      <c r="D24" s="123"/>
      <c r="E24" s="128" t="s">
        <v>124</v>
      </c>
      <c r="F24" s="347">
        <v>10000</v>
      </c>
      <c r="G24" s="347">
        <v>10000</v>
      </c>
    </row>
    <row r="25" spans="1:7" ht="25.5" x14ac:dyDescent="0.2">
      <c r="A25" s="120"/>
      <c r="B25" s="121"/>
      <c r="C25" s="127" t="s">
        <v>138</v>
      </c>
      <c r="D25" s="123"/>
      <c r="E25" s="120" t="s">
        <v>139</v>
      </c>
      <c r="F25" s="347">
        <v>10000</v>
      </c>
      <c r="G25" s="347">
        <v>10000</v>
      </c>
    </row>
    <row r="26" spans="1:7" x14ac:dyDescent="0.2">
      <c r="A26" s="133"/>
      <c r="B26" s="186"/>
      <c r="C26" s="187"/>
      <c r="D26" s="188">
        <v>800</v>
      </c>
      <c r="E26" s="133" t="s">
        <v>157</v>
      </c>
      <c r="F26" s="349">
        <v>10000</v>
      </c>
      <c r="G26" s="349">
        <v>10000</v>
      </c>
    </row>
    <row r="27" spans="1:7" x14ac:dyDescent="0.2">
      <c r="A27" s="185"/>
      <c r="B27" s="117" t="s">
        <v>234</v>
      </c>
      <c r="C27" s="118"/>
      <c r="D27" s="119"/>
      <c r="E27" s="185" t="s">
        <v>235</v>
      </c>
      <c r="F27" s="350">
        <f>F28</f>
        <v>224200</v>
      </c>
      <c r="G27" s="350">
        <f>G28</f>
        <v>237400</v>
      </c>
    </row>
    <row r="28" spans="1:7" x14ac:dyDescent="0.2">
      <c r="A28" s="120"/>
      <c r="B28" s="121" t="s">
        <v>236</v>
      </c>
      <c r="C28" s="122"/>
      <c r="D28" s="123"/>
      <c r="E28" s="120" t="s">
        <v>237</v>
      </c>
      <c r="F28" s="350">
        <f>F30</f>
        <v>224200</v>
      </c>
      <c r="G28" s="350">
        <f>G29</f>
        <v>237400</v>
      </c>
    </row>
    <row r="29" spans="1:7" ht="17.25" customHeight="1" x14ac:dyDescent="0.2">
      <c r="A29" s="120"/>
      <c r="B29" s="121"/>
      <c r="C29" s="122">
        <v>9100000000</v>
      </c>
      <c r="D29" s="123"/>
      <c r="E29" s="120" t="s">
        <v>107</v>
      </c>
      <c r="F29" s="350">
        <f>F30</f>
        <v>224200</v>
      </c>
      <c r="G29" s="350">
        <f>G30</f>
        <v>237400</v>
      </c>
    </row>
    <row r="30" spans="1:7" ht="38.25" x14ac:dyDescent="0.2">
      <c r="A30" s="120"/>
      <c r="B30" s="121"/>
      <c r="C30" s="122" t="s">
        <v>238</v>
      </c>
      <c r="D30" s="123"/>
      <c r="E30" s="120" t="s">
        <v>231</v>
      </c>
      <c r="F30" s="350">
        <f>F31+F32</f>
        <v>224200</v>
      </c>
      <c r="G30" s="350">
        <f>G31+G32</f>
        <v>237400</v>
      </c>
    </row>
    <row r="31" spans="1:7" ht="54" customHeight="1" x14ac:dyDescent="0.2">
      <c r="A31" s="120"/>
      <c r="B31" s="121"/>
      <c r="C31" s="122"/>
      <c r="D31" s="123">
        <v>100</v>
      </c>
      <c r="E31" s="120" t="s">
        <v>110</v>
      </c>
      <c r="F31" s="350">
        <v>217947</v>
      </c>
      <c r="G31" s="350">
        <v>217947</v>
      </c>
    </row>
    <row r="32" spans="1:7" ht="25.5" x14ac:dyDescent="0.2">
      <c r="A32" s="120"/>
      <c r="B32" s="121"/>
      <c r="C32" s="122"/>
      <c r="D32" s="123">
        <v>200</v>
      </c>
      <c r="E32" s="120" t="s">
        <v>79</v>
      </c>
      <c r="F32" s="350">
        <v>6253</v>
      </c>
      <c r="G32" s="350">
        <v>19453</v>
      </c>
    </row>
    <row r="33" spans="1:7" ht="25.5" x14ac:dyDescent="0.2">
      <c r="A33" s="120"/>
      <c r="B33" s="129" t="s">
        <v>158</v>
      </c>
      <c r="C33" s="130"/>
      <c r="D33" s="114"/>
      <c r="E33" s="114" t="s">
        <v>159</v>
      </c>
      <c r="F33" s="344">
        <f>F34+F38</f>
        <v>160910</v>
      </c>
      <c r="G33" s="351">
        <f>G34+G38</f>
        <v>160910</v>
      </c>
    </row>
    <row r="34" spans="1:7" ht="18.75" customHeight="1" x14ac:dyDescent="0.2">
      <c r="A34" s="120"/>
      <c r="B34" s="125" t="s">
        <v>160</v>
      </c>
      <c r="C34" s="127"/>
      <c r="D34" s="120"/>
      <c r="E34" s="120" t="s">
        <v>161</v>
      </c>
      <c r="F34" s="346">
        <f t="shared" ref="F34:G36" si="0">F35</f>
        <v>110600</v>
      </c>
      <c r="G34" s="348">
        <f t="shared" si="0"/>
        <v>110600</v>
      </c>
    </row>
    <row r="35" spans="1:7" ht="42" customHeight="1" x14ac:dyDescent="0.2">
      <c r="A35" s="120"/>
      <c r="B35" s="125"/>
      <c r="C35" s="127" t="s">
        <v>123</v>
      </c>
      <c r="D35" s="126"/>
      <c r="E35" s="128" t="s">
        <v>124</v>
      </c>
      <c r="F35" s="347">
        <f t="shared" si="0"/>
        <v>110600</v>
      </c>
      <c r="G35" s="347">
        <f t="shared" si="0"/>
        <v>110600</v>
      </c>
    </row>
    <row r="36" spans="1:7" ht="29.25" customHeight="1" x14ac:dyDescent="0.2">
      <c r="A36" s="120"/>
      <c r="B36" s="125"/>
      <c r="C36" s="127" t="s">
        <v>162</v>
      </c>
      <c r="D36" s="120"/>
      <c r="E36" s="120" t="s">
        <v>131</v>
      </c>
      <c r="F36" s="347">
        <f t="shared" si="0"/>
        <v>110600</v>
      </c>
      <c r="G36" s="347">
        <f t="shared" si="0"/>
        <v>110600</v>
      </c>
    </row>
    <row r="37" spans="1:7" ht="31.5" customHeight="1" x14ac:dyDescent="0.2">
      <c r="A37" s="120"/>
      <c r="B37" s="125"/>
      <c r="C37" s="127"/>
      <c r="D37" s="120">
        <v>200</v>
      </c>
      <c r="E37" s="120" t="s">
        <v>79</v>
      </c>
      <c r="F37" s="352">
        <v>110600</v>
      </c>
      <c r="G37" s="352">
        <v>110600</v>
      </c>
    </row>
    <row r="38" spans="1:7" ht="32.25" customHeight="1" x14ac:dyDescent="0.2">
      <c r="A38" s="120"/>
      <c r="B38" s="125" t="s">
        <v>163</v>
      </c>
      <c r="C38" s="127"/>
      <c r="D38" s="120"/>
      <c r="E38" s="120" t="s">
        <v>164</v>
      </c>
      <c r="F38" s="347">
        <f>F39</f>
        <v>50310</v>
      </c>
      <c r="G38" s="347">
        <f>G39</f>
        <v>50310</v>
      </c>
    </row>
    <row r="39" spans="1:7" ht="40.5" customHeight="1" x14ac:dyDescent="0.2">
      <c r="A39" s="120"/>
      <c r="B39" s="125"/>
      <c r="C39" s="127" t="s">
        <v>123</v>
      </c>
      <c r="D39" s="120"/>
      <c r="E39" s="120" t="s">
        <v>124</v>
      </c>
      <c r="F39" s="347">
        <f>F40+F42</f>
        <v>50310</v>
      </c>
      <c r="G39" s="347">
        <f>G40+G42</f>
        <v>50310</v>
      </c>
    </row>
    <row r="40" spans="1:7" ht="41.25" customHeight="1" x14ac:dyDescent="0.2">
      <c r="A40" s="120"/>
      <c r="B40" s="125"/>
      <c r="C40" s="131" t="s">
        <v>262</v>
      </c>
      <c r="D40" s="120"/>
      <c r="E40" s="120" t="s">
        <v>214</v>
      </c>
      <c r="F40" s="347">
        <f>F41</f>
        <v>7310</v>
      </c>
      <c r="G40" s="347">
        <f>G41</f>
        <v>7310</v>
      </c>
    </row>
    <row r="41" spans="1:7" ht="33.75" customHeight="1" x14ac:dyDescent="0.2">
      <c r="A41" s="120"/>
      <c r="B41" s="125"/>
      <c r="C41" s="127"/>
      <c r="D41" s="120">
        <v>200</v>
      </c>
      <c r="E41" s="120" t="s">
        <v>79</v>
      </c>
      <c r="F41" s="347">
        <v>7310</v>
      </c>
      <c r="G41" s="347">
        <v>7310</v>
      </c>
    </row>
    <row r="42" spans="1:7" s="132" customFormat="1" ht="31.5" customHeight="1" x14ac:dyDescent="0.2">
      <c r="A42" s="120"/>
      <c r="B42" s="125"/>
      <c r="C42" s="127" t="s">
        <v>262</v>
      </c>
      <c r="D42" s="120"/>
      <c r="E42" s="120" t="s">
        <v>165</v>
      </c>
      <c r="F42" s="347">
        <f>F43</f>
        <v>43000</v>
      </c>
      <c r="G42" s="347">
        <f>G43</f>
        <v>43000</v>
      </c>
    </row>
    <row r="43" spans="1:7" s="132" customFormat="1" ht="31.5" customHeight="1" x14ac:dyDescent="0.2">
      <c r="A43" s="120"/>
      <c r="B43" s="125"/>
      <c r="C43" s="127"/>
      <c r="D43" s="120">
        <v>200</v>
      </c>
      <c r="E43" s="120" t="s">
        <v>79</v>
      </c>
      <c r="F43" s="347">
        <v>43000</v>
      </c>
      <c r="G43" s="347">
        <v>43000</v>
      </c>
    </row>
    <row r="44" spans="1:7" ht="24" customHeight="1" x14ac:dyDescent="0.2">
      <c r="A44" s="120"/>
      <c r="B44" s="117" t="s">
        <v>166</v>
      </c>
      <c r="C44" s="118"/>
      <c r="D44" s="119"/>
      <c r="E44" s="114" t="s">
        <v>167</v>
      </c>
      <c r="F44" s="344">
        <f>F51+F59+F45</f>
        <v>1304259.08</v>
      </c>
      <c r="G44" s="344">
        <f>G51+G59+G45</f>
        <v>1342800</v>
      </c>
    </row>
    <row r="45" spans="1:7" ht="24" customHeight="1" x14ac:dyDescent="0.2">
      <c r="A45" s="120"/>
      <c r="B45" s="408" t="s">
        <v>168</v>
      </c>
      <c r="C45" s="409"/>
      <c r="D45" s="410"/>
      <c r="E45" s="410" t="s">
        <v>169</v>
      </c>
      <c r="F45" s="414">
        <f>F46</f>
        <v>32800</v>
      </c>
      <c r="G45" s="414">
        <f>G46</f>
        <v>32800</v>
      </c>
    </row>
    <row r="46" spans="1:7" ht="24" customHeight="1" x14ac:dyDescent="0.2">
      <c r="A46" s="120"/>
      <c r="B46" s="408"/>
      <c r="C46" s="409" t="s">
        <v>123</v>
      </c>
      <c r="D46" s="410"/>
      <c r="E46" s="410" t="s">
        <v>124</v>
      </c>
      <c r="F46" s="414">
        <f>F47+F49</f>
        <v>32800</v>
      </c>
      <c r="G46" s="414">
        <f>G47+G49</f>
        <v>32800</v>
      </c>
    </row>
    <row r="47" spans="1:7" ht="24" customHeight="1" x14ac:dyDescent="0.2">
      <c r="A47" s="120"/>
      <c r="B47" s="408"/>
      <c r="C47" s="409" t="s">
        <v>132</v>
      </c>
      <c r="D47" s="411"/>
      <c r="E47" s="412" t="s">
        <v>133</v>
      </c>
      <c r="F47" s="414">
        <f>F48</f>
        <v>30700</v>
      </c>
      <c r="G47" s="414">
        <f>G48</f>
        <v>30700</v>
      </c>
    </row>
    <row r="48" spans="1:7" ht="24" customHeight="1" x14ac:dyDescent="0.2">
      <c r="A48" s="120"/>
      <c r="B48" s="408"/>
      <c r="C48" s="409"/>
      <c r="D48" s="410">
        <v>200</v>
      </c>
      <c r="E48" s="410" t="s">
        <v>79</v>
      </c>
      <c r="F48" s="414">
        <v>30700</v>
      </c>
      <c r="G48" s="414">
        <v>30700</v>
      </c>
    </row>
    <row r="49" spans="1:33" ht="24" customHeight="1" x14ac:dyDescent="0.2">
      <c r="A49" s="120"/>
      <c r="B49" s="411"/>
      <c r="C49" s="416" t="s">
        <v>134</v>
      </c>
      <c r="D49" s="411"/>
      <c r="E49" s="413" t="s">
        <v>135</v>
      </c>
      <c r="F49" s="415">
        <f>F50</f>
        <v>2100</v>
      </c>
      <c r="G49" s="415">
        <f>G50</f>
        <v>2100</v>
      </c>
    </row>
    <row r="50" spans="1:33" ht="24" customHeight="1" x14ac:dyDescent="0.2">
      <c r="A50" s="120"/>
      <c r="B50" s="411"/>
      <c r="C50" s="411"/>
      <c r="D50" s="410">
        <v>200</v>
      </c>
      <c r="E50" s="410" t="s">
        <v>79</v>
      </c>
      <c r="F50" s="415">
        <v>2100</v>
      </c>
      <c r="G50" s="415">
        <v>2100</v>
      </c>
    </row>
    <row r="51" spans="1:33" ht="16.5" customHeight="1" x14ac:dyDescent="0.2">
      <c r="A51" s="120"/>
      <c r="B51" s="121" t="s">
        <v>170</v>
      </c>
      <c r="C51" s="122"/>
      <c r="D51" s="123"/>
      <c r="E51" s="133" t="s">
        <v>171</v>
      </c>
      <c r="F51" s="346">
        <f>F52</f>
        <v>1245000</v>
      </c>
      <c r="G51" s="346">
        <f>G52</f>
        <v>1300000</v>
      </c>
    </row>
    <row r="52" spans="1:33" ht="33.75" customHeight="1" x14ac:dyDescent="0.2">
      <c r="A52" s="120"/>
      <c r="B52" s="121"/>
      <c r="C52" s="127" t="s">
        <v>82</v>
      </c>
      <c r="D52" s="134"/>
      <c r="E52" s="135" t="s">
        <v>211</v>
      </c>
      <c r="F52" s="346">
        <f>F55+F57</f>
        <v>1245000</v>
      </c>
      <c r="G52" s="346">
        <f>G55+G57</f>
        <v>1300000</v>
      </c>
    </row>
    <row r="53" spans="1:33" ht="36.75" customHeight="1" x14ac:dyDescent="0.2">
      <c r="A53" s="120"/>
      <c r="B53" s="121"/>
      <c r="C53" s="127" t="s">
        <v>84</v>
      </c>
      <c r="D53" s="134"/>
      <c r="E53" s="136" t="s">
        <v>85</v>
      </c>
      <c r="F53" s="346">
        <f>F52</f>
        <v>1245000</v>
      </c>
      <c r="G53" s="346">
        <f>G52</f>
        <v>1300000</v>
      </c>
    </row>
    <row r="54" spans="1:33" ht="37.5" customHeight="1" x14ac:dyDescent="0.2">
      <c r="A54" s="120"/>
      <c r="B54" s="121"/>
      <c r="C54" s="127" t="s">
        <v>86</v>
      </c>
      <c r="D54" s="134"/>
      <c r="E54" s="136" t="s">
        <v>87</v>
      </c>
      <c r="F54" s="346">
        <f>F55</f>
        <v>1000000</v>
      </c>
      <c r="G54" s="346">
        <f>G55</f>
        <v>1000000</v>
      </c>
    </row>
    <row r="55" spans="1:33" ht="31.5" customHeight="1" x14ac:dyDescent="0.2">
      <c r="A55" s="120"/>
      <c r="B55" s="121"/>
      <c r="C55" s="127" t="s">
        <v>172</v>
      </c>
      <c r="D55" s="123"/>
      <c r="E55" s="137" t="s">
        <v>173</v>
      </c>
      <c r="F55" s="346">
        <f>F56</f>
        <v>1000000</v>
      </c>
      <c r="G55" s="346">
        <f>G56</f>
        <v>1000000</v>
      </c>
    </row>
    <row r="56" spans="1:33" ht="29.25" customHeight="1" x14ac:dyDescent="0.2">
      <c r="A56" s="120"/>
      <c r="B56" s="121"/>
      <c r="C56" s="122"/>
      <c r="D56" s="123">
        <v>200</v>
      </c>
      <c r="E56" s="120" t="s">
        <v>79</v>
      </c>
      <c r="F56" s="346">
        <v>1000000</v>
      </c>
      <c r="G56" s="348">
        <v>1000000</v>
      </c>
    </row>
    <row r="57" spans="1:33" ht="35.25" customHeight="1" x14ac:dyDescent="0.2">
      <c r="A57" s="120"/>
      <c r="B57" s="121"/>
      <c r="C57" s="127" t="s">
        <v>174</v>
      </c>
      <c r="D57" s="123"/>
      <c r="E57" s="120" t="s">
        <v>91</v>
      </c>
      <c r="F57" s="347">
        <f>F58</f>
        <v>245000</v>
      </c>
      <c r="G57" s="347">
        <f>G58</f>
        <v>300000</v>
      </c>
    </row>
    <row r="58" spans="1:33" ht="33" customHeight="1" x14ac:dyDescent="0.2">
      <c r="A58" s="120"/>
      <c r="B58" s="121"/>
      <c r="C58" s="122"/>
      <c r="D58" s="123">
        <v>200</v>
      </c>
      <c r="E58" s="120" t="s">
        <v>79</v>
      </c>
      <c r="F58" s="353">
        <v>245000</v>
      </c>
      <c r="G58" s="347">
        <v>300000</v>
      </c>
    </row>
    <row r="59" spans="1:33" ht="18.75" customHeight="1" x14ac:dyDescent="0.2">
      <c r="A59" s="120"/>
      <c r="B59" s="125" t="s">
        <v>175</v>
      </c>
      <c r="C59" s="127"/>
      <c r="D59" s="120"/>
      <c r="E59" s="120" t="s">
        <v>176</v>
      </c>
      <c r="F59" s="346">
        <f t="shared" ref="F59:G61" si="1">F60</f>
        <v>26459.08</v>
      </c>
      <c r="G59" s="346">
        <f t="shared" si="1"/>
        <v>10000</v>
      </c>
    </row>
    <row r="60" spans="1:33" ht="38.25" customHeight="1" x14ac:dyDescent="0.2">
      <c r="A60" s="120"/>
      <c r="B60" s="125"/>
      <c r="C60" s="127" t="s">
        <v>123</v>
      </c>
      <c r="D60" s="120"/>
      <c r="E60" s="128" t="s">
        <v>124</v>
      </c>
      <c r="F60" s="346">
        <f t="shared" si="1"/>
        <v>26459.08</v>
      </c>
      <c r="G60" s="348">
        <f t="shared" si="1"/>
        <v>10000</v>
      </c>
    </row>
    <row r="61" spans="1:33" ht="19.5" customHeight="1" x14ac:dyDescent="0.2">
      <c r="A61" s="120"/>
      <c r="B61" s="125"/>
      <c r="C61" s="138" t="s">
        <v>125</v>
      </c>
      <c r="D61" s="139"/>
      <c r="E61" s="140" t="s">
        <v>126</v>
      </c>
      <c r="F61" s="346">
        <f t="shared" si="1"/>
        <v>26459.08</v>
      </c>
      <c r="G61" s="348">
        <f t="shared" si="1"/>
        <v>10000</v>
      </c>
    </row>
    <row r="62" spans="1:33" s="142" customFormat="1" ht="25.5" x14ac:dyDescent="0.2">
      <c r="A62" s="120"/>
      <c r="B62" s="125"/>
      <c r="C62" s="138"/>
      <c r="D62" s="139">
        <v>200</v>
      </c>
      <c r="E62" s="128" t="s">
        <v>79</v>
      </c>
      <c r="F62" s="346">
        <v>26459.08</v>
      </c>
      <c r="G62" s="350">
        <v>10000</v>
      </c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</row>
    <row r="63" spans="1:33" x14ac:dyDescent="0.2">
      <c r="A63" s="120"/>
      <c r="B63" s="117" t="s">
        <v>178</v>
      </c>
      <c r="C63" s="118"/>
      <c r="D63" s="119"/>
      <c r="E63" s="114" t="s">
        <v>179</v>
      </c>
      <c r="F63" s="354">
        <f>F64+F70</f>
        <v>1130000</v>
      </c>
      <c r="G63" s="354">
        <f>G64+G70</f>
        <v>984058.29</v>
      </c>
    </row>
    <row r="64" spans="1:33" x14ac:dyDescent="0.2">
      <c r="A64" s="120"/>
      <c r="B64" s="121" t="s">
        <v>180</v>
      </c>
      <c r="C64" s="122"/>
      <c r="D64" s="123"/>
      <c r="E64" s="120" t="s">
        <v>181</v>
      </c>
      <c r="F64" s="347">
        <f>F65</f>
        <v>430000</v>
      </c>
      <c r="G64" s="347">
        <f>G65</f>
        <v>434058.29</v>
      </c>
    </row>
    <row r="65" spans="1:7" ht="38.25" x14ac:dyDescent="0.2">
      <c r="A65" s="120"/>
      <c r="B65" s="121"/>
      <c r="C65" s="127" t="s">
        <v>123</v>
      </c>
      <c r="D65" s="123"/>
      <c r="E65" s="135" t="s">
        <v>124</v>
      </c>
      <c r="F65" s="347">
        <f>F66+F68</f>
        <v>430000</v>
      </c>
      <c r="G65" s="347">
        <f>G66+G68</f>
        <v>434058.29</v>
      </c>
    </row>
    <row r="66" spans="1:7" x14ac:dyDescent="0.2">
      <c r="A66" s="120"/>
      <c r="B66" s="121"/>
      <c r="C66" s="127" t="s">
        <v>177</v>
      </c>
      <c r="D66" s="123"/>
      <c r="E66" s="135" t="s">
        <v>128</v>
      </c>
      <c r="F66" s="347">
        <f>F67</f>
        <v>350000</v>
      </c>
      <c r="G66" s="347">
        <f>G67</f>
        <v>354058.29</v>
      </c>
    </row>
    <row r="67" spans="1:7" ht="25.5" x14ac:dyDescent="0.2">
      <c r="A67" s="120"/>
      <c r="B67" s="121"/>
      <c r="C67" s="127"/>
      <c r="D67" s="123">
        <v>200</v>
      </c>
      <c r="E67" s="120" t="s">
        <v>79</v>
      </c>
      <c r="F67" s="347">
        <v>350000</v>
      </c>
      <c r="G67" s="347">
        <v>354058.29</v>
      </c>
    </row>
    <row r="68" spans="1:7" x14ac:dyDescent="0.2">
      <c r="A68" s="120"/>
      <c r="B68" s="121"/>
      <c r="C68" s="127" t="s">
        <v>129</v>
      </c>
      <c r="D68" s="123"/>
      <c r="E68" s="120" t="s">
        <v>182</v>
      </c>
      <c r="F68" s="347">
        <f>F69</f>
        <v>80000</v>
      </c>
      <c r="G68" s="347">
        <f>G69</f>
        <v>80000</v>
      </c>
    </row>
    <row r="69" spans="1:7" ht="25.5" x14ac:dyDescent="0.2">
      <c r="A69" s="120"/>
      <c r="B69" s="121"/>
      <c r="C69" s="127"/>
      <c r="D69" s="123">
        <v>200</v>
      </c>
      <c r="E69" s="120" t="s">
        <v>79</v>
      </c>
      <c r="F69" s="347">
        <v>80000</v>
      </c>
      <c r="G69" s="347">
        <v>80000</v>
      </c>
    </row>
    <row r="70" spans="1:7" x14ac:dyDescent="0.2">
      <c r="A70" s="120"/>
      <c r="B70" s="121" t="s">
        <v>183</v>
      </c>
      <c r="C70" s="127"/>
      <c r="D70" s="123"/>
      <c r="E70" s="120" t="s">
        <v>184</v>
      </c>
      <c r="F70" s="347">
        <f t="shared" ref="F70:G72" si="2">F71</f>
        <v>700000</v>
      </c>
      <c r="G70" s="347">
        <f t="shared" si="2"/>
        <v>550000</v>
      </c>
    </row>
    <row r="71" spans="1:7" ht="33.75" customHeight="1" x14ac:dyDescent="0.2">
      <c r="A71" s="114"/>
      <c r="B71" s="121"/>
      <c r="C71" s="127" t="s">
        <v>71</v>
      </c>
      <c r="D71" s="123"/>
      <c r="E71" s="135" t="s">
        <v>72</v>
      </c>
      <c r="F71" s="347">
        <f t="shared" si="2"/>
        <v>700000</v>
      </c>
      <c r="G71" s="347">
        <f t="shared" si="2"/>
        <v>550000</v>
      </c>
    </row>
    <row r="72" spans="1:7" ht="33.75" customHeight="1" x14ac:dyDescent="0.2">
      <c r="A72" s="120"/>
      <c r="B72" s="121"/>
      <c r="C72" s="127" t="s">
        <v>73</v>
      </c>
      <c r="D72" s="123"/>
      <c r="E72" s="135" t="s">
        <v>74</v>
      </c>
      <c r="F72" s="347">
        <f t="shared" si="2"/>
        <v>700000</v>
      </c>
      <c r="G72" s="347">
        <f t="shared" si="2"/>
        <v>550000</v>
      </c>
    </row>
    <row r="73" spans="1:7" ht="33.75" customHeight="1" x14ac:dyDescent="0.2">
      <c r="A73" s="120"/>
      <c r="B73" s="121"/>
      <c r="C73" s="127" t="s">
        <v>75</v>
      </c>
      <c r="D73" s="123"/>
      <c r="E73" s="135" t="s">
        <v>76</v>
      </c>
      <c r="F73" s="347">
        <f>F74+F76</f>
        <v>700000</v>
      </c>
      <c r="G73" s="347">
        <f>G74+G76</f>
        <v>550000</v>
      </c>
    </row>
    <row r="74" spans="1:7" x14ac:dyDescent="0.2">
      <c r="A74" s="120"/>
      <c r="B74" s="121"/>
      <c r="C74" s="127" t="s">
        <v>185</v>
      </c>
      <c r="D74" s="123"/>
      <c r="E74" s="120" t="s">
        <v>186</v>
      </c>
      <c r="F74" s="347">
        <f>F75</f>
        <v>550000</v>
      </c>
      <c r="G74" s="347">
        <f>G75</f>
        <v>500000</v>
      </c>
    </row>
    <row r="75" spans="1:7" ht="25.5" customHeight="1" x14ac:dyDescent="0.2">
      <c r="A75" s="120"/>
      <c r="B75" s="121"/>
      <c r="C75" s="122"/>
      <c r="D75" s="123">
        <v>200</v>
      </c>
      <c r="E75" s="120" t="s">
        <v>79</v>
      </c>
      <c r="F75" s="347">
        <v>550000</v>
      </c>
      <c r="G75" s="347">
        <v>500000</v>
      </c>
    </row>
    <row r="76" spans="1:7" x14ac:dyDescent="0.2">
      <c r="A76" s="125"/>
      <c r="B76" s="143"/>
      <c r="C76" s="127" t="s">
        <v>187</v>
      </c>
      <c r="D76" s="120"/>
      <c r="E76" s="135" t="s">
        <v>81</v>
      </c>
      <c r="F76" s="347">
        <f>F77</f>
        <v>150000</v>
      </c>
      <c r="G76" s="347">
        <f>G77</f>
        <v>50000</v>
      </c>
    </row>
    <row r="77" spans="1:7" ht="25.5" x14ac:dyDescent="0.2">
      <c r="A77" s="125"/>
      <c r="B77" s="143"/>
      <c r="C77" s="126"/>
      <c r="D77" s="120">
        <v>200</v>
      </c>
      <c r="E77" s="120" t="s">
        <v>79</v>
      </c>
      <c r="F77" s="347">
        <v>150000</v>
      </c>
      <c r="G77" s="347">
        <v>50000</v>
      </c>
    </row>
    <row r="78" spans="1:7" x14ac:dyDescent="0.2">
      <c r="A78" s="114"/>
      <c r="B78" s="117" t="s">
        <v>188</v>
      </c>
      <c r="C78" s="118"/>
      <c r="D78" s="119"/>
      <c r="E78" s="114" t="s">
        <v>189</v>
      </c>
      <c r="F78" s="345">
        <f t="shared" ref="F78:G81" si="3">F79</f>
        <v>2563393.13</v>
      </c>
      <c r="G78" s="345">
        <f t="shared" si="3"/>
        <v>2224301.1</v>
      </c>
    </row>
    <row r="79" spans="1:7" x14ac:dyDescent="0.2">
      <c r="A79" s="120"/>
      <c r="B79" s="121" t="s">
        <v>190</v>
      </c>
      <c r="C79" s="122"/>
      <c r="D79" s="123"/>
      <c r="E79" s="120" t="s">
        <v>191</v>
      </c>
      <c r="F79" s="355">
        <f t="shared" si="3"/>
        <v>2563393.13</v>
      </c>
      <c r="G79" s="355">
        <f t="shared" si="3"/>
        <v>2224301.1</v>
      </c>
    </row>
    <row r="80" spans="1:7" ht="25.5" x14ac:dyDescent="0.2">
      <c r="A80" s="120"/>
      <c r="B80" s="121"/>
      <c r="C80" s="138" t="s">
        <v>92</v>
      </c>
      <c r="D80" s="123"/>
      <c r="E80" s="135" t="s">
        <v>93</v>
      </c>
      <c r="F80" s="356">
        <f t="shared" si="3"/>
        <v>2563393.13</v>
      </c>
      <c r="G80" s="350">
        <f t="shared" si="3"/>
        <v>2224301.1</v>
      </c>
    </row>
    <row r="81" spans="1:7" ht="25.5" x14ac:dyDescent="0.2">
      <c r="A81" s="120"/>
      <c r="B81" s="121"/>
      <c r="C81" s="138" t="s">
        <v>94</v>
      </c>
      <c r="D81" s="123"/>
      <c r="E81" s="135" t="s">
        <v>95</v>
      </c>
      <c r="F81" s="356">
        <f t="shared" si="3"/>
        <v>2563393.13</v>
      </c>
      <c r="G81" s="350">
        <f t="shared" si="3"/>
        <v>2224301.1</v>
      </c>
    </row>
    <row r="82" spans="1:7" ht="25.5" x14ac:dyDescent="0.2">
      <c r="A82" s="120"/>
      <c r="B82" s="121"/>
      <c r="C82" s="138" t="s">
        <v>192</v>
      </c>
      <c r="D82" s="123"/>
      <c r="E82" s="135" t="s">
        <v>97</v>
      </c>
      <c r="F82" s="356">
        <f>F83+F85</f>
        <v>2563393.13</v>
      </c>
      <c r="G82" s="350">
        <f>G83+G85</f>
        <v>2224301.1</v>
      </c>
    </row>
    <row r="83" spans="1:7" ht="25.5" x14ac:dyDescent="0.2">
      <c r="A83" s="120"/>
      <c r="B83" s="121"/>
      <c r="C83" s="138" t="s">
        <v>193</v>
      </c>
      <c r="D83" s="123"/>
      <c r="E83" s="135" t="s">
        <v>99</v>
      </c>
      <c r="F83" s="356">
        <f>F84</f>
        <v>1663393.13</v>
      </c>
      <c r="G83" s="350">
        <f>G84</f>
        <v>1424301.1</v>
      </c>
    </row>
    <row r="84" spans="1:7" ht="25.5" x14ac:dyDescent="0.2">
      <c r="A84" s="120"/>
      <c r="B84" s="121"/>
      <c r="C84" s="122"/>
      <c r="D84" s="123">
        <v>600</v>
      </c>
      <c r="E84" s="120" t="s">
        <v>100</v>
      </c>
      <c r="F84" s="356">
        <v>1663393.13</v>
      </c>
      <c r="G84" s="350">
        <v>1424301.1</v>
      </c>
    </row>
    <row r="85" spans="1:7" x14ac:dyDescent="0.2">
      <c r="A85" s="120"/>
      <c r="B85" s="121"/>
      <c r="C85" s="138" t="s">
        <v>194</v>
      </c>
      <c r="D85" s="123"/>
      <c r="E85" s="135" t="s">
        <v>102</v>
      </c>
      <c r="F85" s="352">
        <f>F86</f>
        <v>900000</v>
      </c>
      <c r="G85" s="352">
        <f>G86</f>
        <v>800000</v>
      </c>
    </row>
    <row r="86" spans="1:7" ht="25.5" x14ac:dyDescent="0.2">
      <c r="A86" s="120"/>
      <c r="B86" s="121"/>
      <c r="C86" s="122"/>
      <c r="D86" s="123">
        <v>600</v>
      </c>
      <c r="E86" s="120" t="s">
        <v>100</v>
      </c>
      <c r="F86" s="352">
        <v>900000</v>
      </c>
      <c r="G86" s="347">
        <v>800000</v>
      </c>
    </row>
    <row r="87" spans="1:7" x14ac:dyDescent="0.2">
      <c r="A87" s="120"/>
      <c r="B87" s="117">
        <v>1000</v>
      </c>
      <c r="C87" s="118"/>
      <c r="D87" s="119"/>
      <c r="E87" s="114" t="s">
        <v>195</v>
      </c>
      <c r="F87" s="354">
        <f t="shared" ref="F87:G90" si="4">F88</f>
        <v>100000</v>
      </c>
      <c r="G87" s="354">
        <f t="shared" si="4"/>
        <v>90000</v>
      </c>
    </row>
    <row r="88" spans="1:7" x14ac:dyDescent="0.2">
      <c r="A88" s="114"/>
      <c r="B88" s="121">
        <v>1001</v>
      </c>
      <c r="C88" s="118"/>
      <c r="D88" s="119"/>
      <c r="E88" s="120" t="s">
        <v>196</v>
      </c>
      <c r="F88" s="347">
        <f t="shared" si="4"/>
        <v>100000</v>
      </c>
      <c r="G88" s="347">
        <f t="shared" si="4"/>
        <v>90000</v>
      </c>
    </row>
    <row r="89" spans="1:7" ht="38.25" x14ac:dyDescent="0.2">
      <c r="A89" s="114"/>
      <c r="B89" s="121"/>
      <c r="C89" s="122">
        <v>9200000000</v>
      </c>
      <c r="D89" s="123"/>
      <c r="E89" s="128" t="s">
        <v>124</v>
      </c>
      <c r="F89" s="347">
        <f t="shared" si="4"/>
        <v>100000</v>
      </c>
      <c r="G89" s="347">
        <f t="shared" si="4"/>
        <v>90000</v>
      </c>
    </row>
    <row r="90" spans="1:7" ht="38.25" x14ac:dyDescent="0.2">
      <c r="A90" s="120"/>
      <c r="B90" s="144"/>
      <c r="C90" s="127" t="s">
        <v>136</v>
      </c>
      <c r="D90" s="123"/>
      <c r="E90" s="120" t="s">
        <v>197</v>
      </c>
      <c r="F90" s="353">
        <f t="shared" si="4"/>
        <v>100000</v>
      </c>
      <c r="G90" s="347">
        <f t="shared" si="4"/>
        <v>90000</v>
      </c>
    </row>
    <row r="91" spans="1:7" x14ac:dyDescent="0.2">
      <c r="A91" s="120"/>
      <c r="B91" s="121"/>
      <c r="C91" s="122"/>
      <c r="D91" s="123">
        <v>300</v>
      </c>
      <c r="E91" s="120" t="s">
        <v>105</v>
      </c>
      <c r="F91" s="353">
        <v>100000</v>
      </c>
      <c r="G91" s="347">
        <v>90000</v>
      </c>
    </row>
    <row r="92" spans="1:7" x14ac:dyDescent="0.2">
      <c r="A92" s="120"/>
      <c r="B92" s="117">
        <v>1100</v>
      </c>
      <c r="C92" s="118"/>
      <c r="D92" s="119"/>
      <c r="E92" s="114" t="s">
        <v>199</v>
      </c>
      <c r="F92" s="344">
        <f t="shared" ref="F92:G97" si="5">F93</f>
        <v>5000</v>
      </c>
      <c r="G92" s="344">
        <f t="shared" si="5"/>
        <v>5000</v>
      </c>
    </row>
    <row r="93" spans="1:7" x14ac:dyDescent="0.2">
      <c r="A93" s="120"/>
      <c r="B93" s="121">
        <v>1101</v>
      </c>
      <c r="C93" s="122"/>
      <c r="D93" s="123"/>
      <c r="E93" s="120" t="s">
        <v>200</v>
      </c>
      <c r="F93" s="346">
        <f t="shared" si="5"/>
        <v>5000</v>
      </c>
      <c r="G93" s="346">
        <f t="shared" si="5"/>
        <v>5000</v>
      </c>
    </row>
    <row r="94" spans="1:7" ht="25.5" x14ac:dyDescent="0.2">
      <c r="A94" s="120"/>
      <c r="B94" s="121"/>
      <c r="C94" s="138" t="s">
        <v>198</v>
      </c>
      <c r="D94" s="123"/>
      <c r="E94" s="135" t="s">
        <v>212</v>
      </c>
      <c r="F94" s="346">
        <f t="shared" si="5"/>
        <v>5000</v>
      </c>
      <c r="G94" s="346">
        <f t="shared" si="5"/>
        <v>5000</v>
      </c>
    </row>
    <row r="95" spans="1:7" ht="25.5" x14ac:dyDescent="0.2">
      <c r="A95" s="120"/>
      <c r="B95" s="121"/>
      <c r="C95" s="138" t="s">
        <v>94</v>
      </c>
      <c r="D95" s="123"/>
      <c r="E95" s="135" t="s">
        <v>95</v>
      </c>
      <c r="F95" s="346">
        <f t="shared" si="5"/>
        <v>5000</v>
      </c>
      <c r="G95" s="346">
        <f t="shared" si="5"/>
        <v>5000</v>
      </c>
    </row>
    <row r="96" spans="1:7" ht="25.5" x14ac:dyDescent="0.2">
      <c r="A96" s="120"/>
      <c r="B96" s="121"/>
      <c r="C96" s="138" t="s">
        <v>192</v>
      </c>
      <c r="D96" s="123"/>
      <c r="E96" s="135" t="s">
        <v>97</v>
      </c>
      <c r="F96" s="346">
        <f t="shared" si="5"/>
        <v>5000</v>
      </c>
      <c r="G96" s="346">
        <f t="shared" si="5"/>
        <v>5000</v>
      </c>
    </row>
    <row r="97" spans="1:7" ht="25.5" x14ac:dyDescent="0.2">
      <c r="A97" s="120"/>
      <c r="B97" s="121"/>
      <c r="C97" s="138" t="s">
        <v>202</v>
      </c>
      <c r="D97" s="123"/>
      <c r="E97" s="135" t="s">
        <v>144</v>
      </c>
      <c r="F97" s="346">
        <f t="shared" si="5"/>
        <v>5000</v>
      </c>
      <c r="G97" s="346">
        <f t="shared" si="5"/>
        <v>5000</v>
      </c>
    </row>
    <row r="98" spans="1:7" ht="25.5" x14ac:dyDescent="0.2">
      <c r="A98" s="120"/>
      <c r="B98" s="121"/>
      <c r="C98" s="122" t="s">
        <v>8</v>
      </c>
      <c r="D98" s="123">
        <v>200</v>
      </c>
      <c r="E98" s="120" t="s">
        <v>79</v>
      </c>
      <c r="F98" s="346">
        <v>5000</v>
      </c>
      <c r="G98" s="346">
        <v>5000</v>
      </c>
    </row>
    <row r="99" spans="1:7" x14ac:dyDescent="0.2">
      <c r="A99" s="114"/>
      <c r="B99" s="114"/>
      <c r="C99" s="115"/>
      <c r="D99" s="114"/>
      <c r="E99" s="114" t="s">
        <v>203</v>
      </c>
      <c r="F99" s="346"/>
      <c r="G99" s="346"/>
    </row>
    <row r="100" spans="1:7" x14ac:dyDescent="0.2">
      <c r="A100" s="116"/>
      <c r="B100" s="145" t="s">
        <v>148</v>
      </c>
      <c r="C100" s="146"/>
      <c r="D100" s="147"/>
      <c r="E100" s="148" t="s">
        <v>204</v>
      </c>
      <c r="F100" s="344">
        <f>F101</f>
        <v>55000</v>
      </c>
      <c r="G100" s="344">
        <f>G101</f>
        <v>55000</v>
      </c>
    </row>
    <row r="101" spans="1:7" ht="38.25" x14ac:dyDescent="0.2">
      <c r="A101" s="114">
        <v>997</v>
      </c>
      <c r="B101" s="147" t="s">
        <v>205</v>
      </c>
      <c r="C101" s="146"/>
      <c r="D101" s="147"/>
      <c r="E101" s="120" t="s">
        <v>206</v>
      </c>
      <c r="F101" s="346">
        <f>F102</f>
        <v>55000</v>
      </c>
      <c r="G101" s="346">
        <f>G102</f>
        <v>55000</v>
      </c>
    </row>
    <row r="102" spans="1:7" ht="25.5" x14ac:dyDescent="0.2">
      <c r="A102" s="114"/>
      <c r="B102" s="147"/>
      <c r="C102" s="126">
        <v>9100000000</v>
      </c>
      <c r="D102" s="120"/>
      <c r="E102" s="120" t="s">
        <v>107</v>
      </c>
      <c r="F102" s="346">
        <f>F103+F105</f>
        <v>55000</v>
      </c>
      <c r="G102" s="346">
        <f>G103+G105</f>
        <v>55000</v>
      </c>
    </row>
    <row r="103" spans="1:7" ht="25.5" x14ac:dyDescent="0.2">
      <c r="A103" s="114"/>
      <c r="B103" s="147"/>
      <c r="C103" s="127" t="s">
        <v>113</v>
      </c>
      <c r="D103" s="147"/>
      <c r="E103" s="120" t="s">
        <v>114</v>
      </c>
      <c r="F103" s="346">
        <f>F104</f>
        <v>48000</v>
      </c>
      <c r="G103" s="346">
        <f>G104</f>
        <v>48000</v>
      </c>
    </row>
    <row r="104" spans="1:7" ht="49.5" customHeight="1" x14ac:dyDescent="0.2">
      <c r="A104" s="114"/>
      <c r="B104" s="147"/>
      <c r="C104" s="146"/>
      <c r="D104" s="123">
        <v>100</v>
      </c>
      <c r="E104" s="120" t="s">
        <v>207</v>
      </c>
      <c r="F104" s="346">
        <v>48000</v>
      </c>
      <c r="G104" s="346">
        <v>48000</v>
      </c>
    </row>
    <row r="105" spans="1:7" ht="57.75" customHeight="1" x14ac:dyDescent="0.2">
      <c r="A105" s="114"/>
      <c r="B105" s="147"/>
      <c r="C105" s="146" t="s">
        <v>115</v>
      </c>
      <c r="D105" s="123"/>
      <c r="E105" s="120" t="s">
        <v>116</v>
      </c>
      <c r="F105" s="357">
        <f>F106</f>
        <v>7000</v>
      </c>
      <c r="G105" s="346">
        <f>G106</f>
        <v>7000</v>
      </c>
    </row>
    <row r="106" spans="1:7" x14ac:dyDescent="0.2">
      <c r="A106" s="114"/>
      <c r="B106" s="147"/>
      <c r="C106" s="146"/>
      <c r="D106" s="123">
        <v>500</v>
      </c>
      <c r="E106" s="120" t="s">
        <v>117</v>
      </c>
      <c r="F106" s="357">
        <v>7000</v>
      </c>
      <c r="G106" s="346">
        <v>7000</v>
      </c>
    </row>
    <row r="107" spans="1:7" x14ac:dyDescent="0.2">
      <c r="A107" s="291"/>
      <c r="B107" s="358"/>
      <c r="C107" s="359"/>
      <c r="D107" s="360"/>
      <c r="E107" s="137" t="s">
        <v>259</v>
      </c>
      <c r="F107" s="357">
        <v>193990</v>
      </c>
      <c r="G107" s="346">
        <v>393945</v>
      </c>
    </row>
    <row r="108" spans="1:7" x14ac:dyDescent="0.2">
      <c r="A108" s="114"/>
      <c r="B108" s="149"/>
      <c r="C108" s="150"/>
      <c r="D108" s="151"/>
      <c r="E108" s="152" t="s">
        <v>140</v>
      </c>
      <c r="F108" s="345">
        <f>F9+F100+F107</f>
        <v>8060600</v>
      </c>
      <c r="G108" s="345">
        <f>G9+G100+G107</f>
        <v>8193100</v>
      </c>
    </row>
    <row r="109" spans="1:7" x14ac:dyDescent="0.2">
      <c r="A109" s="153"/>
    </row>
  </sheetData>
  <mergeCells count="11">
    <mergeCell ref="E1:G1"/>
    <mergeCell ref="E2:G2"/>
    <mergeCell ref="E3:G3"/>
    <mergeCell ref="A5:G5"/>
    <mergeCell ref="A7:A8"/>
    <mergeCell ref="B7:B8"/>
    <mergeCell ref="C7:C8"/>
    <mergeCell ref="D7:D8"/>
    <mergeCell ref="E7:E8"/>
    <mergeCell ref="F7:G7"/>
    <mergeCell ref="A6:G6"/>
  </mergeCells>
  <pageMargins left="0.7" right="0.7" top="0.75" bottom="0.75" header="0.3" footer="0.3"/>
  <pageSetup paperSize="9" scale="3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3</vt:lpstr>
      <vt:lpstr>4</vt:lpstr>
      <vt:lpstr>5</vt:lpstr>
      <vt:lpstr>6</vt:lpstr>
      <vt:lpstr>7</vt:lpstr>
      <vt:lpstr>8</vt:lpstr>
      <vt:lpstr>'3'!Область_печати</vt:lpstr>
      <vt:lpstr>'4'!Область_печати</vt:lpstr>
      <vt:lpstr>'7'!Область_печати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2020-03-23T09:46:21Z</dcterms:modified>
</cp:coreProperties>
</file>