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480" windowHeight="7692"/>
  </bookViews>
  <sheets>
    <sheet name="сводный" sheetId="6" r:id="rId1"/>
    <sheet name="Лист1" sheetId="7" r:id="rId2"/>
    <sheet name="Лист2" sheetId="8" r:id="rId3"/>
  </sheets>
  <definedNames>
    <definedName name="_Date_" localSheetId="0">сводный!#REF!</definedName>
    <definedName name="_Date_">#REF!</definedName>
    <definedName name="_Otchet_Period_Source__AT_ObjectName" localSheetId="0">сводный!#REF!</definedName>
    <definedName name="_Otchet_Period_Source__AT_ObjectName">#REF!</definedName>
    <definedName name="_PBuh_">#REF!</definedName>
    <definedName name="_Period_" localSheetId="0">сводный!#REF!</definedName>
    <definedName name="_Period_">#REF!</definedName>
    <definedName name="_PRuk_">#REF!</definedName>
    <definedName name="Excel_BuiltIn_Print_Titles_1_1" localSheetId="0">сводный!$A$15:$IT$17</definedName>
    <definedName name="Excel_BuiltIn_Print_Titles_1_1">#REF!</definedName>
    <definedName name="Excel_BuiltIn_Print_Titles_1_1_1" localSheetId="0">сводный!$A$15:$IG$17</definedName>
    <definedName name="Excel_BuiltIn_Print_Titles_1_1_1">#REF!</definedName>
    <definedName name="total2">#REF!</definedName>
    <definedName name="_xlnm.Print_Titles" localSheetId="0">сводный!$15:$17</definedName>
    <definedName name="_xlnm.Print_Area" localSheetId="0">сводный!$A$1:$M$59</definedName>
    <definedName name="расшифровка">#REF!</definedName>
  </definedNames>
  <calcPr calcId="125725"/>
</workbook>
</file>

<file path=xl/calcChain.xml><?xml version="1.0" encoding="utf-8"?>
<calcChain xmlns="http://schemas.openxmlformats.org/spreadsheetml/2006/main">
  <c r="D27" i="6"/>
  <c r="E27" s="1"/>
  <c r="C24"/>
  <c r="C22" s="1"/>
  <c r="D38"/>
  <c r="D41"/>
  <c r="E41" s="1"/>
  <c r="C41"/>
  <c r="E39"/>
  <c r="E40"/>
  <c r="C38"/>
  <c r="E38" s="1"/>
  <c r="C32"/>
  <c r="E32" s="1"/>
  <c r="C34"/>
  <c r="E33"/>
  <c r="D34"/>
  <c r="E35"/>
  <c r="C30"/>
  <c r="C36"/>
  <c r="C28"/>
  <c r="C18"/>
  <c r="C43" s="1"/>
  <c r="E34"/>
  <c r="E37"/>
  <c r="D36"/>
  <c r="E36" s="1"/>
  <c r="D28"/>
  <c r="E29"/>
  <c r="E21"/>
  <c r="E28"/>
  <c r="E26"/>
  <c r="E42"/>
  <c r="D18"/>
  <c r="E20"/>
  <c r="E18"/>
  <c r="E25"/>
  <c r="D30"/>
  <c r="E30" s="1"/>
  <c r="E31"/>
  <c r="D24" l="1"/>
  <c r="D22" l="1"/>
  <c r="E24"/>
  <c r="E22" l="1"/>
  <c r="D43"/>
</calcChain>
</file>

<file path=xl/sharedStrings.xml><?xml version="1.0" encoding="utf-8"?>
<sst xmlns="http://schemas.openxmlformats.org/spreadsheetml/2006/main" count="63" uniqueCount="61">
  <si>
    <t xml:space="preserve">Пенсионное обеспечение </t>
  </si>
  <si>
    <t>БЛАГОУСТРОЙСТВО</t>
  </si>
  <si>
    <t xml:space="preserve"> Наименование показателя</t>
  </si>
  <si>
    <t>2</t>
  </si>
  <si>
    <t>Доходы бюджета — всего</t>
  </si>
  <si>
    <t>в том числе:</t>
  </si>
  <si>
    <t>НАЛОГОВЫЕ И НЕНАЛОГОВЫЕ ДОХОДЫ</t>
  </si>
  <si>
    <t>БЕЗВОЗМЕЗДНЫЕ ПОСТУПЛЕНИЯ</t>
  </si>
  <si>
    <t>Расходы бюджета — всего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</si>
  <si>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</si>
  <si>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</si>
  <si>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Культура</t>
  </si>
  <si>
    <t xml:space="preserve">                       (в рублях)</t>
  </si>
  <si>
    <t>ОБЩЕГОСУДАРСТВЕННЫЕ ВОПРОСЫ</t>
  </si>
  <si>
    <t>Функционирование  высшего должностного лица субъекта  Российской Федерации и муниципального образования</t>
  </si>
  <si>
    <t>ЖИЛИЩНО-КОММУНАЛЬНОЕ ХОЗЯЙСТВО</t>
  </si>
  <si>
    <t>Результат исполнения бюджета (дефицит "-", профицит "+")</t>
  </si>
  <si>
    <t>СОЦИАЛЬНАЯ ПОЛИТИКА</t>
  </si>
  <si>
    <t>Обеспечение пожарной безопасности</t>
  </si>
  <si>
    <t>НАЦИОНАЛЬНАЯ БЕЗОПАСНОСТЬ И ПРАВООХРАНИТЕЛЬНАЯ ДЕЯТЕЛЬНОСТЬ</t>
  </si>
  <si>
    <t>Осуществление первичного воинского учета на территории, где отсутствуют воинские комиссариаты</t>
  </si>
  <si>
    <t>ФИЗИЧЕСКАЯ КУЛЬТУРА И СПОРТ</t>
  </si>
  <si>
    <t>Другие вопросы в области физической культуры и спорта</t>
  </si>
  <si>
    <t>РУКОВОДИТЕЛЬ</t>
  </si>
  <si>
    <t>ГЛАВНЫЙ БУХГАЛТЕР</t>
  </si>
  <si>
    <t xml:space="preserve">Приложение  №1                                                                                                                                                                                      к решению муниципального комитета                                                                                                              Сергеевского сельского поселения                                                                         от "_____"____________№______                                                                                                                                                                      </t>
  </si>
  <si>
    <t>И.В. Мартыненкова</t>
  </si>
  <si>
    <t xml:space="preserve">                                            об исполнении бюджета Сергеевского сельского поселения за 1 квартал  2016 года</t>
  </si>
  <si>
    <t>Уточненный бюджет 2016 года</t>
  </si>
  <si>
    <t>Кассовое исполнение      за 2016  года</t>
  </si>
  <si>
    <t>Процент исполнения к уточненному бюджету 2016 года</t>
  </si>
  <si>
    <t>Раздел, подраздел</t>
  </si>
  <si>
    <t>0100</t>
  </si>
  <si>
    <t>0102</t>
  </si>
  <si>
    <t>0106</t>
  </si>
  <si>
    <t>0203</t>
  </si>
  <si>
    <t>0113</t>
  </si>
  <si>
    <t>0300</t>
  </si>
  <si>
    <t>0310</t>
  </si>
  <si>
    <t>Н.В. КУЗНЕЦОВА</t>
  </si>
  <si>
    <t>ИНФОРМАЦИЯ О ЧИСЛЕННОСТИ МУНИЦИПАЛЬНЫХ СЛУЖАЩИХ ОРГАНОВ МЕСТНОГО САМОУПРАВЛЕНИЯ АДМИНИСТРАЦИИ СЕРГЕЕВСКОГО СЕЛЬСКОГО ПОСЕЛЕНИЯ, РАБОТНИКОВ МУНИЦИПАЛЬНЫХ КАЗЁННЫХ УЧРЕЖДЕНИЙ  И ФАКТИЧЕСКИХ РАСХОДАХ НА ИХ ДЕНЕЖНОЕ СОДЕРЖАНИЕ ЗА 1 квартал 2016 ГОД</t>
  </si>
  <si>
    <t>1000</t>
  </si>
  <si>
    <t>1001</t>
  </si>
  <si>
    <t>1100</t>
  </si>
  <si>
    <t>0500</t>
  </si>
  <si>
    <t>0503</t>
  </si>
  <si>
    <t xml:space="preserve"> 2 00 00000 00 0000 000</t>
  </si>
  <si>
    <t xml:space="preserve"> 1 00 00000 00 0000 000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</si>
  <si>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</si>
  <si>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</si>
  <si>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</si>
  <si>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</si>
  <si>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</si>
  <si>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0412</t>
  </si>
  <si>
    <t>КУЛЬТУРА,КИНЕМАТОГРАФИЯ</t>
  </si>
  <si>
    <t>0800</t>
  </si>
  <si>
    <t>0801</t>
  </si>
  <si>
    <t>Другие вопросы в области культуры, кинематографии</t>
  </si>
  <si>
    <t>0804</t>
  </si>
  <si>
    <t>Сведения</t>
  </si>
  <si>
    <t>За 1 кв.2016  года численность муниципальных служащих и работников муниципальных казённых учреждений Сергеевского сельского поселения Пограничного муниципального района составила 14 человек, фактические расходы на их содержание составили 1609312,40 руб.</t>
  </si>
</sst>
</file>

<file path=xl/styles.xml><?xml version="1.0" encoding="utf-8"?>
<styleSheet xmlns="http://schemas.openxmlformats.org/spreadsheetml/2006/main">
  <numFmts count="1">
    <numFmt numFmtId="164" formatCode="#,##0.0"/>
  </numFmts>
  <fonts count="38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3"/>
      <name val="Arial Cyr"/>
      <family val="2"/>
      <charset val="204"/>
    </font>
    <font>
      <sz val="13"/>
      <name val="Arial Cyr"/>
      <family val="2"/>
      <charset val="204"/>
    </font>
    <font>
      <sz val="13"/>
      <name val="Arial Cyr"/>
      <charset val="204"/>
    </font>
    <font>
      <b/>
      <i/>
      <sz val="13"/>
      <name val="Arial Cyr"/>
      <charset val="204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family val="2"/>
      <charset val="204"/>
    </font>
    <font>
      <sz val="8"/>
      <name val="Arial Cyr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8"/>
        <bgColor indexed="6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42"/>
        <bgColor indexed="4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7">
    <xf numFmtId="0" fontId="0" fillId="0" borderId="0"/>
    <xf numFmtId="0" fontId="33" fillId="0" borderId="22">
      <alignment horizontal="left" wrapText="1"/>
    </xf>
    <xf numFmtId="49" fontId="33" fillId="0" borderId="23">
      <alignment horizontal="center" wrapText="1"/>
    </xf>
    <xf numFmtId="4" fontId="33" fillId="0" borderId="23">
      <alignment horizontal="right" wrapText="1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2" applyNumberFormat="0" applyAlignment="0" applyProtection="0"/>
    <xf numFmtId="0" fontId="3" fillId="9" borderId="3" applyNumberFormat="0" applyAlignment="0" applyProtection="0"/>
    <xf numFmtId="0" fontId="4" fillId="9" borderId="2" applyNumberFormat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10" borderId="8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12" borderId="9" applyNumberFormat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</cellStyleXfs>
  <cellXfs count="89">
    <xf numFmtId="0" fontId="0" fillId="0" borderId="0" xfId="0"/>
    <xf numFmtId="0" fontId="16" fillId="0" borderId="0" xfId="0" applyFont="1" applyBorder="1" applyAlignment="1"/>
    <xf numFmtId="0" fontId="16" fillId="0" borderId="0" xfId="0" applyFont="1"/>
    <xf numFmtId="0" fontId="17" fillId="0" borderId="0" xfId="0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25" fillId="0" borderId="0" xfId="0" applyNumberFormat="1" applyFont="1"/>
    <xf numFmtId="49" fontId="25" fillId="0" borderId="0" xfId="0" applyNumberFormat="1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/>
    <xf numFmtId="49" fontId="23" fillId="0" borderId="11" xfId="0" applyNumberFormat="1" applyFont="1" applyBorder="1"/>
    <xf numFmtId="49" fontId="27" fillId="0" borderId="12" xfId="0" applyNumberFormat="1" applyFont="1" applyBorder="1" applyAlignment="1">
      <alignment horizontal="center"/>
    </xf>
    <xf numFmtId="3" fontId="27" fillId="0" borderId="12" xfId="0" applyNumberFormat="1" applyFont="1" applyBorder="1" applyAlignment="1">
      <alignment horizontal="center" vertical="center"/>
    </xf>
    <xf numFmtId="4" fontId="27" fillId="0" borderId="13" xfId="0" applyNumberFormat="1" applyFont="1" applyBorder="1" applyAlignment="1">
      <alignment horizontal="right"/>
    </xf>
    <xf numFmtId="4" fontId="26" fillId="0" borderId="13" xfId="0" applyNumberFormat="1" applyFont="1" applyBorder="1" applyAlignment="1">
      <alignment horizontal="right"/>
    </xf>
    <xf numFmtId="164" fontId="27" fillId="0" borderId="13" xfId="0" applyNumberFormat="1" applyFont="1" applyBorder="1" applyAlignment="1">
      <alignment horizontal="right"/>
    </xf>
    <xf numFmtId="0" fontId="27" fillId="0" borderId="14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/>
    </xf>
    <xf numFmtId="0" fontId="27" fillId="0" borderId="13" xfId="0" applyFont="1" applyBorder="1" applyAlignment="1">
      <alignment horizontal="left" vertical="center" wrapText="1"/>
    </xf>
    <xf numFmtId="3" fontId="27" fillId="0" borderId="15" xfId="0" applyNumberFormat="1" applyFont="1" applyBorder="1" applyAlignment="1">
      <alignment horizontal="center"/>
    </xf>
    <xf numFmtId="4" fontId="27" fillId="14" borderId="13" xfId="0" applyNumberFormat="1" applyFont="1" applyFill="1" applyBorder="1" applyAlignment="1">
      <alignment horizontal="right"/>
    </xf>
    <xf numFmtId="164" fontId="27" fillId="14" borderId="13" xfId="0" applyNumberFormat="1" applyFont="1" applyFill="1" applyBorder="1" applyAlignment="1">
      <alignment horizontal="right"/>
    </xf>
    <xf numFmtId="0" fontId="28" fillId="0" borderId="13" xfId="0" applyFont="1" applyBorder="1" applyAlignment="1">
      <alignment horizontal="left" vertical="center" wrapText="1"/>
    </xf>
    <xf numFmtId="49" fontId="28" fillId="0" borderId="13" xfId="0" applyNumberFormat="1" applyFont="1" applyBorder="1" applyAlignment="1">
      <alignment horizontal="center"/>
    </xf>
    <xf numFmtId="49" fontId="27" fillId="14" borderId="13" xfId="0" applyNumberFormat="1" applyFont="1" applyFill="1" applyBorder="1" applyAlignment="1">
      <alignment horizontal="center"/>
    </xf>
    <xf numFmtId="0" fontId="31" fillId="0" borderId="16" xfId="0" applyFont="1" applyBorder="1" applyAlignment="1">
      <alignment horizontal="justify" vertical="top" wrapText="1"/>
    </xf>
    <xf numFmtId="0" fontId="32" fillId="0" borderId="0" xfId="0" applyFont="1" applyBorder="1" applyAlignment="1">
      <alignment horizontal="left" vertical="center" wrapText="1"/>
    </xf>
    <xf numFmtId="49" fontId="32" fillId="0" borderId="17" xfId="0" applyNumberFormat="1" applyFont="1" applyBorder="1" applyAlignment="1">
      <alignment horizontal="center"/>
    </xf>
    <xf numFmtId="4" fontId="32" fillId="0" borderId="0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0" fontId="32" fillId="0" borderId="0" xfId="0" applyFont="1"/>
    <xf numFmtId="0" fontId="32" fillId="0" borderId="17" xfId="0" applyFont="1" applyBorder="1"/>
    <xf numFmtId="164" fontId="27" fillId="14" borderId="13" xfId="0" applyNumberFormat="1" applyFont="1" applyFill="1" applyBorder="1" applyAlignment="1">
      <alignment horizontal="right"/>
    </xf>
    <xf numFmtId="0" fontId="34" fillId="14" borderId="13" xfId="0" applyNumberFormat="1" applyFont="1" applyFill="1" applyBorder="1" applyAlignment="1">
      <alignment horizontal="left" vertical="center" wrapText="1"/>
    </xf>
    <xf numFmtId="49" fontId="35" fillId="14" borderId="13" xfId="0" applyNumberFormat="1" applyFont="1" applyFill="1" applyBorder="1" applyAlignment="1">
      <alignment horizontal="center"/>
    </xf>
    <xf numFmtId="4" fontId="34" fillId="14" borderId="13" xfId="0" applyNumberFormat="1" applyFont="1" applyFill="1" applyBorder="1" applyAlignment="1">
      <alignment horizontal="right" vertical="center"/>
    </xf>
    <xf numFmtId="4" fontId="34" fillId="14" borderId="13" xfId="0" applyNumberFormat="1" applyFont="1" applyFill="1" applyBorder="1" applyAlignment="1">
      <alignment horizontal="right"/>
    </xf>
    <xf numFmtId="164" fontId="34" fillId="14" borderId="13" xfId="0" applyNumberFormat="1" applyFont="1" applyFill="1" applyBorder="1" applyAlignment="1">
      <alignment horizontal="right"/>
    </xf>
    <xf numFmtId="0" fontId="35" fillId="14" borderId="13" xfId="0" applyNumberFormat="1" applyFont="1" applyFill="1" applyBorder="1" applyAlignment="1">
      <alignment horizontal="justify" vertical="center" wrapText="1"/>
    </xf>
    <xf numFmtId="4" fontId="35" fillId="14" borderId="13" xfId="0" applyNumberFormat="1" applyFont="1" applyFill="1" applyBorder="1" applyAlignment="1">
      <alignment horizontal="center" vertical="center"/>
    </xf>
    <xf numFmtId="4" fontId="35" fillId="14" borderId="13" xfId="0" applyNumberFormat="1" applyFont="1" applyFill="1" applyBorder="1" applyAlignment="1">
      <alignment horizontal="center"/>
    </xf>
    <xf numFmtId="164" fontId="35" fillId="14" borderId="13" xfId="0" applyNumberFormat="1" applyFont="1" applyFill="1" applyBorder="1" applyAlignment="1">
      <alignment horizontal="right"/>
    </xf>
    <xf numFmtId="0" fontId="35" fillId="14" borderId="13" xfId="0" applyNumberFormat="1" applyFont="1" applyFill="1" applyBorder="1" applyAlignment="1">
      <alignment horizontal="left" vertical="center" wrapText="1"/>
    </xf>
    <xf numFmtId="4" fontId="35" fillId="14" borderId="13" xfId="0" applyNumberFormat="1" applyFont="1" applyFill="1" applyBorder="1" applyAlignment="1">
      <alignment horizontal="right"/>
    </xf>
    <xf numFmtId="0" fontId="36" fillId="14" borderId="13" xfId="0" applyFont="1" applyFill="1" applyBorder="1" applyAlignment="1">
      <alignment horizontal="left" vertical="center" wrapText="1"/>
    </xf>
    <xf numFmtId="49" fontId="37" fillId="14" borderId="13" xfId="0" applyNumberFormat="1" applyFont="1" applyFill="1" applyBorder="1" applyAlignment="1">
      <alignment horizontal="center"/>
    </xf>
    <xf numFmtId="4" fontId="36" fillId="14" borderId="13" xfId="0" applyNumberFormat="1" applyFont="1" applyFill="1" applyBorder="1" applyAlignment="1">
      <alignment horizontal="right"/>
    </xf>
    <xf numFmtId="0" fontId="35" fillId="14" borderId="13" xfId="0" applyFont="1" applyFill="1" applyBorder="1" applyAlignment="1">
      <alignment horizontal="left" vertical="center" wrapText="1"/>
    </xf>
    <xf numFmtId="49" fontId="35" fillId="14" borderId="13" xfId="0" applyNumberFormat="1" applyFont="1" applyFill="1" applyBorder="1" applyAlignment="1">
      <alignment horizontal="right"/>
    </xf>
    <xf numFmtId="0" fontId="26" fillId="14" borderId="13" xfId="0" applyFont="1" applyFill="1" applyBorder="1" applyAlignment="1">
      <alignment horizontal="left" vertical="center" wrapText="1"/>
    </xf>
    <xf numFmtId="49" fontId="27" fillId="14" borderId="13" xfId="0" applyNumberFormat="1" applyFont="1" applyFill="1" applyBorder="1" applyAlignment="1">
      <alignment horizontal="center"/>
    </xf>
    <xf numFmtId="4" fontId="27" fillId="14" borderId="13" xfId="0" applyNumberFormat="1" applyFont="1" applyFill="1" applyBorder="1" applyAlignment="1">
      <alignment horizontal="right"/>
    </xf>
    <xf numFmtId="0" fontId="27" fillId="14" borderId="13" xfId="0" applyFont="1" applyFill="1" applyBorder="1" applyAlignment="1">
      <alignment horizontal="left" vertical="center" wrapText="1"/>
    </xf>
    <xf numFmtId="49" fontId="26" fillId="14" borderId="13" xfId="0" applyNumberFormat="1" applyFont="1" applyFill="1" applyBorder="1" applyAlignment="1">
      <alignment horizontal="center"/>
    </xf>
    <xf numFmtId="4" fontId="26" fillId="14" borderId="13" xfId="0" applyNumberFormat="1" applyFont="1" applyFill="1" applyBorder="1" applyAlignment="1">
      <alignment horizontal="right"/>
    </xf>
    <xf numFmtId="164" fontId="26" fillId="14" borderId="13" xfId="0" applyNumberFormat="1" applyFont="1" applyFill="1" applyBorder="1" applyAlignment="1">
      <alignment horizontal="right"/>
    </xf>
    <xf numFmtId="164" fontId="26" fillId="0" borderId="13" xfId="0" applyNumberFormat="1" applyFont="1" applyBorder="1" applyAlignment="1">
      <alignment horizontal="right"/>
    </xf>
    <xf numFmtId="49" fontId="27" fillId="0" borderId="21" xfId="0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7" fillId="0" borderId="0" xfId="0" applyFont="1" applyAlignment="1">
      <alignment vertical="justify"/>
    </xf>
    <xf numFmtId="0" fontId="18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49" fontId="27" fillId="0" borderId="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</cellXfs>
  <cellStyles count="27">
    <cellStyle name="xl73" xfId="1"/>
    <cellStyle name="xl84" xfId="2"/>
    <cellStyle name="xl88" xfId="3"/>
    <cellStyle name="Акцент1" xfId="4" builtinId="29" customBuiltin="1"/>
    <cellStyle name="Акцент2" xfId="5" builtinId="33" customBuiltin="1"/>
    <cellStyle name="Акцент3" xfId="6" builtinId="37" customBuiltin="1"/>
    <cellStyle name="Акцент4" xfId="7" builtinId="41" customBuiltin="1"/>
    <cellStyle name="Акцент5" xfId="8" builtinId="45" customBuiltin="1"/>
    <cellStyle name="Акцент6" xfId="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17" builtinId="25" customBuiltin="1"/>
    <cellStyle name="Контрольная ячейка" xfId="18" builtinId="23" customBuiltin="1"/>
    <cellStyle name="Название" xfId="19" builtinId="15" customBuiltin="1"/>
    <cellStyle name="Нейтральный" xfId="20" builtinId="28" customBuiltin="1"/>
    <cellStyle name="Обычный" xfId="0" builtinId="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topLeftCell="C3" zoomScale="110" zoomScaleNormal="75" zoomScaleSheetLayoutView="110" workbookViewId="0">
      <selection activeCell="H51" sqref="H51"/>
    </sheetView>
  </sheetViews>
  <sheetFormatPr defaultRowHeight="13.2"/>
  <cols>
    <col min="1" max="1" width="66.109375" customWidth="1"/>
    <col min="2" max="2" width="30.6640625" customWidth="1"/>
    <col min="3" max="3" width="21.33203125" customWidth="1"/>
    <col min="4" max="4" width="18.88671875" customWidth="1"/>
    <col min="5" max="5" width="16.44140625" customWidth="1"/>
    <col min="6" max="6" width="10.109375" customWidth="1"/>
    <col min="7" max="7" width="10.6640625" customWidth="1"/>
  </cols>
  <sheetData>
    <row r="1" spans="1:6" ht="12.75" customHeight="1">
      <c r="A1" s="1"/>
      <c r="B1" s="2"/>
      <c r="C1" s="81" t="s">
        <v>25</v>
      </c>
      <c r="D1" s="81"/>
      <c r="E1" s="81"/>
    </row>
    <row r="2" spans="1:6" ht="12.75" customHeight="1">
      <c r="A2" s="3"/>
      <c r="B2" s="3"/>
      <c r="C2" s="81"/>
      <c r="D2" s="81"/>
      <c r="E2" s="81"/>
    </row>
    <row r="3" spans="1:6" ht="43.5" customHeight="1">
      <c r="B3" s="3"/>
      <c r="C3" s="81"/>
      <c r="D3" s="81"/>
      <c r="E3" s="81"/>
    </row>
    <row r="4" spans="1:6" ht="15">
      <c r="B4" s="3"/>
      <c r="C4" s="4"/>
      <c r="D4" s="82"/>
      <c r="E4" s="82"/>
    </row>
    <row r="5" spans="1:6" ht="15">
      <c r="B5" s="3"/>
      <c r="C5" s="4"/>
      <c r="D5" s="82"/>
      <c r="E5" s="82"/>
    </row>
    <row r="6" spans="1:6" ht="15">
      <c r="B6" s="3"/>
      <c r="C6" s="4"/>
      <c r="D6" s="82"/>
      <c r="E6" s="82"/>
    </row>
    <row r="7" spans="1:6">
      <c r="C7" s="4"/>
      <c r="E7" s="5"/>
    </row>
    <row r="8" spans="1:6">
      <c r="C8" s="6"/>
      <c r="E8" s="7"/>
      <c r="F8" s="8"/>
    </row>
    <row r="9" spans="1:6">
      <c r="C9" s="6"/>
      <c r="E9" s="19"/>
      <c r="F9" s="8"/>
    </row>
    <row r="10" spans="1:6" ht="25.2">
      <c r="A10" s="19"/>
      <c r="B10" s="20" t="s">
        <v>59</v>
      </c>
      <c r="C10" s="21"/>
      <c r="E10" s="22"/>
      <c r="F10" s="8"/>
    </row>
    <row r="11" spans="1:6" ht="12.75" customHeight="1">
      <c r="A11" s="83" t="s">
        <v>27</v>
      </c>
      <c r="B11" s="83"/>
      <c r="C11" s="83"/>
      <c r="D11" s="83"/>
      <c r="E11" s="22"/>
      <c r="F11" s="8"/>
    </row>
    <row r="12" spans="1:6" ht="12.75" customHeight="1">
      <c r="A12" s="83"/>
      <c r="B12" s="83"/>
      <c r="C12" s="83"/>
      <c r="D12" s="83"/>
      <c r="E12" s="22"/>
      <c r="F12" s="8"/>
    </row>
    <row r="13" spans="1:6">
      <c r="A13" s="23"/>
      <c r="B13" s="24"/>
      <c r="C13" s="25"/>
      <c r="D13" s="25"/>
      <c r="E13" s="26"/>
    </row>
    <row r="14" spans="1:6" ht="16.8">
      <c r="A14" s="27"/>
      <c r="B14" s="28"/>
      <c r="C14" s="29"/>
      <c r="D14" s="85" t="s">
        <v>12</v>
      </c>
      <c r="E14" s="85"/>
    </row>
    <row r="15" spans="1:6" ht="26.25" customHeight="1">
      <c r="A15" s="86" t="s">
        <v>2</v>
      </c>
      <c r="B15" s="87" t="s">
        <v>31</v>
      </c>
      <c r="C15" s="77" t="s">
        <v>28</v>
      </c>
      <c r="D15" s="78" t="s">
        <v>29</v>
      </c>
      <c r="E15" s="78" t="s">
        <v>30</v>
      </c>
    </row>
    <row r="16" spans="1:6" ht="60" customHeight="1">
      <c r="A16" s="86"/>
      <c r="B16" s="88"/>
      <c r="C16" s="77"/>
      <c r="D16" s="79"/>
      <c r="E16" s="79"/>
    </row>
    <row r="17" spans="1:6" ht="16.8">
      <c r="A17" s="35">
        <v>1</v>
      </c>
      <c r="B17" s="30" t="s">
        <v>3</v>
      </c>
      <c r="C17" s="31">
        <v>3</v>
      </c>
      <c r="D17" s="38">
        <v>4</v>
      </c>
      <c r="E17" s="38">
        <v>5</v>
      </c>
    </row>
    <row r="18" spans="1:6" ht="16.8">
      <c r="A18" s="53" t="s">
        <v>4</v>
      </c>
      <c r="B18" s="54"/>
      <c r="C18" s="55">
        <f>C20+C21</f>
        <v>3788000</v>
      </c>
      <c r="D18" s="56">
        <f>D20+D21</f>
        <v>1116933.1800000002</v>
      </c>
      <c r="E18" s="57">
        <f>D18/C18*100</f>
        <v>29.486092397043301</v>
      </c>
    </row>
    <row r="19" spans="1:6" ht="16.8">
      <c r="A19" s="58" t="s">
        <v>5</v>
      </c>
      <c r="B19" s="54"/>
      <c r="C19" s="59"/>
      <c r="D19" s="60"/>
      <c r="E19" s="61"/>
    </row>
    <row r="20" spans="1:6" ht="16.8">
      <c r="A20" s="62" t="s">
        <v>6</v>
      </c>
      <c r="B20" s="54" t="s">
        <v>47</v>
      </c>
      <c r="C20" s="63">
        <v>3330000</v>
      </c>
      <c r="D20" s="63">
        <v>881733.18</v>
      </c>
      <c r="E20" s="61">
        <f>D20/C20*100</f>
        <v>26.478473873873874</v>
      </c>
    </row>
    <row r="21" spans="1:6" ht="16.8">
      <c r="A21" s="62" t="s">
        <v>7</v>
      </c>
      <c r="B21" s="54" t="s">
        <v>46</v>
      </c>
      <c r="C21" s="63">
        <v>458000</v>
      </c>
      <c r="D21" s="63">
        <v>235200</v>
      </c>
      <c r="E21" s="61">
        <f>D21/C21*100</f>
        <v>51.353711790393007</v>
      </c>
    </row>
    <row r="22" spans="1:6" ht="21">
      <c r="A22" s="64" t="s">
        <v>8</v>
      </c>
      <c r="B22" s="65"/>
      <c r="C22" s="66">
        <f>C24+C28+C30+C32+C34+C36+C38+C41</f>
        <v>5375000</v>
      </c>
      <c r="D22" s="66">
        <f>D24+D28+D30+D32+D34+D36+D38+D41</f>
        <v>1239032.21</v>
      </c>
      <c r="E22" s="61">
        <f>D22/C22*100</f>
        <v>23.05176204651163</v>
      </c>
      <c r="F22" s="9"/>
    </row>
    <row r="23" spans="1:6" ht="16.8">
      <c r="A23" s="67" t="s">
        <v>5</v>
      </c>
      <c r="B23" s="54"/>
      <c r="C23" s="68"/>
      <c r="D23" s="56"/>
      <c r="E23" s="56"/>
      <c r="F23" s="9"/>
    </row>
    <row r="24" spans="1:6" ht="16.8">
      <c r="A24" s="67" t="s">
        <v>13</v>
      </c>
      <c r="B24" s="54" t="s">
        <v>32</v>
      </c>
      <c r="C24" s="63">
        <f>C25+C26+C27</f>
        <v>4031000</v>
      </c>
      <c r="D24" s="63">
        <f>D25+D26+D27</f>
        <v>950167.39</v>
      </c>
      <c r="E24" s="61">
        <f>D24/C24*100</f>
        <v>23.571505581741505</v>
      </c>
      <c r="F24" s="11"/>
    </row>
    <row r="25" spans="1:6" ht="34.5" customHeight="1">
      <c r="A25" s="67" t="s">
        <v>14</v>
      </c>
      <c r="B25" s="54" t="s">
        <v>33</v>
      </c>
      <c r="C25" s="63">
        <v>1043000</v>
      </c>
      <c r="D25" s="63">
        <v>254955.78</v>
      </c>
      <c r="E25" s="61">
        <f>D25/C25*100</f>
        <v>24.444465963566632</v>
      </c>
      <c r="F25" s="11"/>
    </row>
    <row r="26" spans="1:6" ht="50.4">
      <c r="A26" s="67" t="s">
        <v>9</v>
      </c>
      <c r="B26" s="54" t="s">
        <v>34</v>
      </c>
      <c r="C26" s="63">
        <v>778000</v>
      </c>
      <c r="D26" s="63">
        <v>174119.94</v>
      </c>
      <c r="E26" s="61">
        <f>D26/C26*100</f>
        <v>22.380455012853471</v>
      </c>
      <c r="F26" s="10"/>
    </row>
    <row r="27" spans="1:6" ht="16.8">
      <c r="A27" s="67" t="s">
        <v>10</v>
      </c>
      <c r="B27" s="54" t="s">
        <v>36</v>
      </c>
      <c r="C27" s="63">
        <v>2210000</v>
      </c>
      <c r="D27" s="63">
        <f>71493.14+443998.53+5600</f>
        <v>521091.67000000004</v>
      </c>
      <c r="E27" s="61">
        <f>D27/C27*100</f>
        <v>23.578808597285068</v>
      </c>
      <c r="F27" s="11"/>
    </row>
    <row r="28" spans="1:6" ht="16.8">
      <c r="A28" s="67" t="s">
        <v>48</v>
      </c>
      <c r="B28" s="54" t="s">
        <v>49</v>
      </c>
      <c r="C28" s="56">
        <f>C29</f>
        <v>232000</v>
      </c>
      <c r="D28" s="56">
        <f>D29</f>
        <v>45987.34</v>
      </c>
      <c r="E28" s="57">
        <f t="shared" ref="E28:E33" si="0">D28/C28*100</f>
        <v>19.822129310344828</v>
      </c>
      <c r="F28" s="11"/>
    </row>
    <row r="29" spans="1:6" ht="35.25" customHeight="1">
      <c r="A29" s="67" t="s">
        <v>20</v>
      </c>
      <c r="B29" s="54" t="s">
        <v>35</v>
      </c>
      <c r="C29" s="63">
        <v>232000</v>
      </c>
      <c r="D29" s="63">
        <v>45987.34</v>
      </c>
      <c r="E29" s="61">
        <f t="shared" si="0"/>
        <v>19.822129310344828</v>
      </c>
      <c r="F29" s="11"/>
    </row>
    <row r="30" spans="1:6" ht="40.5" customHeight="1">
      <c r="A30" s="67" t="s">
        <v>19</v>
      </c>
      <c r="B30" s="54" t="s">
        <v>37</v>
      </c>
      <c r="C30" s="56">
        <f>C31</f>
        <v>60000</v>
      </c>
      <c r="D30" s="56">
        <f>D31</f>
        <v>0</v>
      </c>
      <c r="E30" s="57">
        <f t="shared" si="0"/>
        <v>0</v>
      </c>
      <c r="F30" s="11"/>
    </row>
    <row r="31" spans="1:6" ht="24" customHeight="1">
      <c r="A31" s="67" t="s">
        <v>18</v>
      </c>
      <c r="B31" s="54" t="s">
        <v>38</v>
      </c>
      <c r="C31" s="63">
        <v>60000</v>
      </c>
      <c r="D31" s="63"/>
      <c r="E31" s="61">
        <f t="shared" si="0"/>
        <v>0</v>
      </c>
      <c r="F31" s="11"/>
    </row>
    <row r="32" spans="1:6" ht="24" customHeight="1">
      <c r="A32" s="67" t="s">
        <v>50</v>
      </c>
      <c r="B32" s="54" t="s">
        <v>51</v>
      </c>
      <c r="C32" s="56">
        <f>C33</f>
        <v>10000</v>
      </c>
      <c r="D32" s="56"/>
      <c r="E32" s="57">
        <f>D32/C32*100</f>
        <v>0</v>
      </c>
      <c r="F32" s="11"/>
    </row>
    <row r="33" spans="1:6" ht="24" customHeight="1">
      <c r="A33" s="67" t="s">
        <v>52</v>
      </c>
      <c r="B33" s="54" t="s">
        <v>53</v>
      </c>
      <c r="C33" s="63">
        <v>10000</v>
      </c>
      <c r="D33" s="63"/>
      <c r="E33" s="61">
        <f t="shared" si="0"/>
        <v>0</v>
      </c>
      <c r="F33" s="11"/>
    </row>
    <row r="34" spans="1:6" ht="16.8">
      <c r="A34" s="69" t="s">
        <v>15</v>
      </c>
      <c r="B34" s="70" t="s">
        <v>44</v>
      </c>
      <c r="C34" s="74">
        <f>C35</f>
        <v>110000</v>
      </c>
      <c r="D34" s="74">
        <f>D35</f>
        <v>4520</v>
      </c>
      <c r="E34" s="75">
        <f t="shared" ref="E34:E40" si="1">D34/C34*100</f>
        <v>4.1090909090909085</v>
      </c>
      <c r="F34" s="11"/>
    </row>
    <row r="35" spans="1:6" ht="16.8">
      <c r="A35" s="72" t="s">
        <v>1</v>
      </c>
      <c r="B35" s="70" t="s">
        <v>45</v>
      </c>
      <c r="C35" s="71">
        <v>110000</v>
      </c>
      <c r="D35" s="71">
        <v>4520</v>
      </c>
      <c r="E35" s="52">
        <f t="shared" si="1"/>
        <v>4.1090909090909085</v>
      </c>
      <c r="F35" s="11"/>
    </row>
    <row r="36" spans="1:6" ht="16.8">
      <c r="A36" s="72" t="s">
        <v>17</v>
      </c>
      <c r="B36" s="73" t="s">
        <v>41</v>
      </c>
      <c r="C36" s="74">
        <f>C37</f>
        <v>65000</v>
      </c>
      <c r="D36" s="74">
        <f>D37</f>
        <v>14120.3</v>
      </c>
      <c r="E36" s="75">
        <f t="shared" si="1"/>
        <v>21.72353846153846</v>
      </c>
      <c r="F36" s="11"/>
    </row>
    <row r="37" spans="1:6" ht="16.8">
      <c r="A37" s="37" t="s">
        <v>0</v>
      </c>
      <c r="B37" s="36" t="s">
        <v>42</v>
      </c>
      <c r="C37" s="32">
        <v>65000</v>
      </c>
      <c r="D37" s="32">
        <v>14120.3</v>
      </c>
      <c r="E37" s="34">
        <f t="shared" si="1"/>
        <v>21.72353846153846</v>
      </c>
      <c r="F37" s="11"/>
    </row>
    <row r="38" spans="1:6" ht="16.8">
      <c r="A38" s="37" t="s">
        <v>54</v>
      </c>
      <c r="B38" s="36" t="s">
        <v>55</v>
      </c>
      <c r="C38" s="33">
        <f>C39+C40</f>
        <v>817000</v>
      </c>
      <c r="D38" s="33">
        <f>D39+D40</f>
        <v>222146.48</v>
      </c>
      <c r="E38" s="76">
        <f t="shared" si="1"/>
        <v>27.190511627906979</v>
      </c>
      <c r="F38" s="11"/>
    </row>
    <row r="39" spans="1:6" ht="16.8">
      <c r="A39" s="37" t="s">
        <v>11</v>
      </c>
      <c r="B39" s="36" t="s">
        <v>56</v>
      </c>
      <c r="C39" s="32">
        <v>727000</v>
      </c>
      <c r="D39" s="32">
        <v>215146.48</v>
      </c>
      <c r="E39" s="34">
        <f t="shared" si="1"/>
        <v>29.593738651994499</v>
      </c>
      <c r="F39" s="11"/>
    </row>
    <row r="40" spans="1:6" ht="16.8">
      <c r="A40" s="37" t="s">
        <v>57</v>
      </c>
      <c r="B40" s="36" t="s">
        <v>58</v>
      </c>
      <c r="C40" s="32">
        <v>90000</v>
      </c>
      <c r="D40" s="32">
        <v>7000</v>
      </c>
      <c r="E40" s="34">
        <f t="shared" si="1"/>
        <v>7.7777777777777777</v>
      </c>
      <c r="F40" s="11"/>
    </row>
    <row r="41" spans="1:6" ht="17.399999999999999" thickBot="1">
      <c r="A41" s="72" t="s">
        <v>21</v>
      </c>
      <c r="B41" s="70" t="s">
        <v>43</v>
      </c>
      <c r="C41" s="74">
        <f>C42</f>
        <v>50000</v>
      </c>
      <c r="D41" s="74">
        <f>D42</f>
        <v>2090.6999999999998</v>
      </c>
      <c r="E41" s="75">
        <f>D41/C41*100</f>
        <v>4.1814</v>
      </c>
      <c r="F41" s="11"/>
    </row>
    <row r="42" spans="1:6" ht="17.399999999999999" thickBot="1">
      <c r="A42" s="44" t="s">
        <v>22</v>
      </c>
      <c r="B42" s="43" t="s">
        <v>43</v>
      </c>
      <c r="C42" s="39">
        <v>50000</v>
      </c>
      <c r="D42" s="39">
        <v>2090.6999999999998</v>
      </c>
      <c r="E42" s="40">
        <f>D42/C42*100</f>
        <v>4.1814</v>
      </c>
      <c r="F42" s="11"/>
    </row>
    <row r="43" spans="1:6" ht="33.6">
      <c r="A43" s="41" t="s">
        <v>16</v>
      </c>
      <c r="B43" s="42"/>
      <c r="C43" s="32">
        <f>SUM(C18-C22)</f>
        <v>-1587000</v>
      </c>
      <c r="D43" s="32">
        <f>SUM(D18-D22)</f>
        <v>-122099.0299999998</v>
      </c>
      <c r="E43" s="34"/>
      <c r="F43" s="11"/>
    </row>
    <row r="44" spans="1:6" ht="16.8">
      <c r="A44" s="13"/>
      <c r="B44" s="14"/>
      <c r="C44" s="15"/>
      <c r="D44" s="15"/>
      <c r="E44" s="12"/>
    </row>
    <row r="45" spans="1:6" ht="16.8">
      <c r="A45" s="16"/>
      <c r="B45" s="17"/>
      <c r="C45" s="18"/>
      <c r="D45" s="18"/>
      <c r="E45" s="11"/>
    </row>
    <row r="46" spans="1:6" ht="16.8">
      <c r="A46" s="16"/>
      <c r="B46" s="17"/>
      <c r="C46" s="18"/>
      <c r="D46" s="18"/>
      <c r="E46" s="11"/>
    </row>
    <row r="47" spans="1:6" ht="16.5" customHeight="1">
      <c r="A47" s="80" t="s">
        <v>40</v>
      </c>
      <c r="B47" s="80"/>
      <c r="C47" s="80"/>
      <c r="D47" s="80"/>
      <c r="E47" s="80"/>
    </row>
    <row r="48" spans="1:6" ht="16.5" customHeight="1">
      <c r="A48" s="80"/>
      <c r="B48" s="80"/>
      <c r="C48" s="80"/>
      <c r="D48" s="80"/>
      <c r="E48" s="80"/>
    </row>
    <row r="49" spans="1:5" ht="32.25" customHeight="1">
      <c r="A49" s="80"/>
      <c r="B49" s="80"/>
      <c r="C49" s="80"/>
      <c r="D49" s="80"/>
      <c r="E49" s="80"/>
    </row>
    <row r="50" spans="1:5" ht="16.8">
      <c r="A50" s="16"/>
      <c r="B50" s="17"/>
      <c r="C50" s="18"/>
      <c r="D50" s="18"/>
      <c r="E50" s="11"/>
    </row>
    <row r="51" spans="1:5" ht="39.75" customHeight="1">
      <c r="A51" s="84" t="s">
        <v>60</v>
      </c>
      <c r="B51" s="84"/>
      <c r="C51" s="84"/>
      <c r="D51" s="84"/>
      <c r="E51" s="84"/>
    </row>
    <row r="52" spans="1:5" ht="16.8">
      <c r="A52" s="16"/>
      <c r="B52" s="17"/>
      <c r="C52" s="18"/>
      <c r="D52" s="18"/>
      <c r="E52" s="11"/>
    </row>
    <row r="53" spans="1:5" ht="17.399999999999999">
      <c r="A53" s="45" t="s">
        <v>23</v>
      </c>
      <c r="B53" s="46"/>
      <c r="C53" s="47"/>
      <c r="D53" s="47" t="s">
        <v>39</v>
      </c>
      <c r="E53" s="48"/>
    </row>
    <row r="54" spans="1:5" ht="17.399999999999999">
      <c r="A54" s="45"/>
      <c r="B54" s="49"/>
      <c r="C54" s="47"/>
      <c r="D54" s="47"/>
      <c r="E54" s="48"/>
    </row>
    <row r="55" spans="1:5" ht="17.399999999999999">
      <c r="A55" s="50" t="s">
        <v>24</v>
      </c>
      <c r="B55" s="51"/>
      <c r="C55" s="50"/>
      <c r="D55" s="50" t="s">
        <v>26</v>
      </c>
      <c r="E55" s="50"/>
    </row>
  </sheetData>
  <sheetProtection formatCells="0" formatColumns="0" insertColumns="0" insertRows="0" deleteColumns="0" deleteRows="0" selectLockedCells="1"/>
  <mergeCells count="13">
    <mergeCell ref="A51:E51"/>
    <mergeCell ref="E15:E16"/>
    <mergeCell ref="D14:E14"/>
    <mergeCell ref="A15:A16"/>
    <mergeCell ref="B15:B16"/>
    <mergeCell ref="C15:C16"/>
    <mergeCell ref="D15:D16"/>
    <mergeCell ref="A47:E49"/>
    <mergeCell ref="C1:E3"/>
    <mergeCell ref="D6:E6"/>
    <mergeCell ref="A11:D12"/>
    <mergeCell ref="D5:E5"/>
    <mergeCell ref="D4:E4"/>
  </mergeCells>
  <phoneticPr fontId="16" type="noConversion"/>
  <pageMargins left="0.78749999999999998" right="0.39374999999999999" top="0.55972222222222223" bottom="0.59097222222222223" header="0.51180555555555551" footer="0.19652777777777777"/>
  <pageSetup paperSize="9" scale="53" firstPageNumber="0" orientation="portrait" horizontalDpi="300" verticalDpi="30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сводный</vt:lpstr>
      <vt:lpstr>Лист1</vt:lpstr>
      <vt:lpstr>Лист2</vt:lpstr>
      <vt:lpstr>сводный!Excel_BuiltIn_Print_Titles_1_1</vt:lpstr>
      <vt:lpstr>сводный!Excel_BuiltIn_Print_Titles_1_1_1</vt:lpstr>
      <vt:lpstr>сводный!Заголовки_для_печати</vt:lpstr>
      <vt:lpstr>сводный!Область_печати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</dc:creator>
  <cp:lastModifiedBy>1</cp:lastModifiedBy>
  <cp:lastPrinted>2016-04-20T05:23:07Z</cp:lastPrinted>
  <dcterms:created xsi:type="dcterms:W3CDTF">2010-04-22T23:29:52Z</dcterms:created>
  <dcterms:modified xsi:type="dcterms:W3CDTF">2016-04-20T06:04:39Z</dcterms:modified>
</cp:coreProperties>
</file>