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19320" windowHeight="11700" activeTab="9"/>
  </bookViews>
  <sheets>
    <sheet name="5" sheetId="5" r:id="rId1"/>
    <sheet name="6" sheetId="6" r:id="rId2"/>
    <sheet name="7" sheetId="2" r:id="rId3"/>
    <sheet name="8" sheetId="3" r:id="rId4"/>
    <sheet name="11" sheetId="13" r:id="rId5"/>
    <sheet name="12" sheetId="14" r:id="rId6"/>
    <sheet name="13" sheetId="15" r:id="rId7"/>
    <sheet name="14" sheetId="16" r:id="rId8"/>
    <sheet name="17" sheetId="19" r:id="rId9"/>
    <sheet name="18" sheetId="20" r:id="rId10"/>
    <sheet name="прил.к ПЗ " sheetId="2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'5'!$A$10:$D$180</definedName>
    <definedName name="_xlnm._FilterDatabase" localSheetId="1" hidden="1">'6'!$A$11:$E$154</definedName>
    <definedName name="_xlnm._FilterDatabase" localSheetId="2" hidden="1">'7'!$A$10:$F$220</definedName>
    <definedName name="_xlnm._FilterDatabase" localSheetId="3" hidden="1">'8'!$A$11:$G$205</definedName>
    <definedName name="_xlnm._FilterDatabase" localSheetId="10" hidden="1">'прил.к ПЗ '!$A$1:$I$191</definedName>
    <definedName name="BEx1IE0ZP7RIFM9FI24S9I6AAJ14" localSheetId="9" hidden="1">[1]Table!#REF!</definedName>
    <definedName name="BEx1IE0ZP7RIFM9FI24S9I6AAJ14" hidden="1">[1]Table!#REF!</definedName>
    <definedName name="BEx1IKRPW8MLB9Y485M1TL2IT9SH" localSheetId="9" hidden="1">[1]Table!#REF!</definedName>
    <definedName name="BEx1IKRPW8MLB9Y485M1TL2IT9SH" hidden="1">[1]Table!#REF!</definedName>
    <definedName name="BEx1J7E8VCGLPYU82QXVUG5N3ZAI" localSheetId="9" hidden="1">[1]Table!#REF!</definedName>
    <definedName name="BEx1J7E8VCGLPYU82QXVUG5N3ZAI" hidden="1">[1]Table!#REF!</definedName>
    <definedName name="BEx1KUVWMB0QCWA3RBE4CADFVRIS" localSheetId="9" hidden="1">[1]Table!#REF!</definedName>
    <definedName name="BEx1KUVWMB0QCWA3RBE4CADFVRIS" hidden="1">[1]Table!#REF!</definedName>
    <definedName name="BEx1MEHB0NCT3BFY32C93HRRNR61" hidden="1">[1]Table!#REF!</definedName>
    <definedName name="BEx1MTRKKVCHOZ0YGID6HZ49LJTO" hidden="1">[1]Table!#REF!</definedName>
    <definedName name="BEx1NM34KQTO1LDNSAFD1L82UZFG" hidden="1">[1]Table!#REF!</definedName>
    <definedName name="BEx1NRMTKOP28N5MIXZQLGARK6G3" hidden="1">[2]Table!#REF!</definedName>
    <definedName name="BEx1NZ4K1L8UON80Y2A4RASKWGNP" hidden="1">[1]Table!#REF!</definedName>
    <definedName name="BEx1QSFA79US1A0WBGK6SPCPMIKP" hidden="1">[1]Table!#REF!</definedName>
    <definedName name="BEx1TJ0WLS9O7KNSGIPWTYHDYI1D" hidden="1">[1]Table!#REF!</definedName>
    <definedName name="BEx1WGYTKZZIPM1577W5FEYKFH3V" hidden="1">[1]Table!#REF!</definedName>
    <definedName name="BEx1Y2IGS2K95E1M51PEF9KJZ0KB" hidden="1">[1]Table!#REF!</definedName>
    <definedName name="BEx1YL3DJ7Y4AZ01ERCOGW0FJ26T" hidden="1">[1]Table!#REF!</definedName>
    <definedName name="BEx3BQR5VZXNQ4H949ORM8ESU3B3" hidden="1">[1]Table!#REF!</definedName>
    <definedName name="BEx3CO0SVO4WLH0DO43DCHYDTH1P" hidden="1">[1]Table!#REF!</definedName>
    <definedName name="BEx3FX7EJL47JSLSWP3EOC265WAE" hidden="1">[1]Table!#REF!</definedName>
    <definedName name="BEx3GCXR6IAS0B6WJ03GJVH7CO52" hidden="1">[1]Table!#REF!</definedName>
    <definedName name="BEx3GMJ1Y6UU02DLRL0QXCEKDA6C" hidden="1">[1]Table!#REF!</definedName>
    <definedName name="BEx3H5UX2GZFZZT657YR76RHW5I6" hidden="1">[1]Table!#REF!</definedName>
    <definedName name="BEx3HWZB1R034H19UO7ML5GAQJSJ" hidden="1">[2]Table!#REF!</definedName>
    <definedName name="BEx3IYAH2DEBFWO8F94H4MXE3RLY" hidden="1">[1]Table!#REF!</definedName>
    <definedName name="BEx3L4IN3LI4C26SITKTGAH27CDU" hidden="1">[1]Table!#REF!</definedName>
    <definedName name="BEx3M1MR1K1NQD03H74BFWOK4MWQ" hidden="1">[1]Table!#REF!</definedName>
    <definedName name="BEx3NKXF7GYXHBK75UI6MDRUSU0J" hidden="1">[1]Table!#REF!</definedName>
    <definedName name="BEx3NMQ4BVC94728AUM7CCX7UHTU" hidden="1">[1]Table!#REF!</definedName>
    <definedName name="BEx3O19B8FTTAPVT5DZXQGQXWFR8" hidden="1">[1]Table!#REF!</definedName>
    <definedName name="BEx3O85IKWARA6NCJOLRBRJFMEWW" hidden="1">[3]Table!#REF!</definedName>
    <definedName name="BEx3OAULZWOG4KCP4357NRIF0UD8" hidden="1">[1]Table!#REF!</definedName>
    <definedName name="BEx3PKEMDW8KZEP11IL927C5O7I2" hidden="1">[1]Table!#REF!</definedName>
    <definedName name="BEx3Q0VWPU5EQECK7MQ47TYJ3SWW" hidden="1">[1]Table!#REF!</definedName>
    <definedName name="BEx3RHC2ZD5UFS6QD4OPFCNNMWH1" hidden="1">[1]Table!#REF!</definedName>
    <definedName name="BEx58XHO7ZULLF2EUD7YIS0MGQJ5" hidden="1">[1]Table!#REF!</definedName>
    <definedName name="BEx59P7MAPNU129ZTC5H3EH892G1" hidden="1">[1]Table!#REF!</definedName>
    <definedName name="BEx5B825RW35M5H0UB2IZGGRS4ER" hidden="1">[1]Table!#REF!</definedName>
    <definedName name="BEx5BHSQ42B50IU1TEQFUXFX9XQD" hidden="1">[1]Table!#REF!</definedName>
    <definedName name="BEx5BYFMZ80TDDN2EZO8CF39AIAC" hidden="1">[1]Table!#REF!</definedName>
    <definedName name="BEx5CFYQ0F1Z6P8SCVJ0I3UPVFE4" hidden="1">[1]Table!#REF!</definedName>
    <definedName name="BEx5E123OLO9WQUOIRIDJ967KAGK" hidden="1">[1]Table!#REF!</definedName>
    <definedName name="BEx5G1A8TFN4C4QII35U9DKYNIS8" hidden="1">[1]Table!#REF!</definedName>
    <definedName name="BEx5GID9MVBUPFFT9M8K8B5MO9NV" hidden="1">[1]Table!#REF!</definedName>
    <definedName name="BEx5HWKGSGUFMQTV743HSDTZEVXB" hidden="1">[2]Table!#REF!</definedName>
    <definedName name="BEx5I244LQHZTF3XI66J8705R9XX" hidden="1">[1]Table!#REF!</definedName>
    <definedName name="BEx5I8PBP4LIXDGID5BP0THLO0AQ" hidden="1">[1]Table!#REF!</definedName>
    <definedName name="BEx5JNCT8Z7XSSPD5EMNAJELCU2V" hidden="1">[1]Table!#REF!</definedName>
    <definedName name="BEx5JQCNT9Y4RM306CHC8IPY3HBZ" hidden="1">[1]Table!#REF!</definedName>
    <definedName name="BEx5LTKQ8RQWJE4BC88OP928893U" hidden="1">[1]Table!#REF!</definedName>
    <definedName name="BEx5MBUW955HYXNO9YP2QVK5C39P" hidden="1">[1]Table!#REF!</definedName>
    <definedName name="BEx5MLQZM68YQSKARVWTTPINFQ2C" hidden="1">[3]Table!#REF!</definedName>
    <definedName name="BEx5MVXTKNBXHNWTL43C670E4KXC" hidden="1">[1]Table!#REF!</definedName>
    <definedName name="BEx5NTCRKG3MCO16Q0MJSA6DPSDX" hidden="1">[1]Table!#REF!</definedName>
    <definedName name="BEx5ONH1F6GHNI7M2DIURXTY5XSI" hidden="1">[2]Table!#REF!</definedName>
    <definedName name="BEx774N83DXLJZ54Q42PWIJZ2DN1" hidden="1">[1]Table!#REF!</definedName>
    <definedName name="BEx78226TN58UE0CTY98YEDU0LSL" hidden="1">[1]Table!#REF!</definedName>
    <definedName name="BEx79OCP4HQ6XP8EWNGEUDLOZBBS" hidden="1">[1]Table!#REF!</definedName>
    <definedName name="BEx7ABA2C9IWH5VSLVLLLCY62161" hidden="1">[1]Table!#REF!</definedName>
    <definedName name="BEx7ASD1I654MEDCO6GGWA95PXSC" hidden="1">[1]Table!#REF!</definedName>
    <definedName name="BEx7AVCX9S5RJP3NSZ4QM4E6ERDT" hidden="1">[1]Table!#REF!</definedName>
    <definedName name="BEx7B6LH6917TXOSAAQ6U7HVF018" hidden="1">[1]Table!#REF!</definedName>
    <definedName name="BEx7D5RWKRS4W71J4NZ6ZSFHPKFT" hidden="1">[1]Table!#REF!</definedName>
    <definedName name="BEx7DVJTRV44IMJIBFXELE67SZ7S" hidden="1">[1]Table!#REF!</definedName>
    <definedName name="BEx7E2QT2U8THYOKBPXONB1B47WH" hidden="1">[1]Table!#REF!</definedName>
    <definedName name="BEx7EI6DL1Z6UWLFBXAKVGZTKHWJ" hidden="1">[1]Table!#REF!</definedName>
    <definedName name="BEx7EQF0QX3L29JFJ5XBW8UOSD0R" hidden="1">[1]Table!#REF!</definedName>
    <definedName name="BEx7GR3ENYWRXXS5IT0UMEGOLGUH" hidden="1">[1]Table!#REF!</definedName>
    <definedName name="BEx7H14XCXH7WEXEY1HVO53A6AGH" hidden="1">[1]Table!#REF!</definedName>
    <definedName name="BEx7HFTIA8AC8BR8HKIN81VE1SGW" hidden="1">[1]Table!#REF!</definedName>
    <definedName name="BEx7L8XOV64OMS15ZFURFEUXLMWF" hidden="1">[1]Table!#REF!</definedName>
    <definedName name="BEx7LCOFPPG5CAI9OO09DCBE07P4" hidden="1">[1]Table!#REF!</definedName>
    <definedName name="BEx91QH5JRZKQP1GPN2SQMR3CKAG" hidden="1">[1]Table!#REF!</definedName>
    <definedName name="BEx92S8MHFFIVRQ2YSHZNQGOFUHD" hidden="1">[1]Table!#REF!</definedName>
    <definedName name="BEx93SY9RWG3HUV4YXQKXJH9FH14" hidden="1">[1]Table!#REF!</definedName>
    <definedName name="BEx94GXG30CIVB6ZQN3X3IK6BZXQ" hidden="1">[1]Table!#REF!</definedName>
    <definedName name="BEx94HZ5LURYM9ST744ALV6ZCKYP" hidden="1">[1]Table!#REF!</definedName>
    <definedName name="BEx94IQ75E90YUMWJ9N591LR7DQQ" hidden="1">[1]Table!#REF!</definedName>
    <definedName name="BEx955NIAWX5OLAHMTV6QFUZPR30" hidden="1">[1]Table!#REF!</definedName>
    <definedName name="BEx97NPQBACJVD9K1YXI08RTW9E2" hidden="1">[1]Table!#REF!</definedName>
    <definedName name="BEx9871KU0N99P0900EAK69VFYT2" hidden="1">[1]Table!#REF!</definedName>
    <definedName name="BEx99YFI2XJ23DE94815HFUG4YNW" hidden="1">[2]Table!#REF!</definedName>
    <definedName name="BEx9AV8W1FAWF5BHATYEN47X12JN" hidden="1">[1]Table!#REF!</definedName>
    <definedName name="BEx9E2BZ2B1R41FMGJCJ7JLGLUAJ" hidden="1">[1]Table!#REF!</definedName>
    <definedName name="BEx9GY6BVFQGCLMOWVT6PIC9WP5X" hidden="1">[1]Table!#REF!</definedName>
    <definedName name="BEx9H04IB14E1437FF2OIRRWBSD7" hidden="1">[1]Table!#REF!</definedName>
    <definedName name="BEx9JLBYK239B3F841C7YG1GT7ST" hidden="1">[1]Table!#REF!</definedName>
    <definedName name="BExAW8PKKAU1ST51JMUXE6TDPT3Q" hidden="1">[1]Table!#REF!</definedName>
    <definedName name="BExAZGUGQNHWJLLGTRWMKC4HGUMD" hidden="1">[2]Table!#REF!</definedName>
    <definedName name="BExB072HHXVMUC0VYNGG48GRSH5Q" hidden="1">[1]Table!#REF!</definedName>
    <definedName name="BExB1GMD0PIDGTFBGQOPRWQSP9I4" hidden="1">[1]Table!#REF!</definedName>
    <definedName name="BExB1WI6M8I0EEP1ANUQZCFY24EV" hidden="1">[1]Table!#REF!</definedName>
    <definedName name="BExB442RX0T3L6HUL6X5T21CENW6" hidden="1">[1]Table!#REF!</definedName>
    <definedName name="BExB5833OAOJ22VK1YK47FHUSVK2" hidden="1">[1]Table!#REF!</definedName>
    <definedName name="BExB806PAXX70XUTA3ZI7OORD78R" hidden="1">[1]Table!#REF!</definedName>
    <definedName name="BExB8U5N0D85YR8APKN3PPKG0FWP" hidden="1">[1]Table!#REF!</definedName>
    <definedName name="BExBBV8XVMD9CKZY711T0BN7H3PM" hidden="1">[1]Table!#REF!</definedName>
    <definedName name="BExBCRBEYR2KZ8FAQFZ2NHY13WIY" hidden="1">[1]Table!#REF!</definedName>
    <definedName name="BExBDJS9TUEU8Z84IV59E5V4T8K6" hidden="1">[1]Table!#REF!</definedName>
    <definedName name="BExBDNDQQG5KYZDAQPCYL10479JI" hidden="1">[2]Table!#REF!</definedName>
    <definedName name="BExBE5YPUY1T7N7DHMMIGGXK8TMP" hidden="1">[1]Table!#REF!</definedName>
    <definedName name="BExCS7ZPMHFJ4UJDAL8CQOLSZ13B" hidden="1">[1]Table!#REF!</definedName>
    <definedName name="BExCT4NSDT61OCH04Y2QIFIOP75H" hidden="1">[1]Table!#REF!</definedName>
    <definedName name="BExCTYS2KX0QANOLT8LGZ9WV3S3T" hidden="1">[1]Table!#REF!</definedName>
    <definedName name="BExCVHBNLOHNFS0JAV3I1XGPNH9W" hidden="1">[1]Table!#REF!</definedName>
    <definedName name="BExCVZ5PN4V6MRBZ04PZJW3GEF8S" hidden="1">[1]Table!#REF!</definedName>
    <definedName name="BExCX2KGRZBRVLZNM8SUSIE6A0RL" hidden="1">[1]Table!#REF!</definedName>
    <definedName name="BExCXQUFBMXQ1650735H48B1AZT3" hidden="1">[1]Table!#REF!</definedName>
    <definedName name="BExCYUK0I3UEXZNFDW71G6Z6D8XR" hidden="1">[1]Table!#REF!</definedName>
    <definedName name="BExD4JJSS3QDBLABCJCHD45SRNPI" hidden="1">[1]Table!#REF!</definedName>
    <definedName name="BExD4R1I0MKF033I5LPUYIMTZ6E8" hidden="1">[1]Table!#REF!</definedName>
    <definedName name="BExD623C9LRX18BE0W2V6SZLQUXX" hidden="1">[1]Table!#REF!</definedName>
    <definedName name="BExD6GMP0LK8WKVWMIT1NNH8CHLF" hidden="1">[1]Table!#REF!</definedName>
    <definedName name="BExD8OCLZMFN5K3VZYI4Q4ITVKUA" hidden="1">[1]Table!#REF!</definedName>
    <definedName name="BExD9P7OURSYFOYT90T0CUK1YOC2" hidden="1">[2]Table!#REF!</definedName>
    <definedName name="BExEPCHG51CQZ5MGYA8E9KVMDRUJ" hidden="1">[2]Table!#REF!</definedName>
    <definedName name="BExEQB8ZWXO6IIGOEPWTLOJGE2NR" hidden="1">[1]Table!#REF!</definedName>
    <definedName name="BExERSANFNM1O7T65PC5MJ301YET" hidden="1">[1]Table!#REF!</definedName>
    <definedName name="BExERWCEBKQRYWRQLYJ4UCMMKTHG" hidden="1">[3]Table!#REF!</definedName>
    <definedName name="BExEWNBGQS1U2LW3W84T4LSJ9K00" hidden="1">[1]Table!#REF!</definedName>
    <definedName name="BExEX9HWY2G6928ZVVVQF77QCM2C" hidden="1">[1]Table!#REF!</definedName>
    <definedName name="BExF2UQWQFBLFXALZW0V5ZLXEJS8" hidden="1">[1]Table!#REF!</definedName>
    <definedName name="BExF37C1YKBT79Z9SOJAG5MXQGTU" hidden="1">[1]Table!#REF!</definedName>
    <definedName name="BExF4PVMZYV36E8HOYY06J81AMBI" hidden="1">[1]Table!#REF!</definedName>
    <definedName name="BExF5L72GS9PK2F11EIY8X7N9TH8" hidden="1">[2]Table!#REF!</definedName>
    <definedName name="BExF6RR76KNVIXGJOVFO8GDILKGZ" hidden="1">[1]Table!#REF!</definedName>
    <definedName name="BExGLVP1IU8K5A8J1340XFMYPR88" hidden="1">[1]Table!#REF!</definedName>
    <definedName name="BExGM06V531MEEBCEX0I8L6NEKUH" hidden="1">[2]Table!#REF!</definedName>
    <definedName name="BExGNN2YQ9BDAZXT2GLCSAPXKIM7" hidden="1">[1]Table!#REF!</definedName>
    <definedName name="BExGO2YUBOVLYHY1QSIHRE1KLAFV" hidden="1">[1]Table!#REF!</definedName>
    <definedName name="BExGOPQPCWJIYUZZVIJTYDFMMTGD" hidden="1">[1]Table!#REF!</definedName>
    <definedName name="BExGOT6UXUX5FVTAYL9SOBZ1D0II" hidden="1">[1]Table!#REF!</definedName>
    <definedName name="BExGPID72Y4Y619LWASUQZKZHJNC" hidden="1">[1]Table!#REF!</definedName>
    <definedName name="BExGQX0H4EZMXBJTKJJE4ICJWN5O" hidden="1">[1]Table!#REF!</definedName>
    <definedName name="BExGT0DZJB6LSF6L693UUB9EY1VQ" hidden="1">[1]Table!#REF!</definedName>
    <definedName name="BExGTIYX3OWPIINOGY1E4QQYSKHP" hidden="1">[1]Table!#REF!</definedName>
    <definedName name="BExGUM8D91UNPCOO4TKP9FGX85TF" hidden="1">[1]Table!#REF!</definedName>
    <definedName name="BExGW2Z7AMPG6H9EXA9ML6EZVGGA" hidden="1">[1]Table!#REF!</definedName>
    <definedName name="BExGWEO0JDG84NYLEAV5NSOAGMJZ" hidden="1">[1]Table!#REF!</definedName>
    <definedName name="BExGWNCXLCRTLBVMTXYJ5PHQI6SS" hidden="1">[1]Table!#REF!</definedName>
    <definedName name="BExGY6SU3SYVCJ3AG2ITY59SAZ5A" hidden="1">[1]Table!#REF!</definedName>
    <definedName name="BExGZ7NXZ0IBS44C2NZ9VMD6T6K2" hidden="1">[1]Table!#REF!</definedName>
    <definedName name="BExH02ZD6VAY1KQLAQYBBI6WWIZB" hidden="1">[1]Table!#REF!</definedName>
    <definedName name="BExH1FDTQXR9QQ31WDB7OPXU7MPT" hidden="1">[1]Table!#REF!</definedName>
    <definedName name="BExIJFGZJ5ED9D6KAY4PGQYLELAX" hidden="1">[1]Table!#REF!</definedName>
    <definedName name="BExIJM7PNEENRQMX909L1JOLB7MG" hidden="1">[1]Table!#REF!</definedName>
    <definedName name="BExILG5F338C0FFLMVOKMKF8X5ZP" hidden="1">[1]Table!#REF!</definedName>
    <definedName name="BExINLX401ZKEGWU168DS4JUM2J6" hidden="1">[1]Table!#REF!</definedName>
    <definedName name="BExIORA3GK78T7C7SNBJJUONJ0LS" hidden="1">[1]Table!#REF!</definedName>
    <definedName name="BExIOTZ5EFZ2NASVQ05RH15HRSW6" hidden="1">[1]Table!#REF!</definedName>
    <definedName name="BExIQ5S19ITB0NDRUN4XV7B905ED" hidden="1">[1]Table!#REF!</definedName>
    <definedName name="BExIS4T0DRF57HYO7OGG72KBOFOI" hidden="1">[1]Table!#REF!</definedName>
    <definedName name="BExIUUT2MHIOV6R3WHA0DPM1KBKY" hidden="1">[1]Table!#REF!</definedName>
    <definedName name="BExIV2LM38XPLRTWT0R44TMQ59E5" hidden="1">[1]Table!#REF!</definedName>
    <definedName name="BExIVCXWL6H5LD9DHDIA4F5U9TQL" hidden="1">[1]Table!#REF!</definedName>
    <definedName name="BExIXBTH4DFW38SCDT9T30V4XJC9" hidden="1">[1]Table!#REF!</definedName>
    <definedName name="BExIYI2RH0K4225XO970K2IQ1E79" hidden="1">[1]Table!#REF!</definedName>
    <definedName name="BExIZ4K0EZJK6PW3L8SVKTJFSWW9" hidden="1">[1]Table!#REF!</definedName>
    <definedName name="BExIZY2PUZ0OF9YKK1B13IW0VS6G" hidden="1">[1]Table!#REF!</definedName>
    <definedName name="BExJ0DYJWXGE7DA39PYL3WM05U9O" hidden="1">[1]Table!#REF!</definedName>
    <definedName name="BExKFZQGXWMAIDUD3M5XSFYZY3BD" hidden="1">[1]Table!#REF!</definedName>
    <definedName name="BExKI4076KXCDE5KXL79KT36OKLO" hidden="1">[1]Table!#REF!</definedName>
    <definedName name="BExKINSBB6RS7I489QHMCOMU4Z2X" hidden="1">[1]Table!#REF!</definedName>
    <definedName name="BExKN6IQWOSE5S6O9N4ZB7X0AS3M" hidden="1">[2]Table!#REF!</definedName>
    <definedName name="BExKNSP6Z2JTTT1ZT5CNHIO79MAJ" hidden="1">[2]Table!#REF!</definedName>
    <definedName name="BExKNZLD7UATC1MYRNJD8H2NH4KU" hidden="1">[1]Table!#REF!</definedName>
    <definedName name="BExKPLQJX0HJ8OTXBXH9IC9J2V0W" hidden="1">[1]Table!#REF!</definedName>
    <definedName name="BExKQJGAAWNM3NT19E9I0CQDBTU0" hidden="1">[1]Table!#REF!</definedName>
    <definedName name="BExKR8RZSEHW184G0Z56B4EGNU72" hidden="1">[1]Table!#REF!</definedName>
    <definedName name="BExKSU0MKNAVZYYPKCYTZDWQX4R8" hidden="1">[1]Table!#REF!</definedName>
    <definedName name="BExM9OG182RP30MY23PG49LVPZ1C" hidden="1">[1]Table!#REF!</definedName>
    <definedName name="BExMA8TQU9G70S2XW5RT7C6TAF7O" hidden="1">[2]Table!#REF!</definedName>
    <definedName name="BExMAR3XSK6RSFLHP7ZX1EWGHASI" hidden="1">[1]Table!#REF!</definedName>
    <definedName name="BExMB4QRS0R3MTB4CMUHFZ84LNZQ" hidden="1">[1]Table!#REF!</definedName>
    <definedName name="BExMBFTZV4Q1A5KG25C1N9PHQNSW" hidden="1">[1]Table!#REF!</definedName>
    <definedName name="BExMBYPQDG9AYDQ5E8IECVFREPO6" hidden="1">[3]Table!#REF!</definedName>
    <definedName name="BExMCA96YR10V72G2R0SCIKPZLIZ" hidden="1">[1]Table!#REF!</definedName>
    <definedName name="BExMCIHT5U38JQAJ0URM3OAG60M4" hidden="1">[1]Table!#REF!</definedName>
    <definedName name="BExME2U47N8LZG0BPJ49ANY5QVV2" hidden="1">[1]Table!#REF!</definedName>
    <definedName name="BExME88DH5DUKMUFI9FNVECXFD2E" hidden="1">[1]Table!#REF!</definedName>
    <definedName name="BExMHOWPB34KPZ76M2KIX2C9R2VB" hidden="1">[1]Table!#REF!</definedName>
    <definedName name="BExMI057LQD5NT1JYD55LG3NHDA5" hidden="1">[2]Table!#REF!</definedName>
    <definedName name="BExMI9QH0JWFX4WBZBEE5X1PLIXI" hidden="1">[1]Table!#REF!</definedName>
    <definedName name="BExMIBOOZU40JS3F89OMPSRCE9MM" hidden="1">[1]Table!#REF!</definedName>
    <definedName name="BExMIV0KC8555D5E42ZGWG15Y0MO" hidden="1">[1]Table!#REF!</definedName>
    <definedName name="BExMKUN3WPECJR2XRID2R7GZRGNX" hidden="1">[1]Table!#REF!</definedName>
    <definedName name="BExMLVI7UORSHM9FMO8S2EI0TMTS" hidden="1">[1]Table!#REF!</definedName>
    <definedName name="BExMM5UCOT2HSSN0ZIPZW55GSOVO" hidden="1">[1]Table!#REF!</definedName>
    <definedName name="BExMNRORKSO28FO9TMB7N1B3MTZ3" hidden="1">[1]Table!#REF!</definedName>
    <definedName name="BExMPOBH04JMDO6Z8DMSEJZM4ANN" hidden="1">[1]Table!#REF!</definedName>
    <definedName name="BExMPSD77XQ3HA6A4FZOJK8G2JP3" hidden="1">[1]Table!#REF!</definedName>
    <definedName name="BExMQ71WHW50GVX45JU951AGPLFQ" hidden="1">[1]Table!#REF!</definedName>
    <definedName name="BExMRU3ACIU0RD2BNWO55LH5U2BR" hidden="1">[1]Table!#REF!</definedName>
    <definedName name="BExO937E20IHMGQOZMECL3VZC7OX" hidden="1">[1]Table!#REF!</definedName>
    <definedName name="BExO9SDRI1M6KMHXSG3AE5L0F2U3" hidden="1">[1]Table!#REF!</definedName>
    <definedName name="BExO9Z9W1D46BGEI2OSOEXBI9XOX" hidden="1">[2]Table!#REF!</definedName>
    <definedName name="BExOBEZ0IE2WBEYY3D3CMRI72N1K" hidden="1">[1]Table!#REF!</definedName>
    <definedName name="BExOFVLXVD6RVHSQO8KZOOACSV24" hidden="1">[1]Table!#REF!</definedName>
    <definedName name="BExOHL75H3OT4WAKKPUXIVXWFVDS" hidden="1">[1]Table!#REF!</definedName>
    <definedName name="BExOHLHXXJL6363CC082M9M5VVXQ" hidden="1">[1]Table!#REF!</definedName>
    <definedName name="BExOLICXFHJLILCJVFMJE5MGGWKR" hidden="1">[1]Table!#REF!</definedName>
    <definedName name="BExONB3A7CO4YD8RB41PHC93BQ9M" hidden="1">[1]Table!#REF!</definedName>
    <definedName name="BExOPFNYRBL0BFM23LZBJTADNOE4" hidden="1">[1]Table!#REF!</definedName>
    <definedName name="BExQ3D1P3M5Z3HLMEZ17E0BLEE4U" hidden="1">[1]Table!#REF!</definedName>
    <definedName name="BExQ42IU9MNDYLODP41DL6YTZMAR" hidden="1">[1]Table!#REF!</definedName>
    <definedName name="BExQ4Q1PSM6VRR9I8GIELILNC8G1" hidden="1">[1]Table!#REF!</definedName>
    <definedName name="BExQ5SPMSOCJYLAY20NB5A6O32RE" hidden="1">[1]Table!#REF!</definedName>
    <definedName name="BExQ6M8B0X44N9TV56ATUVHGDI00" hidden="1">[1]Table!#REF!</definedName>
    <definedName name="BExQ7MY3U2Z1IZ71U5LJUD00VVB4" hidden="1">[1]Table!#REF!</definedName>
    <definedName name="BExQ84MJB94HL3BWRN50M4NCB6Z0" hidden="1">[1]Table!#REF!</definedName>
    <definedName name="BExQ8583ZE00NW7T9OF11OT9IA14" hidden="1">[1]Table!#REF!</definedName>
    <definedName name="BExQ8DM90XJ6GCJIK9LC5O82I2TJ" hidden="1">[1]Table!#REF!</definedName>
    <definedName name="BExQ8O3WEU8HNTTGKTW5T0QSKCLP" hidden="1">[3]Table!#REF!</definedName>
    <definedName name="BExQ9ZLYHWABXAA9NJDW8ZS0UQ9P" hidden="1">[3]Table!#REF!</definedName>
    <definedName name="BExQA324HSCK40ENJUT9CS9EC71B" hidden="1">[1]Table!#REF!</definedName>
    <definedName name="BExQAG8PP8R5NJKNQD1U4QOSD6X5" hidden="1">[1]Table!#REF!</definedName>
    <definedName name="BExQBJI68WDPBZSDY2IEW5SD50TR" hidden="1">[1]Table!#REF!</definedName>
    <definedName name="BExQEMUA4HEFM4OVO8M8MA8PIAW1" hidden="1">[1]Table!#REF!</definedName>
    <definedName name="BExQFEEV7627R8TYZCM28C6V6WHE" hidden="1">[1]Table!#REF!</definedName>
    <definedName name="BExQFEK8NUD04X2OBRA275ADPSDL" hidden="1">[1]Table!#REF!</definedName>
    <definedName name="BExQH9P2MCXAJOVEO4GFQT6MNW22" hidden="1">[1]Table!#REF!</definedName>
    <definedName name="BExQIS8O6R36CI01XRY9ISM99TW9" hidden="1">[1]Table!#REF!</definedName>
    <definedName name="BExS5DRER9US6NXY9ATYT41KZII3" hidden="1">[1]Table!#REF!</definedName>
    <definedName name="BExS81TE0EY44Y3W2M4Z4MGNP5OM" hidden="1">[1]Table!#REF!</definedName>
    <definedName name="BExS8R51C8RM2FS6V6IRTYO9GA4A" hidden="1">[1]Table!#REF!</definedName>
    <definedName name="BExSI0K2YL3HTCQAD8A7TR4QCUR6" hidden="1">[1]Table!#REF!</definedName>
    <definedName name="BExTU75IOII1V5O0C9X2VAYYVJUG" hidden="1">[1]Table!#REF!</definedName>
    <definedName name="BExTUWXFQHINU66YG82BI20ATMB5" hidden="1">[1]Table!#REF!</definedName>
    <definedName name="BExTUY9WNSJ91GV8CP0SKJTEIV82" hidden="1">[3]Table!#REF!</definedName>
    <definedName name="BExTV67VIM8PV6KO253M4DUBJQLC" hidden="1">[1]Table!#REF!</definedName>
    <definedName name="BExTVELZCF2YA5L6F23BYZZR6WHF" hidden="1">[1]Table!#REF!</definedName>
    <definedName name="BExTWB4LA1PODQOH4LDTHQKBN16K" hidden="1">[1]Table!#REF!</definedName>
    <definedName name="BExTXT812NQT8GAEGH738U29BI0D" hidden="1">[1]Table!#REF!</definedName>
    <definedName name="BExTZ3OA1Y9X9CZLMEDKKABFCHVG" hidden="1">[2]Table!#REF!</definedName>
    <definedName name="BExTZ8X5G9S3PA4FPSNK7T69W7QT" hidden="1">[1]Table!#REF!</definedName>
    <definedName name="BExU0HKTO8WJDQDWRTUK5TETM3HS" hidden="1">[1]Table!#REF!</definedName>
    <definedName name="BExU1GXUTLRPJN4MRINLAPHSZQFG" hidden="1">[1]Table!#REF!</definedName>
    <definedName name="BExU1NOPS09CLFZL1O31RAF9BQNQ" hidden="1">[1]Table!#REF!</definedName>
    <definedName name="BExU2M5CK6XK55UIHDVYRXJJJRI4" hidden="1">[1]Table!#REF!</definedName>
    <definedName name="BExU4GDVLPUEWBA4MRYRTQAUNO7B" hidden="1">[1]Table!#REF!</definedName>
    <definedName name="BExU80I6AE5OU7P7F5V7HWIZBJ4P" hidden="1">[1]Table!#REF!</definedName>
    <definedName name="BExU930KUPVYJ8BVE3OWVLLVMGLH" hidden="1">[1]Table!#REF!</definedName>
    <definedName name="BExU9GCSO5YILIKG6VAHN13DL75K" hidden="1">[1]Table!#REF!</definedName>
    <definedName name="BExUC623BDYEODBN0N4DO6PJQ7NU" hidden="1">[1]Table!#REF!</definedName>
    <definedName name="BExVTXLMYR87BC04D1ERALPUFVPG" hidden="1">[1]Table!#REF!</definedName>
    <definedName name="BExVVCEED4JEKF59OV0G3T4XFMFO" hidden="1">[1]Table!#REF!</definedName>
    <definedName name="BExVVPFO2J7FMSRPD36909HN4BZJ" hidden="1">[1]Table!#REF!</definedName>
    <definedName name="BExVVQ19TAECID45CS4HXT1RD3AQ" hidden="1">[1]Table!#REF!</definedName>
    <definedName name="BExVY1SV37DL5YU59HS4IG3VBCP4" hidden="1">[1]Table!#REF!</definedName>
    <definedName name="BExVZJQVO5LQ0BJH5JEN5NOBIAF6" hidden="1">[1]Table!#REF!</definedName>
    <definedName name="BExW0Y3D6MDL9MV84M1UUD2DFS13" hidden="1">[2]Table!#REF!</definedName>
    <definedName name="BExW1BVUYQTKMOR56MW7RVRX4L1L" hidden="1">[1]Table!#REF!</definedName>
    <definedName name="BExW1KQ26RMMKVJLEPUCBZRSSBET" hidden="1">[2]Table!#REF!</definedName>
    <definedName name="BExW2MSCKPGF5K3I7TL4KF5ISUOL" hidden="1">[1]Table!#REF!</definedName>
    <definedName name="BExW36V9N91OHCUMGWJQL3I5P4JK" hidden="1">[1]Table!#REF!</definedName>
    <definedName name="BExW8T0GVY3ZYO4ACSBLHS8SH895" hidden="1">[1]Table!#REF!</definedName>
    <definedName name="BExXLDE6PN4ESWT3LXJNQCY94NE4" hidden="1">[1]Table!#REF!</definedName>
    <definedName name="BExXM065WOLYRYHGHOJE0OOFXA4M" hidden="1">[1]Table!#REF!</definedName>
    <definedName name="BExXNWYB165VO9MHARCL5WLCHWS0" hidden="1">[1]Table!#REF!</definedName>
    <definedName name="BExXQH41O5HZAH8BO6HCFY8YC3TU" hidden="1">[1]Table!#REF!</definedName>
    <definedName name="BExXQIRBLQSLAJTFL7224FCFUTKH" hidden="1">[1]Table!#REF!</definedName>
    <definedName name="BExXRD13K1S9Y3JGR7CXSONT7RJZ" hidden="1">[1]Table!#REF!</definedName>
    <definedName name="BExXRO4A6VUH1F4XV8N1BRJ4896W" hidden="1">[1]Table!#REF!</definedName>
    <definedName name="BExXRO9N1SNJZGKD90P4K7FU1J0P" hidden="1">[1]Table!#REF!</definedName>
    <definedName name="BExXRZ20LZZCW8LVGDK0XETOTSAI" hidden="1">[1]Table!#REF!</definedName>
    <definedName name="BExXVMBPXT6AMJLEJGLIBXKXQ5O5" hidden="1">[1]Table!#REF!</definedName>
    <definedName name="BExXW0K72T1Y8K1I4VZT87UY9S2G" hidden="1">[1]Table!#REF!</definedName>
    <definedName name="BExXXBM521DL8R4ZX7NZ3DBCUOR5" hidden="1">[1]Table!#REF!</definedName>
    <definedName name="BExXY7TYEBFXRYUYIFHTN65RJ8EW" hidden="1">[1]Table!#REF!</definedName>
    <definedName name="BExXZOVPCEP495TQSON6PSRQ8XCY" hidden="1">[1]Table!#REF!</definedName>
    <definedName name="BExY0T1E034D7XAXNC6F7540LLIE" hidden="1">[1]Table!#REF!</definedName>
    <definedName name="BExY0WXNAS8FTBMVRVQQHMVMGEN3" hidden="1">[2]Table!#REF!</definedName>
    <definedName name="BExY180UKNW5NIAWD6ZUYTFEH8QS" hidden="1">[1]Table!#REF!</definedName>
    <definedName name="BExY2IXBR1SGYZH08T7QHKEFS8HA" hidden="1">[1]Table!#REF!</definedName>
    <definedName name="BExY3HOSK7YI364K15OX70AVR6F1" hidden="1">[1]Table!#REF!</definedName>
    <definedName name="BExY45TFT2XMTPJX1GMN8XWDD0HK" hidden="1">[1]Table!#REF!</definedName>
    <definedName name="BExY5515SJTJS3VM80M3YYR0WF37" hidden="1">[1]Table!#REF!</definedName>
    <definedName name="BExZJ7I9T8XU4MZRKJ1VVU76V2LZ" hidden="1">[1]Table!#REF!</definedName>
    <definedName name="BExZQJJMGU5MHQOILGXGJPAQI5XI" hidden="1">[1]Table!#REF!</definedName>
    <definedName name="BExZQXBYEBN28QUH1KOVW6KKA5UM" hidden="1">[1]Table!#REF!</definedName>
    <definedName name="BExZQZKT146WEN8FTVZ7Y5TSB8L5" hidden="1">[1]Table!#REF!</definedName>
    <definedName name="BExZRP1X6UVLN1UOLHH5VF4STP1O" hidden="1">[1]Table!#REF!</definedName>
    <definedName name="BExZRWJP2BUVFJPO8U8ATQEP0LZU" hidden="1">[1]Table!#REF!</definedName>
    <definedName name="BExZSHO8X547DFEEV40I12ZDTJDU" hidden="1">[2]Table!#REF!</definedName>
    <definedName name="BExZTAQV2QVSZY5Y3VCCWUBSBW9P" hidden="1">[1]Table!#REF!</definedName>
    <definedName name="BExZUK03RE247R0EMB5J42W1DOZZ" hidden="1">[1]Table!#REF!</definedName>
    <definedName name="BExZWAMZXELE7XD1TF7GNOJMVY70" hidden="1">[1]Table!#REF!</definedName>
    <definedName name="BExZZZEMIIFKMLLV4DJKX5TB9R5V" hidden="1">[1]Table!#REF!</definedName>
    <definedName name="d" hidden="1">[4]Table!#REF!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8">'17'!$A$1:$C$18</definedName>
    <definedName name="_xlnm.Print_Area" localSheetId="9">'18'!$A$1:$D$18</definedName>
    <definedName name="_xlnm.Print_Area" localSheetId="1">'6'!$A$1:$E$182</definedName>
    <definedName name="_xlnm.Print_Area" localSheetId="2">'7'!$A$1:$F$224</definedName>
    <definedName name="_xlnm.Print_Area" localSheetId="3">'8'!$A$1:$G$224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1" l="1"/>
  <c r="G212" i="21" l="1"/>
  <c r="G211" i="21" s="1"/>
  <c r="G172" i="21"/>
  <c r="G171" i="21" s="1"/>
  <c r="F175" i="21"/>
  <c r="F174" i="21" s="1"/>
  <c r="F143" i="21"/>
  <c r="F142" i="21" s="1"/>
  <c r="E143" i="21"/>
  <c r="G131" i="21"/>
  <c r="G130" i="21" s="1"/>
  <c r="G111" i="21"/>
  <c r="G216" i="3" l="1"/>
  <c r="F178" i="3"/>
  <c r="F177" i="3" s="1"/>
  <c r="G175" i="3"/>
  <c r="G174" i="3" s="1"/>
  <c r="F146" i="3"/>
  <c r="F145" i="3" s="1"/>
  <c r="G134" i="3"/>
  <c r="F145" i="2" l="1"/>
  <c r="E138" i="6" l="1"/>
  <c r="E137" i="6" s="1"/>
  <c r="E128" i="6"/>
  <c r="D131" i="6"/>
  <c r="D130" i="6" s="1"/>
  <c r="E77" i="6"/>
  <c r="E76" i="6" s="1"/>
  <c r="E69" i="6"/>
  <c r="E68" i="6" s="1"/>
  <c r="E67" i="6" s="1"/>
  <c r="E66" i="6" s="1"/>
  <c r="D69" i="6"/>
  <c r="D68" i="6" s="1"/>
  <c r="D67" i="6" s="1"/>
  <c r="D66" i="6" s="1"/>
  <c r="G115" i="3" l="1"/>
  <c r="G114" i="3" s="1"/>
  <c r="C11" i="19" l="1"/>
  <c r="G85" i="21"/>
  <c r="G84" i="21" s="1"/>
  <c r="F217" i="21" l="1"/>
  <c r="F216" i="21" s="1"/>
  <c r="F213" i="21"/>
  <c r="G210" i="21"/>
  <c r="F206" i="21"/>
  <c r="F205" i="21" s="1"/>
  <c r="F204" i="21" s="1"/>
  <c r="F203" i="21" s="1"/>
  <c r="F202" i="21" s="1"/>
  <c r="F201" i="21" s="1"/>
  <c r="F196" i="21"/>
  <c r="F195" i="21" s="1"/>
  <c r="F191" i="21"/>
  <c r="G190" i="21"/>
  <c r="F190" i="21"/>
  <c r="G188" i="21"/>
  <c r="F188" i="21"/>
  <c r="G187" i="21"/>
  <c r="G186" i="21" s="1"/>
  <c r="G185" i="21" s="1"/>
  <c r="G184" i="21" s="1"/>
  <c r="F187" i="21"/>
  <c r="F182" i="21"/>
  <c r="F181" i="21" s="1"/>
  <c r="F180" i="21" s="1"/>
  <c r="F179" i="21" s="1"/>
  <c r="F178" i="21" s="1"/>
  <c r="G181" i="21"/>
  <c r="G180" i="21" s="1"/>
  <c r="G178" i="21"/>
  <c r="F172" i="21"/>
  <c r="F171" i="21" s="1"/>
  <c r="G169" i="21"/>
  <c r="F169" i="21"/>
  <c r="F168" i="21" s="1"/>
  <c r="G167" i="21"/>
  <c r="F165" i="21"/>
  <c r="G162" i="21"/>
  <c r="G161" i="21" s="1"/>
  <c r="G160" i="21" s="1"/>
  <c r="F162" i="21"/>
  <c r="F161" i="21" s="1"/>
  <c r="F160" i="21" s="1"/>
  <c r="G154" i="21"/>
  <c r="F152" i="21"/>
  <c r="F151" i="21" s="1"/>
  <c r="F150" i="21" s="1"/>
  <c r="G150" i="21"/>
  <c r="F145" i="21"/>
  <c r="G143" i="21"/>
  <c r="G142" i="21" s="1"/>
  <c r="G140" i="21"/>
  <c r="F140" i="21"/>
  <c r="F139" i="21" s="1"/>
  <c r="F137" i="21"/>
  <c r="F136" i="21" s="1"/>
  <c r="G136" i="21"/>
  <c r="F134" i="21"/>
  <c r="F133" i="21" s="1"/>
  <c r="G133" i="21"/>
  <c r="F131" i="21"/>
  <c r="F130" i="21" s="1"/>
  <c r="F122" i="21"/>
  <c r="F121" i="21" s="1"/>
  <c r="G118" i="21"/>
  <c r="F118" i="21"/>
  <c r="F117" i="21" s="1"/>
  <c r="F116" i="21" s="1"/>
  <c r="G117" i="21"/>
  <c r="G116" i="21" s="1"/>
  <c r="G115" i="21" s="1"/>
  <c r="F112" i="21"/>
  <c r="F111" i="21" s="1"/>
  <c r="F110" i="21" s="1"/>
  <c r="F109" i="21" s="1"/>
  <c r="G110" i="21"/>
  <c r="G109" i="21" s="1"/>
  <c r="F105" i="21"/>
  <c r="G104" i="21"/>
  <c r="F104" i="21"/>
  <c r="F103" i="21" s="1"/>
  <c r="F102" i="21" s="1"/>
  <c r="F101" i="21" s="1"/>
  <c r="G103" i="21"/>
  <c r="G102" i="21" s="1"/>
  <c r="G101" i="21" s="1"/>
  <c r="F95" i="21"/>
  <c r="F94" i="21" s="1"/>
  <c r="G92" i="21"/>
  <c r="F92" i="21"/>
  <c r="F91" i="21" s="1"/>
  <c r="F88" i="21"/>
  <c r="F87" i="21" s="1"/>
  <c r="G87" i="21"/>
  <c r="G83" i="21" s="1"/>
  <c r="F85" i="21"/>
  <c r="G82" i="21"/>
  <c r="F84" i="21"/>
  <c r="F83" i="21" s="1"/>
  <c r="F78" i="21"/>
  <c r="F76" i="21"/>
  <c r="G73" i="21"/>
  <c r="G72" i="21" s="1"/>
  <c r="G68" i="21"/>
  <c r="G67" i="21" s="1"/>
  <c r="F67" i="21"/>
  <c r="G65" i="21"/>
  <c r="F65" i="21"/>
  <c r="F64" i="21" s="1"/>
  <c r="F63" i="21" s="1"/>
  <c r="F62" i="21" s="1"/>
  <c r="G62" i="21"/>
  <c r="G59" i="21"/>
  <c r="G58" i="21" s="1"/>
  <c r="F59" i="21"/>
  <c r="F58" i="21" s="1"/>
  <c r="F57" i="21" s="1"/>
  <c r="F56" i="21" s="1"/>
  <c r="F55" i="21" s="1"/>
  <c r="G56" i="21"/>
  <c r="G55" i="21" s="1"/>
  <c r="F53" i="21"/>
  <c r="G52" i="21"/>
  <c r="G51" i="21" s="1"/>
  <c r="F52" i="21"/>
  <c r="F51" i="21" s="1"/>
  <c r="G49" i="21"/>
  <c r="G48" i="21" s="1"/>
  <c r="F49" i="21"/>
  <c r="F48" i="21" s="1"/>
  <c r="F46" i="21"/>
  <c r="F45" i="21" s="1"/>
  <c r="G40" i="21"/>
  <c r="F40" i="21"/>
  <c r="F39" i="21" s="1"/>
  <c r="F38" i="21" s="1"/>
  <c r="F34" i="21"/>
  <c r="F32" i="21"/>
  <c r="F30" i="21"/>
  <c r="G28" i="21"/>
  <c r="G27" i="21" s="1"/>
  <c r="F28" i="21"/>
  <c r="G21" i="21"/>
  <c r="F21" i="21"/>
  <c r="G14" i="21"/>
  <c r="G13" i="21" s="1"/>
  <c r="G12" i="21" s="1"/>
  <c r="G11" i="21" s="1"/>
  <c r="F14" i="21"/>
  <c r="F13" i="21" s="1"/>
  <c r="F12" i="21" s="1"/>
  <c r="F11" i="21" s="1"/>
  <c r="E217" i="21"/>
  <c r="E216" i="21" s="1"/>
  <c r="E213" i="21"/>
  <c r="E206" i="21"/>
  <c r="E205" i="21" s="1"/>
  <c r="E204" i="21" s="1"/>
  <c r="E203" i="21" s="1"/>
  <c r="E202" i="21" s="1"/>
  <c r="E201" i="21" s="1"/>
  <c r="E199" i="21"/>
  <c r="E198" i="21" s="1"/>
  <c r="E196" i="21"/>
  <c r="E195" i="21" s="1"/>
  <c r="E191" i="21"/>
  <c r="E190" i="21" s="1"/>
  <c r="E188" i="21"/>
  <c r="E187" i="21" s="1"/>
  <c r="E182" i="21"/>
  <c r="E181" i="21" s="1"/>
  <c r="E180" i="21" s="1"/>
  <c r="E179" i="21" s="1"/>
  <c r="E178" i="21" s="1"/>
  <c r="E172" i="21"/>
  <c r="E171" i="21" s="1"/>
  <c r="E169" i="21"/>
  <c r="E168" i="21" s="1"/>
  <c r="E165" i="21"/>
  <c r="E162" i="21"/>
  <c r="E152" i="21"/>
  <c r="E151" i="21" s="1"/>
  <c r="E150" i="21" s="1"/>
  <c r="E145" i="21"/>
  <c r="E142" i="21"/>
  <c r="E140" i="21"/>
  <c r="E139" i="21" s="1"/>
  <c r="E137" i="21"/>
  <c r="E136" i="21" s="1"/>
  <c r="E134" i="21"/>
  <c r="E133" i="21" s="1"/>
  <c r="E131" i="21"/>
  <c r="E130" i="21" s="1"/>
  <c r="E122" i="21"/>
  <c r="E121" i="21" s="1"/>
  <c r="E118" i="21"/>
  <c r="E117" i="21" s="1"/>
  <c r="E116" i="21" s="1"/>
  <c r="E112" i="21"/>
  <c r="E111" i="21" s="1"/>
  <c r="E110" i="21" s="1"/>
  <c r="E109" i="21" s="1"/>
  <c r="E105" i="21"/>
  <c r="E104" i="21" s="1"/>
  <c r="E103" i="21" s="1"/>
  <c r="E102" i="21" s="1"/>
  <c r="E101" i="21" s="1"/>
  <c r="E95" i="21"/>
  <c r="E94" i="21" s="1"/>
  <c r="E92" i="21"/>
  <c r="E91" i="21" s="1"/>
  <c r="E88" i="21"/>
  <c r="E87" i="21" s="1"/>
  <c r="E85" i="21"/>
  <c r="E84" i="21" s="1"/>
  <c r="E78" i="21"/>
  <c r="E76" i="21"/>
  <c r="E67" i="21"/>
  <c r="E65" i="21"/>
  <c r="E64" i="21" s="1"/>
  <c r="E63" i="21" s="1"/>
  <c r="E62" i="21" s="1"/>
  <c r="F27" i="21" l="1"/>
  <c r="F20" i="21" s="1"/>
  <c r="F19" i="21" s="1"/>
  <c r="F16" i="21" s="1"/>
  <c r="F212" i="21"/>
  <c r="F211" i="21" s="1"/>
  <c r="E161" i="21"/>
  <c r="E160" i="21" s="1"/>
  <c r="E167" i="21"/>
  <c r="G129" i="21"/>
  <c r="G128" i="21" s="1"/>
  <c r="G127" i="21" s="1"/>
  <c r="G61" i="21"/>
  <c r="G108" i="21"/>
  <c r="G107" i="21" s="1"/>
  <c r="E212" i="21"/>
  <c r="F73" i="21"/>
  <c r="F72" i="21" s="1"/>
  <c r="F129" i="21"/>
  <c r="F128" i="21" s="1"/>
  <c r="F127" i="21" s="1"/>
  <c r="E73" i="21"/>
  <c r="E72" i="21" s="1"/>
  <c r="E115" i="21"/>
  <c r="E108" i="21" s="1"/>
  <c r="E107" i="21" s="1"/>
  <c r="G100" i="21"/>
  <c r="G177" i="21"/>
  <c r="F186" i="21"/>
  <c r="F185" i="21" s="1"/>
  <c r="F184" i="21" s="1"/>
  <c r="F210" i="21"/>
  <c r="F209" i="21" s="1"/>
  <c r="F208" i="21" s="1"/>
  <c r="G81" i="21"/>
  <c r="G159" i="21"/>
  <c r="G158" i="21" s="1"/>
  <c r="G157" i="21" s="1"/>
  <c r="F177" i="21"/>
  <c r="G20" i="21"/>
  <c r="G19" i="21" s="1"/>
  <c r="G16" i="21" s="1"/>
  <c r="G10" i="21" s="1"/>
  <c r="E129" i="21"/>
  <c r="E128" i="21" s="1"/>
  <c r="E127" i="21" s="1"/>
  <c r="F115" i="21"/>
  <c r="F108" i="21" s="1"/>
  <c r="F107" i="21" s="1"/>
  <c r="F167" i="21"/>
  <c r="F159" i="21" s="1"/>
  <c r="F158" i="21" s="1"/>
  <c r="F157" i="21" s="1"/>
  <c r="E90" i="21"/>
  <c r="F44" i="21"/>
  <c r="F43" i="21" s="1"/>
  <c r="F90" i="21"/>
  <c r="F82" i="21" s="1"/>
  <c r="F61" i="21"/>
  <c r="E186" i="21"/>
  <c r="E185" i="21" s="1"/>
  <c r="E184" i="21" s="1"/>
  <c r="E177" i="21" s="1"/>
  <c r="E83" i="21"/>
  <c r="E61" i="21"/>
  <c r="F10" i="21" l="1"/>
  <c r="E159" i="21"/>
  <c r="E158" i="21" s="1"/>
  <c r="E157" i="21" s="1"/>
  <c r="E211" i="21"/>
  <c r="E210" i="21" s="1"/>
  <c r="E209" i="21" s="1"/>
  <c r="E208" i="21" s="1"/>
  <c r="F81" i="21"/>
  <c r="F80" i="21" s="1"/>
  <c r="F100" i="21"/>
  <c r="G80" i="21"/>
  <c r="G222" i="21" s="1"/>
  <c r="E82" i="21"/>
  <c r="E81" i="21" s="1"/>
  <c r="E100" i="21"/>
  <c r="F222" i="21" l="1"/>
  <c r="E80" i="21"/>
  <c r="E14" i="21"/>
  <c r="E13" i="21" s="1"/>
  <c r="E12" i="21" s="1"/>
  <c r="E11" i="21" s="1"/>
  <c r="E21" i="21"/>
  <c r="E28" i="21"/>
  <c r="E30" i="21"/>
  <c r="E32" i="21"/>
  <c r="E34" i="21"/>
  <c r="E41" i="21"/>
  <c r="E40" i="21" s="1"/>
  <c r="E39" i="21" s="1"/>
  <c r="E38" i="21" s="1"/>
  <c r="E46" i="21"/>
  <c r="E45" i="21" s="1"/>
  <c r="E49" i="21"/>
  <c r="E53" i="21"/>
  <c r="E52" i="21" s="1"/>
  <c r="E51" i="21" s="1"/>
  <c r="E59" i="21"/>
  <c r="E58" i="21" s="1"/>
  <c r="E57" i="21" s="1"/>
  <c r="E56" i="21" s="1"/>
  <c r="E55" i="21" s="1"/>
  <c r="E27" i="21" l="1"/>
  <c r="E20" i="21" s="1"/>
  <c r="E19" i="21" s="1"/>
  <c r="E16" i="21" s="1"/>
  <c r="E44" i="21"/>
  <c r="E43" i="21" s="1"/>
  <c r="D11" i="20"/>
  <c r="D18" i="20" s="1"/>
  <c r="D10" i="20" s="1"/>
  <c r="C11" i="20"/>
  <c r="C18" i="20" s="1"/>
  <c r="C10" i="20" s="1"/>
  <c r="C10" i="19"/>
  <c r="C18" i="19"/>
  <c r="G24" i="3"/>
  <c r="E10" i="21" l="1"/>
  <c r="E222" i="21" s="1"/>
  <c r="G215" i="3"/>
  <c r="G170" i="3"/>
  <c r="G165" i="3"/>
  <c r="G164" i="3" s="1"/>
  <c r="G76" i="3"/>
  <c r="G75" i="3" s="1"/>
  <c r="F220" i="3"/>
  <c r="F219" i="3" s="1"/>
  <c r="F216" i="3"/>
  <c r="F209" i="3"/>
  <c r="F208" i="3" s="1"/>
  <c r="F207" i="3" s="1"/>
  <c r="F206" i="3" s="1"/>
  <c r="F205" i="3" s="1"/>
  <c r="F204" i="3" s="1"/>
  <c r="F199" i="3"/>
  <c r="F198" i="3" s="1"/>
  <c r="F194" i="3"/>
  <c r="F193" i="3" s="1"/>
  <c r="F191" i="3"/>
  <c r="F190" i="3" s="1"/>
  <c r="F185" i="3"/>
  <c r="F184" i="3" s="1"/>
  <c r="F183" i="3" s="1"/>
  <c r="F182" i="3" s="1"/>
  <c r="F181" i="3" s="1"/>
  <c r="F175" i="3"/>
  <c r="F174" i="3" s="1"/>
  <c r="F172" i="3"/>
  <c r="F171" i="3" s="1"/>
  <c r="F168" i="3"/>
  <c r="F165" i="3"/>
  <c r="F155" i="3"/>
  <c r="F154" i="3" s="1"/>
  <c r="F153" i="3" s="1"/>
  <c r="F148" i="3"/>
  <c r="F143" i="3"/>
  <c r="F142" i="3" s="1"/>
  <c r="F140" i="3"/>
  <c r="F139" i="3" s="1"/>
  <c r="F137" i="3"/>
  <c r="F136" i="3" s="1"/>
  <c r="F134" i="3"/>
  <c r="F133" i="3" s="1"/>
  <c r="F125" i="3"/>
  <c r="F124" i="3" s="1"/>
  <c r="F121" i="3"/>
  <c r="F120" i="3" s="1"/>
  <c r="F119" i="3" s="1"/>
  <c r="F115" i="3"/>
  <c r="F108" i="3"/>
  <c r="F107" i="3" s="1"/>
  <c r="F106" i="3" s="1"/>
  <c r="F105" i="3" s="1"/>
  <c r="F104" i="3" s="1"/>
  <c r="F98" i="3"/>
  <c r="F97" i="3" s="1"/>
  <c r="F95" i="3"/>
  <c r="F94" i="3" s="1"/>
  <c r="F91" i="3"/>
  <c r="F90" i="3" s="1"/>
  <c r="F88" i="3"/>
  <c r="F87" i="3" s="1"/>
  <c r="F81" i="3"/>
  <c r="F79" i="3"/>
  <c r="F70" i="3"/>
  <c r="F68" i="3"/>
  <c r="F67" i="3" s="1"/>
  <c r="F66" i="3" s="1"/>
  <c r="F65" i="3" s="1"/>
  <c r="F62" i="3"/>
  <c r="F61" i="3" s="1"/>
  <c r="F60" i="3" s="1"/>
  <c r="F59" i="3" s="1"/>
  <c r="F58" i="3" s="1"/>
  <c r="F56" i="3"/>
  <c r="F55" i="3" s="1"/>
  <c r="F54" i="3" s="1"/>
  <c r="F52" i="3"/>
  <c r="F51" i="3" s="1"/>
  <c r="F49" i="3"/>
  <c r="F48" i="3" s="1"/>
  <c r="F44" i="3"/>
  <c r="F43" i="3" s="1"/>
  <c r="F42" i="3" s="1"/>
  <c r="F41" i="3" s="1"/>
  <c r="F39" i="3"/>
  <c r="F37" i="3"/>
  <c r="F35" i="3"/>
  <c r="F33" i="3"/>
  <c r="F31" i="3"/>
  <c r="F24" i="3"/>
  <c r="F17" i="3"/>
  <c r="F16" i="3" s="1"/>
  <c r="F15" i="3" s="1"/>
  <c r="F14" i="3" s="1"/>
  <c r="F147" i="2"/>
  <c r="F69" i="2"/>
  <c r="F30" i="3" l="1"/>
  <c r="F47" i="3"/>
  <c r="F46" i="3" s="1"/>
  <c r="F76" i="3"/>
  <c r="F75" i="3" s="1"/>
  <c r="F93" i="3"/>
  <c r="F118" i="3"/>
  <c r="F130" i="3"/>
  <c r="G214" i="3"/>
  <c r="G213" i="3" s="1"/>
  <c r="F114" i="3"/>
  <c r="F113" i="3" s="1"/>
  <c r="F112" i="3" s="1"/>
  <c r="F111" i="3"/>
  <c r="F110" i="3" s="1"/>
  <c r="F164" i="3"/>
  <c r="F163" i="3" s="1"/>
  <c r="F189" i="3"/>
  <c r="F188" i="3" s="1"/>
  <c r="F187" i="3" s="1"/>
  <c r="F180" i="3" s="1"/>
  <c r="F215" i="3"/>
  <c r="F214" i="3" s="1"/>
  <c r="F213" i="3" s="1"/>
  <c r="F23" i="3"/>
  <c r="F22" i="3" s="1"/>
  <c r="F19" i="3" s="1"/>
  <c r="F13" i="3" s="1"/>
  <c r="F64" i="3"/>
  <c r="F86" i="3"/>
  <c r="F132" i="3"/>
  <c r="F131" i="3" s="1"/>
  <c r="F170" i="3"/>
  <c r="F162" i="3" l="1"/>
  <c r="F161" i="3" s="1"/>
  <c r="F160" i="3" s="1"/>
  <c r="F103" i="3"/>
  <c r="F85" i="3"/>
  <c r="F84" i="3" s="1"/>
  <c r="F83" i="3" l="1"/>
  <c r="F12" i="3" s="1"/>
  <c r="F224" i="3" s="1"/>
  <c r="E165" i="6"/>
  <c r="E150" i="6"/>
  <c r="D141" i="6" l="1"/>
  <c r="E116" i="6"/>
  <c r="E117" i="6"/>
  <c r="D167" i="6"/>
  <c r="D166" i="6" s="1"/>
  <c r="D165" i="6" s="1"/>
  <c r="D159" i="6"/>
  <c r="D157" i="6"/>
  <c r="D155" i="6"/>
  <c r="D153" i="6"/>
  <c r="D151" i="6"/>
  <c r="D148" i="6"/>
  <c r="D138" i="6"/>
  <c r="D137" i="6" s="1"/>
  <c r="D128" i="6"/>
  <c r="D127" i="6" s="1"/>
  <c r="D125" i="6"/>
  <c r="D124" i="6" s="1"/>
  <c r="D118" i="6"/>
  <c r="D117" i="6" s="1"/>
  <c r="D116" i="6" s="1"/>
  <c r="D113" i="6"/>
  <c r="D110" i="6"/>
  <c r="D109" i="6" s="1"/>
  <c r="D105" i="6"/>
  <c r="D104" i="6" s="1"/>
  <c r="D102" i="6"/>
  <c r="D101" i="6" s="1"/>
  <c r="E61" i="6"/>
  <c r="D96" i="6" l="1"/>
  <c r="D150" i="6"/>
  <c r="D123" i="6"/>
  <c r="D115" i="6" s="1"/>
  <c r="D91" i="6" l="1"/>
  <c r="D89" i="6"/>
  <c r="D88" i="6" s="1"/>
  <c r="D83" i="6"/>
  <c r="D82" i="6" s="1"/>
  <c r="D80" i="6"/>
  <c r="D79" i="6" s="1"/>
  <c r="D77" i="6"/>
  <c r="D76" i="6" s="1"/>
  <c r="D63" i="6"/>
  <c r="D62" i="6" s="1"/>
  <c r="D61" i="6" s="1"/>
  <c r="D60" i="6" s="1"/>
  <c r="D58" i="6"/>
  <c r="D57" i="6" s="1"/>
  <c r="D56" i="6" s="1"/>
  <c r="E43" i="6"/>
  <c r="D43" i="6"/>
  <c r="E21" i="6"/>
  <c r="D21" i="6"/>
  <c r="E16" i="6"/>
  <c r="E12" i="6" s="1"/>
  <c r="D16" i="6"/>
  <c r="D90" i="5"/>
  <c r="D15" i="5"/>
  <c r="D20" i="5"/>
  <c r="D11" i="5" l="1"/>
  <c r="D12" i="6"/>
  <c r="D75" i="6"/>
  <c r="D55" i="6" s="1"/>
  <c r="G143" i="3" l="1"/>
  <c r="E97" i="6"/>
  <c r="E96" i="6" s="1"/>
  <c r="F38" i="2" l="1"/>
  <c r="D88" i="5" l="1"/>
  <c r="F144" i="2" l="1"/>
  <c r="F154" i="2"/>
  <c r="F153" i="2" s="1"/>
  <c r="F152" i="2" s="1"/>
  <c r="D87" i="5" l="1"/>
  <c r="G59" i="3" l="1"/>
  <c r="G58" i="3" s="1"/>
  <c r="G65" i="3"/>
  <c r="G62" i="3" l="1"/>
  <c r="G61" i="3" s="1"/>
  <c r="F124" i="2"/>
  <c r="F171" i="2"/>
  <c r="F170" i="2" s="1"/>
  <c r="F167" i="2"/>
  <c r="F51" i="2"/>
  <c r="F50" i="2" s="1"/>
  <c r="F80" i="2"/>
  <c r="F67" i="2"/>
  <c r="F66" i="2" s="1"/>
  <c r="F65" i="2" s="1"/>
  <c r="F64" i="2" s="1"/>
  <c r="F55" i="2"/>
  <c r="F54" i="2" s="1"/>
  <c r="F53" i="2" s="1"/>
  <c r="F61" i="2" l="1"/>
  <c r="F60" i="2" s="1"/>
  <c r="F59" i="2" s="1"/>
  <c r="F58" i="2" s="1"/>
  <c r="F57" i="2" s="1"/>
  <c r="F120" i="2" l="1"/>
  <c r="F119" i="2" s="1"/>
  <c r="F118" i="2" s="1"/>
  <c r="F23" i="2"/>
  <c r="F114" i="2" l="1"/>
  <c r="D68" i="5"/>
  <c r="D62" i="5"/>
  <c r="D49" i="5"/>
  <c r="D50" i="5"/>
  <c r="D51" i="5"/>
  <c r="D52" i="5"/>
  <c r="D66" i="5" l="1"/>
  <c r="E62" i="6" l="1"/>
  <c r="D152" i="5" l="1"/>
  <c r="D112" i="5"/>
  <c r="D109" i="5"/>
  <c r="D104" i="5"/>
  <c r="D101" i="5"/>
  <c r="D98" i="5" l="1"/>
  <c r="D97" i="5" s="1"/>
  <c r="D127" i="5"/>
  <c r="D126" i="5" s="1"/>
  <c r="D124" i="5"/>
  <c r="D117" i="5"/>
  <c r="D116" i="5" s="1"/>
  <c r="D115" i="5" s="1"/>
  <c r="E82" i="6"/>
  <c r="D82" i="5"/>
  <c r="D81" i="5" s="1"/>
  <c r="D79" i="5"/>
  <c r="D78" i="5" s="1"/>
  <c r="E72" i="6"/>
  <c r="D76" i="5"/>
  <c r="D61" i="5"/>
  <c r="D60" i="5" s="1"/>
  <c r="D59" i="5" s="1"/>
  <c r="D67" i="5"/>
  <c r="D65" i="5" s="1"/>
  <c r="E58" i="6"/>
  <c r="E57" i="6" s="1"/>
  <c r="D57" i="5"/>
  <c r="D56" i="5" s="1"/>
  <c r="D55" i="5" s="1"/>
  <c r="D47" i="5"/>
  <c r="D46" i="5" s="1"/>
  <c r="E48" i="6"/>
  <c r="D48" i="6"/>
  <c r="E45" i="6"/>
  <c r="D45" i="6"/>
  <c r="E40" i="6"/>
  <c r="E39" i="6" s="1"/>
  <c r="D40" i="6"/>
  <c r="D39" i="6" s="1"/>
  <c r="E37" i="6"/>
  <c r="E36" i="6" s="1"/>
  <c r="E35" i="6" s="1"/>
  <c r="D37" i="6"/>
  <c r="D36" i="6" s="1"/>
  <c r="E32" i="6"/>
  <c r="E28" i="6" s="1"/>
  <c r="D32" i="6"/>
  <c r="D28" i="6" s="1"/>
  <c r="E29" i="6"/>
  <c r="D29" i="6"/>
  <c r="D27" i="5"/>
  <c r="E141" i="6"/>
  <c r="E140" i="6" s="1"/>
  <c r="E136" i="6" s="1"/>
  <c r="D166" i="5"/>
  <c r="D165" i="5" s="1"/>
  <c r="D164" i="5" s="1"/>
  <c r="E133" i="6"/>
  <c r="D156" i="5"/>
  <c r="D154" i="5"/>
  <c r="E131" i="6"/>
  <c r="D150" i="5"/>
  <c r="E127" i="6"/>
  <c r="D147" i="5"/>
  <c r="D140" i="5"/>
  <c r="D137" i="5"/>
  <c r="D136" i="5" s="1"/>
  <c r="D135" i="5" s="1"/>
  <c r="E94" i="6"/>
  <c r="E91" i="6" s="1"/>
  <c r="E89" i="6"/>
  <c r="E88" i="6" s="1"/>
  <c r="E86" i="6"/>
  <c r="E53" i="6"/>
  <c r="E52" i="6" s="1"/>
  <c r="E51" i="6" s="1"/>
  <c r="D53" i="6"/>
  <c r="D52" i="6" s="1"/>
  <c r="D51" i="6" s="1"/>
  <c r="D111" i="5"/>
  <c r="D108" i="5"/>
  <c r="D103" i="5"/>
  <c r="D100" i="5"/>
  <c r="G191" i="3"/>
  <c r="G190" i="3" s="1"/>
  <c r="G184" i="3"/>
  <c r="G183" i="3" s="1"/>
  <c r="G181" i="3"/>
  <c r="G172" i="3"/>
  <c r="G163" i="3"/>
  <c r="G162" i="3" s="1"/>
  <c r="G161" i="3" s="1"/>
  <c r="G160" i="3" s="1"/>
  <c r="G157" i="3"/>
  <c r="G153" i="3"/>
  <c r="G139" i="3"/>
  <c r="G136" i="3"/>
  <c r="G133" i="3"/>
  <c r="G121" i="3"/>
  <c r="G120" i="3" s="1"/>
  <c r="G119" i="3" s="1"/>
  <c r="G118" i="3" s="1"/>
  <c r="G111" i="3" s="1"/>
  <c r="G110" i="3" s="1"/>
  <c r="G113" i="3"/>
  <c r="G112" i="3" s="1"/>
  <c r="G107" i="3"/>
  <c r="G106" i="3" s="1"/>
  <c r="G105" i="3" s="1"/>
  <c r="G104" i="3" s="1"/>
  <c r="G95" i="3"/>
  <c r="G90" i="3"/>
  <c r="G87" i="3"/>
  <c r="G55" i="3"/>
  <c r="G54" i="3" s="1"/>
  <c r="G46" i="3" s="1"/>
  <c r="G52" i="3"/>
  <c r="G51" i="3" s="1"/>
  <c r="G31" i="3"/>
  <c r="G17" i="3"/>
  <c r="G16" i="3" s="1"/>
  <c r="G15" i="3" s="1"/>
  <c r="G14" i="3" s="1"/>
  <c r="F219" i="2"/>
  <c r="F218" i="2" s="1"/>
  <c r="F215" i="2"/>
  <c r="F208" i="2"/>
  <c r="F207" i="2" s="1"/>
  <c r="F206" i="2" s="1"/>
  <c r="F205" i="2" s="1"/>
  <c r="F204" i="2" s="1"/>
  <c r="F203" i="2" s="1"/>
  <c r="F201" i="2"/>
  <c r="F200" i="2" s="1"/>
  <c r="F198" i="2"/>
  <c r="F197" i="2" s="1"/>
  <c r="F193" i="2"/>
  <c r="F192" i="2" s="1"/>
  <c r="F190" i="2"/>
  <c r="F189" i="2" s="1"/>
  <c r="F184" i="2"/>
  <c r="F183" i="2" s="1"/>
  <c r="F182" i="2" s="1"/>
  <c r="F181" i="2" s="1"/>
  <c r="F180" i="2" s="1"/>
  <c r="F174" i="2"/>
  <c r="F173" i="2" s="1"/>
  <c r="F169" i="2" s="1"/>
  <c r="F164" i="2"/>
  <c r="F142" i="2"/>
  <c r="F141" i="2" s="1"/>
  <c r="F139" i="2"/>
  <c r="F138" i="2" s="1"/>
  <c r="F136" i="2"/>
  <c r="F135" i="2" s="1"/>
  <c r="F133" i="2"/>
  <c r="F132" i="2" s="1"/>
  <c r="F113" i="2"/>
  <c r="F112" i="2" s="1"/>
  <c r="F111" i="2" s="1"/>
  <c r="F107" i="2"/>
  <c r="F106" i="2" s="1"/>
  <c r="F105" i="2" s="1"/>
  <c r="F104" i="2" s="1"/>
  <c r="F103" i="2" s="1"/>
  <c r="F97" i="2"/>
  <c r="F96" i="2" s="1"/>
  <c r="F94" i="2"/>
  <c r="F93" i="2" s="1"/>
  <c r="F90" i="2"/>
  <c r="F89" i="2" s="1"/>
  <c r="F87" i="2"/>
  <c r="F86" i="2" s="1"/>
  <c r="F48" i="2"/>
  <c r="F47" i="2" s="1"/>
  <c r="F46" i="2" s="1"/>
  <c r="F45" i="2" s="1"/>
  <c r="F78" i="2"/>
  <c r="F75" i="2" s="1"/>
  <c r="F74" i="2" s="1"/>
  <c r="F63" i="2" s="1"/>
  <c r="F43" i="2"/>
  <c r="F42" i="2" s="1"/>
  <c r="F41" i="2" s="1"/>
  <c r="F40" i="2" s="1"/>
  <c r="F36" i="2"/>
  <c r="F34" i="2"/>
  <c r="F32" i="2"/>
  <c r="F30" i="2"/>
  <c r="F16" i="2"/>
  <c r="F15" i="2" s="1"/>
  <c r="F14" i="2" s="1"/>
  <c r="D149" i="5" l="1"/>
  <c r="D139" i="5" s="1"/>
  <c r="D75" i="5"/>
  <c r="D74" i="5" s="1"/>
  <c r="D54" i="5" s="1"/>
  <c r="G85" i="3"/>
  <c r="G84" i="3" s="1"/>
  <c r="G83" i="3" s="1"/>
  <c r="D35" i="6"/>
  <c r="F131" i="2"/>
  <c r="F130" i="2" s="1"/>
  <c r="F129" i="2" s="1"/>
  <c r="G68" i="3"/>
  <c r="G70" i="3"/>
  <c r="G64" i="3" s="1"/>
  <c r="F85" i="2"/>
  <c r="E123" i="6"/>
  <c r="E115" i="6" s="1"/>
  <c r="E75" i="6"/>
  <c r="E55" i="6" s="1"/>
  <c r="G132" i="3"/>
  <c r="G131" i="3" s="1"/>
  <c r="G44" i="3"/>
  <c r="G30" i="3"/>
  <c r="G23" i="3" s="1"/>
  <c r="G22" i="3" s="1"/>
  <c r="G19" i="3" s="1"/>
  <c r="G13" i="3" s="1"/>
  <c r="D122" i="5"/>
  <c r="D114" i="5" s="1"/>
  <c r="F29" i="2"/>
  <c r="F22" i="2" s="1"/>
  <c r="F21" i="2" s="1"/>
  <c r="F18" i="2" s="1"/>
  <c r="F188" i="2"/>
  <c r="F187" i="2" s="1"/>
  <c r="F186" i="2" s="1"/>
  <c r="F179" i="2" s="1"/>
  <c r="F214" i="2"/>
  <c r="D42" i="5"/>
  <c r="D34" i="5" s="1"/>
  <c r="F92" i="2"/>
  <c r="D96" i="5"/>
  <c r="D95" i="5" s="1"/>
  <c r="G146" i="3"/>
  <c r="G145" i="3" s="1"/>
  <c r="G193" i="3"/>
  <c r="G189" i="3" s="1"/>
  <c r="G188" i="3" s="1"/>
  <c r="G187" i="3" s="1"/>
  <c r="G180" i="3" s="1"/>
  <c r="F163" i="2"/>
  <c r="F162" i="2" s="1"/>
  <c r="F13" i="2"/>
  <c r="D180" i="5" l="1"/>
  <c r="G130" i="3"/>
  <c r="G103" i="3" s="1"/>
  <c r="G12" i="3" s="1"/>
  <c r="G224" i="3" s="1"/>
  <c r="F84" i="2"/>
  <c r="F213" i="2"/>
  <c r="F212" i="2" s="1"/>
  <c r="F211" i="2" s="1"/>
  <c r="F210" i="2" s="1"/>
  <c r="E182" i="6"/>
  <c r="F12" i="2"/>
  <c r="F83" i="2"/>
  <c r="F161" i="2"/>
  <c r="F160" i="2" s="1"/>
  <c r="F159" i="2" s="1"/>
  <c r="F82" i="2" l="1"/>
  <c r="F123" i="2"/>
  <c r="F117" i="2" s="1"/>
  <c r="F110" i="2" l="1"/>
  <c r="F109" i="2" s="1"/>
  <c r="F102" i="2" s="1"/>
  <c r="F11" i="2" s="1"/>
  <c r="F224" i="2" s="1"/>
  <c r="D140" i="6"/>
  <c r="D136" i="6" l="1"/>
  <c r="D182" i="6" s="1"/>
</calcChain>
</file>

<file path=xl/sharedStrings.xml><?xml version="1.0" encoding="utf-8"?>
<sst xmlns="http://schemas.openxmlformats.org/spreadsheetml/2006/main" count="1934" uniqueCount="422">
  <si>
    <t>Вед</t>
  </si>
  <si>
    <t>Рз, ПР</t>
  </si>
  <si>
    <t>ЦСР</t>
  </si>
  <si>
    <t>ВР</t>
  </si>
  <si>
    <t>Наименование расходов</t>
  </si>
  <si>
    <t>Администрация Майского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</si>
  <si>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</si>
  <si>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</si>
  <si>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90 1 00 00000</t>
  </si>
  <si>
    <t>Глава Майского сельского поселения</t>
  </si>
  <si>
    <t>90 1 00 00010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</si>
  <si>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</si>
  <si>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</si>
  <si>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</si>
  <si>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</si>
  <si>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</si>
  <si>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Межбюджетные трансферты</t>
  </si>
  <si>
    <t>01 1 00 00000</t>
  </si>
  <si>
    <t>01 1 00 00070</t>
  </si>
  <si>
    <t>01 2 00 00000</t>
  </si>
  <si>
    <t>01 3 00 00000</t>
  </si>
  <si>
    <t>01 3 00 00070</t>
  </si>
  <si>
    <t>Составление протоколов об административных правонарушениях</t>
  </si>
  <si>
    <t>Резервные фонды</t>
  </si>
  <si>
    <t>91 1 00 00000</t>
  </si>
  <si>
    <t>Резервный фонд администрации Майского сельского поселения</t>
  </si>
  <si>
    <t>91 1 00 03100</t>
  </si>
  <si>
    <t>Другие общегосударственные вопросы</t>
  </si>
  <si>
    <t>02 1 00 00000</t>
  </si>
  <si>
    <t>02 1 00 00080</t>
  </si>
  <si>
    <t>02 3 00 00000</t>
  </si>
  <si>
    <t>02 3 00 00080</t>
  </si>
  <si>
    <t>Капитальные вложения в объекты государственной (муниципальной) собственности</t>
  </si>
  <si>
    <t>НАЦИОНАЛЬНАЯ ЭКОНОМИКА</t>
  </si>
  <si>
    <t>03 0 00 00000</t>
  </si>
  <si>
    <t>03 1 00 00000</t>
  </si>
  <si>
    <t>03 1 01 00000</t>
  </si>
  <si>
    <t>Содержание и текущий ремонт действующей сети автомобильных дорог общего пользования местного значения</t>
  </si>
  <si>
    <t>03 1 01 00110</t>
  </si>
  <si>
    <t>03 1 02 00000</t>
  </si>
  <si>
    <t>Капитальный ремонт и ремонт автомобильных дорог общего пользования</t>
  </si>
  <si>
    <t>03 1 02 00110</t>
  </si>
  <si>
    <t>03 2 00 00000</t>
  </si>
  <si>
    <t>03 2 01 00000</t>
  </si>
  <si>
    <t>Нанесение дорожной разметки</t>
  </si>
  <si>
    <t>03 2 01 00110</t>
  </si>
  <si>
    <t>03 2 02 00000</t>
  </si>
  <si>
    <t>Содержание и устройство дорожных знаков</t>
  </si>
  <si>
    <t>03 2 02 00110</t>
  </si>
  <si>
    <t>ЖИЛИЩНО-КОММУНАЛЬНОЕ ХОЗЯЙСТВО</t>
  </si>
  <si>
    <t>Мероприятия в области жилищного хозяйства</t>
  </si>
  <si>
    <t>05 0 00 00000</t>
  </si>
  <si>
    <t>05 1 00 00000</t>
  </si>
  <si>
    <t>05 1 01 00000</t>
  </si>
  <si>
    <t>Капитальный ремонт муниципального жилищного фонда</t>
  </si>
  <si>
    <t>05 1 01 40050</t>
  </si>
  <si>
    <t>Мероприятия в области коммунального хозяйства</t>
  </si>
  <si>
    <t>05 2 00 00000</t>
  </si>
  <si>
    <t>05 2 01 00000</t>
  </si>
  <si>
    <t>05 2 01 40030</t>
  </si>
  <si>
    <t>05 3 00 00000</t>
  </si>
  <si>
    <t>05 3 01 00000</t>
  </si>
  <si>
    <t>05 3 01 40070</t>
  </si>
  <si>
    <t>Благоустройство</t>
  </si>
  <si>
    <t>05 4 00 00000</t>
  </si>
  <si>
    <t>05 4 01 00000</t>
  </si>
  <si>
    <t>05 4 01 40060</t>
  </si>
  <si>
    <t>Мероприятия по благоустройству территории Майского сельского поселения</t>
  </si>
  <si>
    <t>05 4 02 00000</t>
  </si>
  <si>
    <t>05 4 02 40060</t>
  </si>
  <si>
    <t>05 4 03 00000</t>
  </si>
  <si>
    <t>Услуги по доставке криминальных и невостребованных трупов</t>
  </si>
  <si>
    <t>05 4 03 40060</t>
  </si>
  <si>
    <t>05 4 04 00000</t>
  </si>
  <si>
    <t>05 4 04 40060</t>
  </si>
  <si>
    <t>05 4 05 00000</t>
  </si>
  <si>
    <t>05 4 05 40060</t>
  </si>
  <si>
    <t>КУЛЬТУРА, КИНЕМАТОГРАФИЯ</t>
  </si>
  <si>
    <t>Культура</t>
  </si>
  <si>
    <t>07 0 00 00000</t>
  </si>
  <si>
    <t>07 1 00 00000</t>
  </si>
  <si>
    <t>07 1 01 00000</t>
  </si>
  <si>
    <t>07 2 00 00000</t>
  </si>
  <si>
    <t>07 2 01 00000</t>
  </si>
  <si>
    <t>Предоставление субсидий бюджетным, автономным учреждениям и иным некоммерческим организациям</t>
  </si>
  <si>
    <t>07 2 02 00000</t>
  </si>
  <si>
    <t>07 2 02 00040</t>
  </si>
  <si>
    <t>СОЦИАЛЬНАЯ ПОЛИТИКА</t>
  </si>
  <si>
    <t>Пенсионное обеспечение</t>
  </si>
  <si>
    <t>06 0 00 00000</t>
  </si>
  <si>
    <t>06 1 00 00000</t>
  </si>
  <si>
    <t>06 1 01 00000</t>
  </si>
  <si>
    <t>06 1 01 40010</t>
  </si>
  <si>
    <t>Пенсии за выслугу лет лицам, замещавшим муниципальные должности Майского сельского поселения, муниципальным служащим Майского сельского поселения</t>
  </si>
  <si>
    <t>Социальное обеспечение и иные выплаты населению</t>
  </si>
  <si>
    <t>Социальное обеспечение</t>
  </si>
  <si>
    <t>06 1 02 00000</t>
  </si>
  <si>
    <t>06 1 02 SC070</t>
  </si>
  <si>
    <t xml:space="preserve">Обеспечение работников учреждений бюджетной сферы путевками </t>
  </si>
  <si>
    <t>06 1 03 00000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</si>
  <si>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</si>
  <si>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06 1 03 2С020</t>
  </si>
  <si>
    <t>06 1 04 00000</t>
  </si>
  <si>
    <t>06 1 05 00000</t>
  </si>
  <si>
    <t>ФИЗИЧЕСКАЯ КУЛЬТУРА И СПОРТ</t>
  </si>
  <si>
    <t>04 0 00 00000</t>
  </si>
  <si>
    <t xml:space="preserve">04 1 00 00000 </t>
  </si>
  <si>
    <t>04 1 01 00000</t>
  </si>
  <si>
    <t>Закупка товаров, работ и услуг для государственных (муниципальных) нужд</t>
  </si>
  <si>
    <t>Совет депутатов Майского сельского поселения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</si>
  <si>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</si>
  <si>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90 2 00 00000</t>
  </si>
  <si>
    <t>Обеспечение выполнения функций органами местного самоуправления Майского сельского поселения</t>
  </si>
  <si>
    <t>90 2 00 00010</t>
  </si>
  <si>
    <t>Всего расходов</t>
  </si>
  <si>
    <t>0100</t>
  </si>
  <si>
    <t>0102</t>
  </si>
  <si>
    <t>90 0 00 00000</t>
  </si>
  <si>
    <t>0104</t>
  </si>
  <si>
    <t>Обеспечение функционирования органов местного самоуправления Майского сельского поселения</t>
  </si>
  <si>
    <t>01 0 00 00000</t>
  </si>
  <si>
    <t>Муниципальная программа 
"Обеспечение безопасности жизнедеятельности населения Майского сельского поселения"</t>
  </si>
  <si>
    <t>01 2 00 00020</t>
  </si>
  <si>
    <t>Расходы на обеспечение деятельности (оказание услуг) пожарного депо</t>
  </si>
  <si>
    <t>Подпрограмма "Участие граждан в охране общественного порядка на территории Майского сельского поселения"</t>
  </si>
  <si>
    <t>0103</t>
  </si>
  <si>
    <t>0801</t>
  </si>
  <si>
    <t>Создание условий для обеспечения жителей поселения услугами общественного питания, торговли и бытового обслуживания, создание условий для развития малого и среднего предпринимательства</t>
  </si>
  <si>
    <t>0111</t>
  </si>
  <si>
    <t>91 0 00 00000</t>
  </si>
  <si>
    <t>Непрограммные мероприятия, осуществляемые органами местного самоуправления Майского сельского поселения</t>
  </si>
  <si>
    <t>0113</t>
  </si>
  <si>
    <t>02 0 00 00000</t>
  </si>
  <si>
    <t>Проведение в установленном порядке технической инвентаризации объектов муниципального недвижимого имущества, оформление кадастровых паспортов, оформление права собственности (жилых помещений, нежилых зданий, помещений, сооружений и инфраструктуры)</t>
  </si>
  <si>
    <t>Подпрограмма "Обеспечение обслуживания, содержания и распоряжения объектами муниципальной  собственности Майского сельского поселения"</t>
  </si>
  <si>
    <t>Обслуживание, содержание и распоряжение объектами муниципальной  собственности Майского сельского поселения</t>
  </si>
  <si>
    <t>0400</t>
  </si>
  <si>
    <t>0409</t>
  </si>
  <si>
    <t>Дорожное хозяйство (дорожные фонды)</t>
  </si>
  <si>
    <t>Муниципальная программа "Развитие дорожного хозяйства Майского сельского поселения"</t>
  </si>
  <si>
    <t>Подпрограмма "Обеспечение функционирования и развития объектов дорожного хозяйства"</t>
  </si>
  <si>
    <t>Основное мероприятие "Содержание и текущий ремонт действующей сети автомобильных дорог общего пользования местного значения"</t>
  </si>
  <si>
    <t>Основное мероприятие "Капитальный ремонт и ремонт автомобильных дорог общего пользования"</t>
  </si>
  <si>
    <t>Подпрограмма "Обеспечение безопасности дорожного движения"</t>
  </si>
  <si>
    <t>Основное мероприятие "Нанесение дорожной разметки"</t>
  </si>
  <si>
    <t>Основное мероприятие "Содержание и устройство дорожных знаков"</t>
  </si>
  <si>
    <t>0500</t>
  </si>
  <si>
    <t>0501</t>
  </si>
  <si>
    <t>0502</t>
  </si>
  <si>
    <t>Муниципальная программа "Развитие жилищно-коммунального хозяйства Майского сельского поселения"</t>
  </si>
  <si>
    <t>Подпрограмма "Жилищное хозяйство"</t>
  </si>
  <si>
    <t>Основное мероприятие "Капитальный ремонт муниципального жилищного фонда"</t>
  </si>
  <si>
    <t>Подпрограмма "Газификация"</t>
  </si>
  <si>
    <t>Основное мероприятие "Газификация жилого фонда Майского сельского поселения"</t>
  </si>
  <si>
    <t>Газификация жилого фонда Майского сельского поселения</t>
  </si>
  <si>
    <t>Подпрограмма "Строительство, реконструкция, капитальный ремонт объектов коммунальной инфраструктуры"</t>
  </si>
  <si>
    <t xml:space="preserve">Основное мероприятие "Реконструкция распределительных сетей водоснабжения"  </t>
  </si>
  <si>
    <t>Реконструкция распределительных сетей водоснабжения</t>
  </si>
  <si>
    <t>0503</t>
  </si>
  <si>
    <t>Подпрограмма "Благоустройство и озеленение территории Майского сельского поселения"</t>
  </si>
  <si>
    <t>Основное мероприятие "Совершенствование систем освещения Майского сельского поселения"</t>
  </si>
  <si>
    <t>Совершенствование систем освещения Майского сельского поселения</t>
  </si>
  <si>
    <t>Основное мероприятие "Поддержка, создание благоприятных условий в работе по благоустройству, содержанию придомовой территории (озеленение территории, врубка и обрезка деревьев)"</t>
  </si>
  <si>
    <t>Озеленение территории, врубка и обрезка деревьев</t>
  </si>
  <si>
    <t>Основное мероприятие "Услуги по доставке криминальных и невостребованных трупов"</t>
  </si>
  <si>
    <t>Основное мероприятие "Оздоровление санитарной экологической обстановки в поселении и на свободных территориях, уборка территории, вывоз бытового мусора"</t>
  </si>
  <si>
    <t>Основное мероприятие "Прочее благоустройство"</t>
  </si>
  <si>
    <t>Прочее благоустройство</t>
  </si>
  <si>
    <t>0800</t>
  </si>
  <si>
    <t>Муниципальная программа "Развитие сферы культуры и искусства Майского сельского поселения"</t>
  </si>
  <si>
    <t>Подпрограмма "Обеспечение библиотечного и информационного обслуживания"</t>
  </si>
  <si>
    <t>Основное мероприятие "Обеспечение библиотечного и информационного обслуживания"</t>
  </si>
  <si>
    <t>07 1 01 00020</t>
  </si>
  <si>
    <t>07 2 01 00020</t>
  </si>
  <si>
    <t>Подпрограмма "Организация досуга"</t>
  </si>
  <si>
    <t>Основное мероприятие "Обеспечение организации досуга"</t>
  </si>
  <si>
    <t>Основное мероприятие "Обеспечение организации и проведения культурно-массовых мероприятий"</t>
  </si>
  <si>
    <t>Расходы на проведение мероприятий в области культуры</t>
  </si>
  <si>
    <t>Расходы на обеспечение деятельности (оказание услуг) библиотек</t>
  </si>
  <si>
    <t>Расходы на обеспечение деятельности (оказание услуг) досуговых учреждений</t>
  </si>
  <si>
    <t>Муниципальная программа "Социальная политика Майского сельского  поселения"</t>
  </si>
  <si>
    <t>Подпрограмма "Социальная поддержка отдельных категорий граждан"</t>
  </si>
  <si>
    <t>Основное мероприятие "Пенсия за выслугу лет лицам, замещавшим муниципальные должности и должности муниципальной службы"</t>
  </si>
  <si>
    <t>Основное мероприятие "Обеспечение работников муниципальных учреждений Майского сельского поселения путевками на санаторно-курортное лечение и оздоровление"</t>
  </si>
  <si>
    <t>Основное мероприятие "Предоставление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</si>
  <si>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2015 - 2020 годы)</t>
  </si>
  <si>
    <t>06 1 04 L0200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</si>
  <si>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</si>
  <si>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Основное мероприятие "Обеспечение жильем молодых семей Майского сельского поселения"</t>
  </si>
  <si>
    <t>06 1 05 L0180</t>
  </si>
  <si>
    <t>1102</t>
  </si>
  <si>
    <t>Массовый спорт</t>
  </si>
  <si>
    <t>Муниципальная программа "Развитие физической культуры, спорта и здорового образа жизни Майского сельского поселения"</t>
  </si>
  <si>
    <t>Подпрограмма "Развитие физической культуры и массового спорта на территории Майского сельского поселения"</t>
  </si>
  <si>
    <t>Основное мероприятие "Привлечение населения к занятиям физической культурой и спортом"</t>
  </si>
  <si>
    <t>04 1 01 00040</t>
  </si>
  <si>
    <t>Организация и проведение массовых спортивных мероприятий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</si>
  <si>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</si>
  <si>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01 3 00 2П170</t>
  </si>
  <si>
    <t>Газификация жилого фонда д. Конец-Бор (2-я очередь)</t>
  </si>
  <si>
    <t>Газификация жилого фонда д. Фадеята, Краснокамского района</t>
  </si>
  <si>
    <t xml:space="preserve">Реконструкция, строительство водовода д.Карабаи </t>
  </si>
  <si>
    <t xml:space="preserve">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подготовка и выдача градостроительных планов земельных участков, расположенных на территории поселения, выдача разрешений на перевод жилых помещений в нежилые помещения и нежилых помещений в жилые помещения, выдача разрешений на перепланировку жилых и нежилых помещений, расположенных на территории поселения </t>
  </si>
  <si>
    <t>90 2 00 81070</t>
  </si>
  <si>
    <t xml:space="preserve">Исполнение функции уполномоченного органа поселения в сфере осуществления закупок в рамках ФЗ РФ от 05.04.2013 №44-ФЗ «О контрактной системе в сфере закупок товаров, работ и услуг для обеспечения государственных и муниципальных нужд» </t>
  </si>
  <si>
    <t>90 2 00 81040</t>
  </si>
  <si>
    <t xml:space="preserve">Обслуживание лицевых счетов органов местного самоуправления, муниципальных учреждений поселения </t>
  </si>
  <si>
    <t>90 2 00 81010</t>
  </si>
  <si>
    <t>90 2 00 81060</t>
  </si>
  <si>
    <t xml:space="preserve">Организация библиотечного обслуживания населения, комплектования библиотечных фондов библиотек поселения </t>
  </si>
  <si>
    <t>07 1 01 81030</t>
  </si>
  <si>
    <t xml:space="preserve">Осуществление внешнего муниципального финансового контроля поселения </t>
  </si>
  <si>
    <t>90 2 00 81020</t>
  </si>
  <si>
    <t>999</t>
  </si>
  <si>
    <t>9999</t>
  </si>
  <si>
    <t>99 9 99 99999</t>
  </si>
  <si>
    <t>Условно-утвержденные расходы</t>
  </si>
  <si>
    <t>3</t>
  </si>
  <si>
    <t xml:space="preserve">                                                            Майского сельского поселения</t>
  </si>
  <si>
    <t xml:space="preserve">                     от           №</t>
  </si>
  <si>
    <t xml:space="preserve">                                                            к решению Совета депутатов</t>
  </si>
  <si>
    <t xml:space="preserve">                                                            Приложение 7</t>
  </si>
  <si>
    <t xml:space="preserve">                                                            Приложение 8</t>
  </si>
  <si>
    <t>1</t>
  </si>
  <si>
    <t>2</t>
  </si>
  <si>
    <t>Сумма, тыс. рублей</t>
  </si>
  <si>
    <t>2019 г.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</si>
  <si>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Майского сельского поселения на 2017 год</t>
  </si>
  <si>
    <t xml:space="preserve">                                                            Приложение 5</t>
  </si>
  <si>
    <t xml:space="preserve">                                                            Приложение 6</t>
  </si>
  <si>
    <t>Сумма, тыс.рублей</t>
  </si>
  <si>
    <t>Кредиты кредитных организаций в валюте Российской Федерации</t>
  </si>
  <si>
    <t>2018 год</t>
  </si>
  <si>
    <t>2019 год</t>
  </si>
  <si>
    <t>Перечень муниципальных заимствований</t>
  </si>
  <si>
    <t>Бюджетные кредиты от других бюджетов бюджетной системы Российской Федерации</t>
  </si>
  <si>
    <t>№ п/п</t>
  </si>
  <si>
    <t xml:space="preserve">                                                                                                                                              Майского сельского поселения</t>
  </si>
  <si>
    <t xml:space="preserve">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</si>
  <si>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от           №</t>
  </si>
  <si>
    <t xml:space="preserve">                                                                                                                                              Приложение 11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</si>
  <si>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</si>
  <si>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</si>
  <si>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</si>
  <si>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х</t>
  </si>
  <si>
    <t>задолженность на 01.01.2018</t>
  </si>
  <si>
    <t xml:space="preserve">                                                                                                                                             Майского сельского поселения</t>
  </si>
  <si>
    <t xml:space="preserve">                                                                                                                                         к решению Совета депутатов</t>
  </si>
  <si>
    <t>№        п/п</t>
  </si>
  <si>
    <t xml:space="preserve">                                                                                                                Приложение 12</t>
  </si>
  <si>
    <t xml:space="preserve">                                                                                                                    от                          №</t>
  </si>
  <si>
    <t>Перечень муниципальных гарантий</t>
  </si>
  <si>
    <t>Наименование принципала</t>
  </si>
  <si>
    <t>Итого</t>
  </si>
  <si>
    <t>1.</t>
  </si>
  <si>
    <t>Цели гарантирования</t>
  </si>
  <si>
    <t>2.</t>
  </si>
  <si>
    <t>Объем муниципального долга Майского сельского поселения по предоставленным муниципальным гарантиям Краснокамского муниципального района</t>
  </si>
  <si>
    <t>2.1.</t>
  </si>
  <si>
    <t>Остаток задолженности по предоставленным муниципальным гарантиям в прошлые годы</t>
  </si>
  <si>
    <t>2.2.</t>
  </si>
  <si>
    <t>Предоставление муниципальных гарантий в финансовом году</t>
  </si>
  <si>
    <t>2.3.</t>
  </si>
  <si>
    <t>Возникновение обязательств в финансовом году в соответствии с договорами и соглашениями о предоставлении муниципальных гарантий</t>
  </si>
  <si>
    <t>2.4.</t>
  </si>
  <si>
    <t>Исполнение принципалами обязательств в финансовом году в соответствии с договорами и соглашениями о предоставлении муниципальных гарантий</t>
  </si>
  <si>
    <t>3.</t>
  </si>
  <si>
    <t>Объем бюджетных ассигнований, предусмотренный на исполнение гарантий по возможным гарантийным случаям</t>
  </si>
  <si>
    <t>4.</t>
  </si>
  <si>
    <t>Право регрессного требования</t>
  </si>
  <si>
    <t>№    п/п</t>
  </si>
  <si>
    <t xml:space="preserve">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</si>
  <si>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Приложение 13</t>
  </si>
  <si>
    <t xml:space="preserve">                                                                                                                  от                       №</t>
  </si>
  <si>
    <t>По состоянию на 01.01.2019 (тыс. рублей)</t>
  </si>
  <si>
    <t>Объем муниципального долга Майского сельского поселения по предоставленным муниципальным гарантиям Майского сельского поселения</t>
  </si>
  <si>
    <t>№             п/п</t>
  </si>
  <si>
    <t>По состоянию на 01.01.2020 (тыс. рублей)</t>
  </si>
  <si>
    <t xml:space="preserve">                              от                       №</t>
  </si>
  <si>
    <t xml:space="preserve">                  Майского сельского поселения</t>
  </si>
  <si>
    <t xml:space="preserve">              к решению Совета депутатов</t>
  </si>
  <si>
    <t xml:space="preserve">                               Приложение 14</t>
  </si>
  <si>
    <t>1.1.</t>
  </si>
  <si>
    <t>1.2.</t>
  </si>
  <si>
    <t>Майского сельского поселения</t>
  </si>
  <si>
    <t>к решению Совета депутатов</t>
  </si>
  <si>
    <t>от                             №</t>
  </si>
  <si>
    <t>№ 
п/п</t>
  </si>
  <si>
    <t>Наименование муниципальной программы, направления расходов</t>
  </si>
  <si>
    <t xml:space="preserve">Сумма,
 тыс.рублей </t>
  </si>
  <si>
    <t>Муниципальная программа Майского сельского поселения  "Развитие дорожного хозяйства Майского сельского поселения"</t>
  </si>
  <si>
    <t>Подпрограмма «Обеспечение функционирования и развития объектов дорожного хозяйства"</t>
  </si>
  <si>
    <t>1.1.1.</t>
  </si>
  <si>
    <t xml:space="preserve">Содержание  и текущий ремонт действующей сети автомобильных дорог общего пользования местного значения </t>
  </si>
  <si>
    <t>1.1.2.</t>
  </si>
  <si>
    <t>Подпрограмма «Обеспечение безопасности дорожного движения"</t>
  </si>
  <si>
    <t>1.2.1.</t>
  </si>
  <si>
    <t>1.2.2.</t>
  </si>
  <si>
    <t>ИТОГО</t>
  </si>
  <si>
    <t>Приложение 17</t>
  </si>
  <si>
    <t xml:space="preserve">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</si>
  <si>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Майского сельского поселения</t>
  </si>
  <si>
    <t xml:space="preserve">                                                                                                                   от                          №</t>
  </si>
  <si>
    <t>Наименованиемуниципальной программы, направления расходов</t>
  </si>
  <si>
    <t xml:space="preserve">                                                                                                                   Приложение 18</t>
  </si>
  <si>
    <t>к пояснительной записке</t>
  </si>
  <si>
    <t>Приложение 1</t>
  </si>
  <si>
    <t>5</t>
  </si>
  <si>
    <t>6</t>
  </si>
  <si>
    <t>7</t>
  </si>
  <si>
    <t>Основное мероприятие "Реализация программы в рамках ФЦП "Устойчивое развитие сельских территорий на 2014-2017 годы и на плановый период до 2020 года"</t>
  </si>
  <si>
    <t>задолженность на 01.01.2019</t>
  </si>
  <si>
    <t>задолженность на 01.01.2020</t>
  </si>
  <si>
    <t>Выплата материального стимулирования народным дружинникам за участие в охране общественного порядка</t>
  </si>
  <si>
    <t>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</si>
  <si>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</si>
  <si>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400</t>
  </si>
  <si>
    <t>Строительство локальных очистных сооружений с.Усть-Сыны</t>
  </si>
  <si>
    <t>Реконструкция, строительство водовода д.Волеги (ПИР)</t>
  </si>
  <si>
    <t>Осуществление первичного воинского учета</t>
  </si>
  <si>
    <t>Осуществление первичного воинского учета на территориях, где отсутствуют военные комиссариаты</t>
  </si>
  <si>
    <t>100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</si>
  <si>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</si>
  <si>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Государственная регистрация актов гражданского состояния</t>
  </si>
  <si>
    <t>1.1.3.</t>
  </si>
  <si>
    <t>05 3 02 00000</t>
  </si>
  <si>
    <t>05 3 02 40070</t>
  </si>
  <si>
    <t>Основное мероприятие "строительство локальных очистных сооружений с.Усть-Сыны"</t>
  </si>
  <si>
    <t>Газификация жилого фонда д.Конец-Бор (2-я очередь)</t>
  </si>
  <si>
    <t>01 3 00 2П020</t>
  </si>
  <si>
    <t>Выплата материального стимуоирования народным дружинникам за участие в охране общественного порядка</t>
  </si>
  <si>
    <t xml:space="preserve">Основное мероприятие "Строительство локальных очистных сооружений с.Усть-Сыны"  </t>
  </si>
  <si>
    <t>0200</t>
  </si>
  <si>
    <t>НАЦИОНАЛЬНАЯ ОБОРОНА</t>
  </si>
  <si>
    <t>0203</t>
  </si>
  <si>
    <t>Мобилизационная и вневойсковая подготовка</t>
  </si>
  <si>
    <t>91 2 00 00000</t>
  </si>
  <si>
    <t>91 2 00 51180</t>
  </si>
  <si>
    <t>91 3 00 00000</t>
  </si>
  <si>
    <t>91 3 00 59300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</si>
  <si>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</si>
  <si>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</si>
  <si>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</si>
  <si>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</si>
  <si>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90 2 00 81080</t>
  </si>
  <si>
    <t>Реализация мероприятий государственной программы "Развитие сельского хозяйства и устойчивое развитие сельских территорий в Пермском крае"</t>
  </si>
  <si>
    <t>91 4 00 00000</t>
  </si>
  <si>
    <t>Мероприятия по поддержке территориального общественного самоуправления</t>
  </si>
  <si>
    <t>91 4 00 SP110</t>
  </si>
  <si>
    <t>Мероприятия по реализации социально значимых проектов территориального общественного самоуправления</t>
  </si>
  <si>
    <t>0314</t>
  </si>
  <si>
    <t>Другие вопросы в области национальной безопасности и правоохранительной деятельности</t>
  </si>
  <si>
    <t>90 2 00 80000</t>
  </si>
  <si>
    <t>Передача администрации Краснокамского муниципального района осуществления части  полномочий  администрации Майского сельского поселения по решению вопросов местного значения</t>
  </si>
  <si>
    <t xml:space="preserve">                     от 00.00.2017       №000</t>
  </si>
  <si>
    <t>Подпрограмма "«Предупреждение чрезвычайных ситуаций, обеспечение эффективной защиты от угроз природного и техногенного характера»</t>
  </si>
  <si>
    <t>Изготовление  и распространение агитационно - информационных материалов в населенных пунктах и  многоквартирных жилых домах по   вопросам ГО, ЧС, ПБ.</t>
  </si>
  <si>
    <t>Подпрограмма "Обеспечение пожарной безопасности на территотии Майского сельского поселения"</t>
  </si>
  <si>
    <t>01 2 00 00070</t>
  </si>
  <si>
    <t>КВР</t>
  </si>
  <si>
    <t>Муниципальная программа  "Техническая инвентаризация, паспортизация, постановка на кадастровый учет муниципального и бесхозяйного имущества Майского сельского поселения "</t>
  </si>
  <si>
    <t>600</t>
  </si>
  <si>
    <t>Подпрограмма "Паспортизация муниципального имущества"</t>
  </si>
  <si>
    <t>Отлов безнадзорных животных</t>
  </si>
  <si>
    <t>08 0 00 00000</t>
  </si>
  <si>
    <t>08 1 01 00000</t>
  </si>
  <si>
    <t>Расходы на обеспечение добровольной пожарной команды</t>
  </si>
  <si>
    <t>500</t>
  </si>
  <si>
    <t>Предоставление субсидии МУП "Майский"</t>
  </si>
  <si>
    <t>Обеспечение пожарной безопасности на территории Майского сельского поселения</t>
  </si>
  <si>
    <t>Подпрограмма «Профилактика правонарушений и преступлений на территории Майского сельского поселения»</t>
  </si>
  <si>
    <t>Оказание содействия правоохранительным  и иным уполномоченным органам в их деятельности по охране общественного порядка</t>
  </si>
  <si>
    <t>01 3 00 2П050</t>
  </si>
  <si>
    <t>Основное мероприятие по отлову безнадзорных животных</t>
  </si>
  <si>
    <t>05 4 06 2У000</t>
  </si>
  <si>
    <t>05 4 06 2У090</t>
  </si>
  <si>
    <t>05 4 06 2У100</t>
  </si>
  <si>
    <t>07 2 03 00000</t>
  </si>
  <si>
    <t>07 2 03 00040</t>
  </si>
  <si>
    <t>90 2 00 00030</t>
  </si>
  <si>
    <t xml:space="preserve"> Обеспечение добровольной пожарной команды</t>
  </si>
  <si>
    <t>90 2 00 2П040</t>
  </si>
  <si>
    <t>91 5 00 00000</t>
  </si>
  <si>
    <t xml:space="preserve">91 5 00 03010 </t>
  </si>
  <si>
    <t>Субсидии юридическим лицам (кроме некомерческих организаций)- производителям товаров, работ, услуг</t>
  </si>
  <si>
    <t>Газификация жилого фонда д.Волегт (ПИР)</t>
  </si>
  <si>
    <t>Газификация жилого фонда д. Кузнецы (ПИР)</t>
  </si>
  <si>
    <t>Реконструкция, строительство водовода д.Волеги)</t>
  </si>
  <si>
    <t>902 00 00030</t>
  </si>
  <si>
    <t>ПодпрограммаПодпрограмма "Паспортизация муниципального имущества"</t>
  </si>
  <si>
    <t>Подпрограмма «Предупреждение чрезвычайных ситуаций, обеспечение эффективной защиты от угроз природного и техногенного характера»</t>
  </si>
  <si>
    <t>0412</t>
  </si>
  <si>
    <t>Газификация жилого фонда д. Волеги (ПИР)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</si>
  <si>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Майского сельского поселения на 2019-2020 гг.</t>
  </si>
  <si>
    <t>2020 г.</t>
  </si>
  <si>
    <t>Ведомственная структура расходов бюджета Майского сельского поселения на 2018 год</t>
  </si>
  <si>
    <t>Ведомственная структура расходов бюджета Майского сельского поселения на плановый период 2019 и 2020 годов</t>
  </si>
  <si>
    <t>Программа муниципальных заимствований Майского сельского поселения на 2018 год</t>
  </si>
  <si>
    <t>привлечение средств в 2018 году</t>
  </si>
  <si>
    <t>погашение основной суммы задолженности в 2018 году</t>
  </si>
  <si>
    <t>Программа муниципальных заимствований Майского сельского поселения на плановый период 2019 и 2020 годов</t>
  </si>
  <si>
    <t>2020 год</t>
  </si>
  <si>
    <t>Программа муниципальных гарантий Майского сельского поселения на 2018 год</t>
  </si>
  <si>
    <t>Программа муниципальных гарантий Майского сельского поселения на плановый период 2019 и 2020 годов</t>
  </si>
  <si>
    <t>По состоянию на 01.01.2021 (тыс. рублей)</t>
  </si>
  <si>
    <t xml:space="preserve"> Распределение средств дорожного фонда Майского сельского поселения на 2018 год</t>
  </si>
  <si>
    <t>Распределение средств дорожного фонда Майского сельского поселения  на плановый период 2019 и 2020 годов</t>
  </si>
  <si>
    <t>Распределение бюджетных ассигнований поразделам и подразделам классификации расходов бюджета Майского сельского апоселения на 2018 год и плановый период 2019 и 2020 годов</t>
  </si>
  <si>
    <t>0</t>
  </si>
  <si>
    <t>Всего расходов:</t>
  </si>
  <si>
    <t>на 2018 год</t>
  </si>
  <si>
    <t>Передача администрации Краснокамского муниципального района осуществления части  полномочий  администрации Краснокамского городского поселения по решению вопросов местного значения</t>
  </si>
  <si>
    <t>Участие в проекте "Местный дом культуры"</t>
  </si>
  <si>
    <t> Иные бюджетные ассигнования</t>
  </si>
  <si>
    <t>800</t>
  </si>
  <si>
    <t>Газификация жилого фонда д. Конец-Бор (2-я очередь), Волеги</t>
  </si>
  <si>
    <t>Газификация жилого фонда д. Фадеята, Краснокамского района, Кузнецы</t>
  </si>
  <si>
    <t xml:space="preserve">Другие вопросы в области национальной экономики
</t>
  </si>
  <si>
    <t>Жилищное хозяйство</t>
  </si>
  <si>
    <t>Коммунальное хозяйство</t>
  </si>
  <si>
    <t>Другие вопросы в области национальной экономики</t>
  </si>
  <si>
    <t>Муниципальная программа "Формирование комфортной городской среды  Майского сельского поселения"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</si>
</sst>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#,##0.0"/>
    <numFmt numFmtId="166" formatCode="_(* #,##0.00_);_(* \(#,##0.00\);_(* &quot;-&quot;??_);_(@_)"/>
    <numFmt numFmtId="167" formatCode="_-* #,##0.00\ _D_M_-;\-* #,##0.00\ _D_M_-;_-* &quot;-&quot;??\ _D_M_-;_-@_-"/>
    <numFmt numFmtId="168" formatCode="#,##0.000"/>
    <numFmt numFmtId="169" formatCode="0.000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  <charset val="204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0" fontId="12" fillId="0" borderId="0"/>
    <xf numFmtId="0" fontId="13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8" fillId="28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20" fillId="29" borderId="0" applyNumberFormat="0" applyBorder="0" applyAlignment="0" applyProtection="0"/>
    <xf numFmtId="0" fontId="21" fillId="45" borderId="4" applyNumberFormat="0" applyAlignment="0" applyProtection="0"/>
    <xf numFmtId="0" fontId="22" fillId="30" borderId="5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42" borderId="4" applyNumberFormat="0" applyAlignment="0" applyProtection="0"/>
    <xf numFmtId="0" fontId="30" fillId="0" borderId="9" applyNumberFormat="0" applyFill="0" applyAlignment="0" applyProtection="0"/>
    <xf numFmtId="0" fontId="31" fillId="42" borderId="0" applyNumberFormat="0" applyBorder="0" applyAlignment="0" applyProtection="0"/>
    <xf numFmtId="0" fontId="32" fillId="0" borderId="0"/>
    <xf numFmtId="0" fontId="12" fillId="41" borderId="10" applyNumberFormat="0" applyFont="0" applyAlignment="0" applyProtection="0"/>
    <xf numFmtId="0" fontId="33" fillId="45" borderId="11" applyNumberFormat="0" applyAlignment="0" applyProtection="0"/>
    <xf numFmtId="4" fontId="34" fillId="50" borderId="12" applyNumberFormat="0" applyProtection="0">
      <alignment vertical="center"/>
    </xf>
    <xf numFmtId="4" fontId="35" fillId="50" borderId="13" applyNumberFormat="0" applyProtection="0">
      <alignment vertical="center"/>
    </xf>
    <xf numFmtId="0" fontId="12" fillId="0" borderId="0"/>
    <xf numFmtId="0" fontId="12" fillId="0" borderId="0"/>
    <xf numFmtId="4" fontId="36" fillId="51" borderId="12" applyNumberFormat="0" applyProtection="0">
      <alignment vertical="center"/>
    </xf>
    <xf numFmtId="4" fontId="37" fillId="50" borderId="13" applyNumberFormat="0" applyProtection="0">
      <alignment vertical="center"/>
    </xf>
    <xf numFmtId="0" fontId="12" fillId="0" borderId="0"/>
    <xf numFmtId="4" fontId="34" fillId="51" borderId="12" applyNumberFormat="0" applyProtection="0">
      <alignment horizontal="left" vertical="center" indent="1"/>
    </xf>
    <xf numFmtId="4" fontId="35" fillId="50" borderId="13" applyNumberFormat="0" applyProtection="0">
      <alignment horizontal="left" vertical="center" indent="1"/>
    </xf>
    <xf numFmtId="0" fontId="12" fillId="0" borderId="0"/>
    <xf numFmtId="4" fontId="34" fillId="51" borderId="12" applyNumberFormat="0" applyProtection="0">
      <alignment horizontal="left" vertical="center" indent="1"/>
    </xf>
    <xf numFmtId="0" fontId="38" fillId="50" borderId="13" applyNumberFormat="0" applyProtection="0">
      <alignment horizontal="left" vertical="top" indent="1"/>
    </xf>
    <xf numFmtId="0" fontId="35" fillId="50" borderId="13" applyNumberFormat="0" applyProtection="0">
      <alignment horizontal="left" vertical="top" indent="1"/>
    </xf>
    <xf numFmtId="0" fontId="12" fillId="0" borderId="0"/>
    <xf numFmtId="4" fontId="34" fillId="20" borderId="12" applyNumberFormat="0" applyProtection="0">
      <alignment horizontal="left" vertical="center" indent="1"/>
    </xf>
    <xf numFmtId="4" fontId="35" fillId="2" borderId="0" applyNumberFormat="0" applyProtection="0">
      <alignment horizontal="left" vertical="center" indent="1"/>
    </xf>
    <xf numFmtId="0" fontId="12" fillId="0" borderId="0"/>
    <xf numFmtId="4" fontId="34" fillId="7" borderId="12" applyNumberFormat="0" applyProtection="0">
      <alignment horizontal="right" vertical="center"/>
    </xf>
    <xf numFmtId="4" fontId="15" fillId="7" borderId="13" applyNumberFormat="0" applyProtection="0">
      <alignment horizontal="right" vertical="center"/>
    </xf>
    <xf numFmtId="0" fontId="12" fillId="0" borderId="0"/>
    <xf numFmtId="4" fontId="34" fillId="52" borderId="12" applyNumberFormat="0" applyProtection="0">
      <alignment horizontal="right" vertical="center"/>
    </xf>
    <xf numFmtId="4" fontId="15" fillId="3" borderId="13" applyNumberFormat="0" applyProtection="0">
      <alignment horizontal="right" vertical="center"/>
    </xf>
    <xf numFmtId="0" fontId="12" fillId="0" borderId="0"/>
    <xf numFmtId="4" fontId="34" fillId="53" borderId="14" applyNumberFormat="0" applyProtection="0">
      <alignment horizontal="right" vertical="center"/>
    </xf>
    <xf numFmtId="4" fontId="15" fillId="53" borderId="13" applyNumberFormat="0" applyProtection="0">
      <alignment horizontal="right" vertical="center"/>
    </xf>
    <xf numFmtId="0" fontId="12" fillId="0" borderId="0"/>
    <xf numFmtId="4" fontId="34" fillId="17" borderId="12" applyNumberFormat="0" applyProtection="0">
      <alignment horizontal="right" vertical="center"/>
    </xf>
    <xf numFmtId="4" fontId="15" fillId="17" borderId="13" applyNumberFormat="0" applyProtection="0">
      <alignment horizontal="right" vertical="center"/>
    </xf>
    <xf numFmtId="0" fontId="12" fillId="0" borderId="0"/>
    <xf numFmtId="4" fontId="34" fillId="21" borderId="12" applyNumberFormat="0" applyProtection="0">
      <alignment horizontal="right" vertical="center"/>
    </xf>
    <xf numFmtId="4" fontId="15" fillId="21" borderId="13" applyNumberFormat="0" applyProtection="0">
      <alignment horizontal="right" vertical="center"/>
    </xf>
    <xf numFmtId="0" fontId="12" fillId="0" borderId="0"/>
    <xf numFmtId="4" fontId="34" fillId="54" borderId="12" applyNumberFormat="0" applyProtection="0">
      <alignment horizontal="right" vertical="center"/>
    </xf>
    <xf numFmtId="4" fontId="15" fillId="54" borderId="13" applyNumberFormat="0" applyProtection="0">
      <alignment horizontal="right" vertical="center"/>
    </xf>
    <xf numFmtId="0" fontId="12" fillId="0" borderId="0"/>
    <xf numFmtId="4" fontId="34" fillId="14" borderId="12" applyNumberFormat="0" applyProtection="0">
      <alignment horizontal="right" vertical="center"/>
    </xf>
    <xf numFmtId="4" fontId="15" fillId="14" borderId="13" applyNumberFormat="0" applyProtection="0">
      <alignment horizontal="right" vertical="center"/>
    </xf>
    <xf numFmtId="0" fontId="12" fillId="0" borderId="0"/>
    <xf numFmtId="4" fontId="34" fillId="55" borderId="12" applyNumberFormat="0" applyProtection="0">
      <alignment horizontal="right" vertical="center"/>
    </xf>
    <xf numFmtId="4" fontId="15" fillId="55" borderId="13" applyNumberFormat="0" applyProtection="0">
      <alignment horizontal="right" vertical="center"/>
    </xf>
    <xf numFmtId="0" fontId="12" fillId="0" borderId="0"/>
    <xf numFmtId="4" fontId="34" fillId="16" borderId="12" applyNumberFormat="0" applyProtection="0">
      <alignment horizontal="right" vertical="center"/>
    </xf>
    <xf numFmtId="4" fontId="15" fillId="16" borderId="13" applyNumberFormat="0" applyProtection="0">
      <alignment horizontal="right" vertical="center"/>
    </xf>
    <xf numFmtId="0" fontId="12" fillId="0" borderId="0"/>
    <xf numFmtId="4" fontId="34" fillId="56" borderId="14" applyNumberFormat="0" applyProtection="0">
      <alignment horizontal="left" vertical="center" indent="1"/>
    </xf>
    <xf numFmtId="4" fontId="35" fillId="56" borderId="15" applyNumberFormat="0" applyProtection="0">
      <alignment horizontal="left" vertical="center" indent="1"/>
    </xf>
    <xf numFmtId="0" fontId="12" fillId="0" borderId="0"/>
    <xf numFmtId="4" fontId="39" fillId="13" borderId="14" applyNumberFormat="0" applyProtection="0">
      <alignment horizontal="left" vertical="center" indent="1"/>
    </xf>
    <xf numFmtId="4" fontId="15" fillId="57" borderId="0" applyNumberFormat="0" applyProtection="0">
      <alignment horizontal="left" vertical="center" indent="1"/>
    </xf>
    <xf numFmtId="0" fontId="12" fillId="0" borderId="0"/>
    <xf numFmtId="4" fontId="39" fillId="13" borderId="14" applyNumberFormat="0" applyProtection="0">
      <alignment horizontal="left" vertical="center" indent="1"/>
    </xf>
    <xf numFmtId="4" fontId="40" fillId="13" borderId="0" applyNumberFormat="0" applyProtection="0">
      <alignment horizontal="left" vertical="center" indent="1"/>
    </xf>
    <xf numFmtId="0" fontId="12" fillId="0" borderId="0"/>
    <xf numFmtId="4" fontId="34" fillId="2" borderId="12" applyNumberFormat="0" applyProtection="0">
      <alignment horizontal="right" vertical="center"/>
    </xf>
    <xf numFmtId="4" fontId="15" fillId="2" borderId="13" applyNumberFormat="0" applyProtection="0">
      <alignment horizontal="right" vertical="center"/>
    </xf>
    <xf numFmtId="0" fontId="12" fillId="0" borderId="0"/>
    <xf numFmtId="4" fontId="34" fillId="57" borderId="14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0" fontId="12" fillId="0" borderId="0"/>
    <xf numFmtId="4" fontId="34" fillId="2" borderId="14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12" fillId="0" borderId="0"/>
    <xf numFmtId="0" fontId="12" fillId="13" borderId="13" applyNumberFormat="0" applyProtection="0">
      <alignment horizontal="left" vertical="center" indent="1"/>
    </xf>
    <xf numFmtId="0" fontId="34" fillId="15" borderId="12" applyNumberFormat="0" applyProtection="0">
      <alignment horizontal="left" vertical="center" indent="1"/>
    </xf>
    <xf numFmtId="0" fontId="12" fillId="13" borderId="13" applyNumberFormat="0" applyProtection="0">
      <alignment horizontal="left" vertical="center" indent="1"/>
    </xf>
    <xf numFmtId="0" fontId="42" fillId="13" borderId="13" applyNumberFormat="0" applyProtection="0">
      <alignment horizontal="left" vertical="top" indent="1"/>
    </xf>
    <xf numFmtId="0" fontId="12" fillId="13" borderId="13" applyNumberFormat="0" applyProtection="0">
      <alignment horizontal="left" vertical="top" indent="1"/>
    </xf>
    <xf numFmtId="0" fontId="12" fillId="0" borderId="0"/>
    <xf numFmtId="0" fontId="12" fillId="2" borderId="13" applyNumberFormat="0" applyProtection="0">
      <alignment horizontal="left" vertical="center" indent="1"/>
    </xf>
    <xf numFmtId="0" fontId="34" fillId="58" borderId="12" applyNumberFormat="0" applyProtection="0">
      <alignment horizontal="left" vertical="center" indent="1"/>
    </xf>
    <xf numFmtId="0" fontId="42" fillId="2" borderId="13" applyNumberFormat="0" applyProtection="0">
      <alignment horizontal="left" vertical="top" indent="1"/>
    </xf>
    <xf numFmtId="0" fontId="12" fillId="2" borderId="13" applyNumberFormat="0" applyProtection="0">
      <alignment horizontal="left" vertical="top" indent="1"/>
    </xf>
    <xf numFmtId="0" fontId="12" fillId="0" borderId="0"/>
    <xf numFmtId="0" fontId="12" fillId="6" borderId="13" applyNumberFormat="0" applyProtection="0">
      <alignment horizontal="left" vertical="center" indent="1"/>
    </xf>
    <xf numFmtId="0" fontId="34" fillId="6" borderId="12" applyNumberFormat="0" applyProtection="0">
      <alignment horizontal="left" vertical="center" indent="1"/>
    </xf>
    <xf numFmtId="0" fontId="42" fillId="6" borderId="13" applyNumberFormat="0" applyProtection="0">
      <alignment horizontal="left" vertical="top" indent="1"/>
    </xf>
    <xf numFmtId="0" fontId="12" fillId="6" borderId="13" applyNumberFormat="0" applyProtection="0">
      <alignment horizontal="left" vertical="top" indent="1"/>
    </xf>
    <xf numFmtId="0" fontId="12" fillId="0" borderId="0"/>
    <xf numFmtId="0" fontId="34" fillId="57" borderId="12" applyNumberFormat="0" applyProtection="0">
      <alignment horizontal="left" vertical="center" indent="1"/>
    </xf>
    <xf numFmtId="0" fontId="12" fillId="57" borderId="13" applyNumberFormat="0" applyProtection="0">
      <alignment horizontal="left" vertical="center" indent="1"/>
    </xf>
    <xf numFmtId="0" fontId="12" fillId="0" borderId="0"/>
    <xf numFmtId="0" fontId="42" fillId="57" borderId="13" applyNumberFormat="0" applyProtection="0">
      <alignment horizontal="left" vertical="top" indent="1"/>
    </xf>
    <xf numFmtId="0" fontId="12" fillId="57" borderId="13" applyNumberFormat="0" applyProtection="0">
      <alignment horizontal="left" vertical="top" indent="1"/>
    </xf>
    <xf numFmtId="0" fontId="12" fillId="0" borderId="0"/>
    <xf numFmtId="0" fontId="42" fillId="5" borderId="16" applyNumberFormat="0">
      <protection locked="0"/>
    </xf>
    <xf numFmtId="0" fontId="12" fillId="5" borderId="2" applyNumberFormat="0">
      <protection locked="0"/>
    </xf>
    <xf numFmtId="0" fontId="12" fillId="0" borderId="0"/>
    <xf numFmtId="0" fontId="43" fillId="13" borderId="17" applyBorder="0"/>
    <xf numFmtId="4" fontId="44" fillId="4" borderId="13" applyNumberFormat="0" applyProtection="0">
      <alignment vertical="center"/>
    </xf>
    <xf numFmtId="4" fontId="15" fillId="4" borderId="13" applyNumberFormat="0" applyProtection="0">
      <alignment vertical="center"/>
    </xf>
    <xf numFmtId="0" fontId="12" fillId="0" borderId="0"/>
    <xf numFmtId="4" fontId="36" fillId="59" borderId="2" applyNumberFormat="0" applyProtection="0">
      <alignment vertical="center"/>
    </xf>
    <xf numFmtId="4" fontId="45" fillId="4" borderId="13" applyNumberFormat="0" applyProtection="0">
      <alignment vertical="center"/>
    </xf>
    <xf numFmtId="0" fontId="12" fillId="0" borderId="0"/>
    <xf numFmtId="4" fontId="44" fillId="15" borderId="13" applyNumberFormat="0" applyProtection="0">
      <alignment horizontal="left" vertical="center" indent="1"/>
    </xf>
    <xf numFmtId="4" fontId="15" fillId="4" borderId="13" applyNumberFormat="0" applyProtection="0">
      <alignment horizontal="left" vertical="center" indent="1"/>
    </xf>
    <xf numFmtId="0" fontId="12" fillId="0" borderId="0"/>
    <xf numFmtId="0" fontId="44" fillId="4" borderId="13" applyNumberFormat="0" applyProtection="0">
      <alignment horizontal="left" vertical="top" indent="1"/>
    </xf>
    <xf numFmtId="0" fontId="15" fillId="4" borderId="13" applyNumberFormat="0" applyProtection="0">
      <alignment horizontal="left" vertical="top" indent="1"/>
    </xf>
    <xf numFmtId="0" fontId="12" fillId="0" borderId="0"/>
    <xf numFmtId="4" fontId="15" fillId="57" borderId="13" applyNumberFormat="0" applyProtection="0">
      <alignment horizontal="right" vertical="center"/>
    </xf>
    <xf numFmtId="4" fontId="34" fillId="0" borderId="12" applyNumberFormat="0" applyProtection="0">
      <alignment horizontal="right" vertical="center"/>
    </xf>
    <xf numFmtId="4" fontId="34" fillId="0" borderId="12" applyNumberFormat="0" applyProtection="0">
      <alignment horizontal="right" vertical="center"/>
    </xf>
    <xf numFmtId="4" fontId="36" fillId="60" borderId="12" applyNumberFormat="0" applyProtection="0">
      <alignment horizontal="right" vertical="center"/>
    </xf>
    <xf numFmtId="4" fontId="45" fillId="57" borderId="13" applyNumberFormat="0" applyProtection="0">
      <alignment horizontal="right" vertical="center"/>
    </xf>
    <xf numFmtId="0" fontId="12" fillId="0" borderId="0"/>
    <xf numFmtId="4" fontId="34" fillId="20" borderId="12" applyNumberFormat="0" applyProtection="0">
      <alignment horizontal="left" vertical="center" indent="1"/>
    </xf>
    <xf numFmtId="4" fontId="15" fillId="2" borderId="13" applyNumberFormat="0" applyProtection="0">
      <alignment horizontal="left" vertical="center" indent="1"/>
    </xf>
    <xf numFmtId="0" fontId="12" fillId="0" borderId="0"/>
    <xf numFmtId="0" fontId="12" fillId="0" borderId="0"/>
    <xf numFmtId="0" fontId="44" fillId="2" borderId="13" applyNumberFormat="0" applyProtection="0">
      <alignment horizontal="left" vertical="top" indent="1"/>
    </xf>
    <xf numFmtId="0" fontId="15" fillId="2" borderId="13" applyNumberFormat="0" applyProtection="0">
      <alignment horizontal="left" vertical="top" indent="1"/>
    </xf>
    <xf numFmtId="0" fontId="12" fillId="0" borderId="0"/>
    <xf numFmtId="4" fontId="46" fillId="61" borderId="14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0" fontId="12" fillId="0" borderId="0"/>
    <xf numFmtId="0" fontId="34" fillId="62" borderId="2"/>
    <xf numFmtId="4" fontId="48" fillId="5" borderId="12" applyNumberFormat="0" applyProtection="0">
      <alignment horizontal="right" vertical="center"/>
    </xf>
    <xf numFmtId="4" fontId="49" fillId="57" borderId="13" applyNumberFormat="0" applyProtection="0">
      <alignment horizontal="right" vertical="center"/>
    </xf>
    <xf numFmtId="0" fontId="12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63" borderId="0" applyNumberFormat="0" applyBorder="0" applyAlignment="0" applyProtection="0"/>
    <xf numFmtId="0" fontId="1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54" borderId="0" applyNumberFormat="0" applyBorder="0" applyAlignment="0" applyProtection="0"/>
    <xf numFmtId="0" fontId="52" fillId="12" borderId="4" applyNumberFormat="0" applyAlignment="0" applyProtection="0"/>
    <xf numFmtId="0" fontId="53" fillId="15" borderId="11" applyNumberFormat="0" applyAlignment="0" applyProtection="0"/>
    <xf numFmtId="0" fontId="54" fillId="15" borderId="4" applyNumberFormat="0" applyAlignment="0" applyProtection="0"/>
    <xf numFmtId="0" fontId="55" fillId="0" borderId="19" applyNumberFormat="0" applyFill="0" applyAlignment="0" applyProtection="0"/>
    <xf numFmtId="0" fontId="56" fillId="0" borderId="7" applyNumberFormat="0" applyFill="0" applyAlignment="0" applyProtection="0"/>
    <xf numFmtId="0" fontId="57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1" applyNumberFormat="0" applyFill="0" applyAlignment="0" applyProtection="0"/>
    <xf numFmtId="0" fontId="59" fillId="64" borderId="5" applyNumberFormat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13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42" fillId="65" borderId="0"/>
    <xf numFmtId="0" fontId="32" fillId="0" borderId="0"/>
    <xf numFmtId="0" fontId="1" fillId="0" borderId="0"/>
    <xf numFmtId="0" fontId="42" fillId="65" borderId="0"/>
    <xf numFmtId="0" fontId="62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12" fillId="4" borderId="10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4" fillId="0" borderId="22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67" fillId="9" borderId="0" applyNumberFormat="0" applyBorder="0" applyAlignment="0" applyProtection="0"/>
    <xf numFmtId="0" fontId="12" fillId="0" borderId="0"/>
    <xf numFmtId="43" fontId="7" fillId="0" borderId="0" applyFont="0" applyFill="0" applyBorder="0" applyAlignment="0" applyProtection="0"/>
  </cellStyleXfs>
  <cellXfs count="181">
    <xf numFmtId="0" fontId="0" fillId="0" borderId="0" xfId="0"/>
    <xf numFmtId="49" fontId="3" fillId="0" borderId="0" xfId="0" applyNumberFormat="1" applyFont="1"/>
    <xf numFmtId="0" fontId="4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8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5" fontId="0" fillId="0" borderId="0" xfId="0" applyNumberFormat="1"/>
    <xf numFmtId="0" fontId="14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horizontal="left" indent="31"/>
    </xf>
    <xf numFmtId="0" fontId="6" fillId="0" borderId="0" xfId="232" applyFont="1" applyAlignment="1">
      <alignment horizontal="center" vertical="center" wrapText="1"/>
    </xf>
    <xf numFmtId="0" fontId="69" fillId="0" borderId="0" xfId="0" applyFont="1"/>
    <xf numFmtId="0" fontId="6" fillId="0" borderId="1" xfId="232" applyFont="1" applyBorder="1" applyAlignment="1">
      <alignment horizontal="center" vertical="center" wrapText="1"/>
    </xf>
    <xf numFmtId="0" fontId="14" fillId="0" borderId="0" xfId="0" applyFont="1"/>
    <xf numFmtId="0" fontId="14" fillId="0" borderId="0" xfId="226" applyFont="1" applyAlignment="1">
      <alignment vertical="center" wrapText="1"/>
    </xf>
    <xf numFmtId="0" fontId="14" fillId="0" borderId="0" xfId="226" applyFont="1"/>
    <xf numFmtId="0" fontId="4" fillId="0" borderId="2" xfId="226" applyNumberFormat="1" applyFont="1" applyFill="1" applyBorder="1" applyAlignment="1">
      <alignment horizontal="left" vertical="center" wrapText="1"/>
    </xf>
    <xf numFmtId="0" fontId="70" fillId="0" borderId="0" xfId="226" applyFont="1"/>
    <xf numFmtId="0" fontId="69" fillId="0" borderId="0" xfId="226" applyFont="1"/>
    <xf numFmtId="49" fontId="4" fillId="0" borderId="2" xfId="23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0" fontId="3" fillId="0" borderId="0" xfId="0" applyFont="1"/>
    <xf numFmtId="0" fontId="3" fillId="0" borderId="2" xfId="0" applyFont="1" applyBorder="1"/>
    <xf numFmtId="49" fontId="3" fillId="66" borderId="2" xfId="0" applyNumberFormat="1" applyFont="1" applyFill="1" applyBorder="1" applyAlignment="1">
      <alignment vertical="center" wrapText="1"/>
    </xf>
    <xf numFmtId="0" fontId="0" fillId="66" borderId="0" xfId="0" applyFill="1"/>
    <xf numFmtId="49" fontId="2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165" fontId="6" fillId="0" borderId="2" xfId="232" applyNumberFormat="1" applyFont="1" applyFill="1" applyBorder="1" applyAlignment="1">
      <alignment horizontal="center" vertical="center" wrapText="1"/>
    </xf>
    <xf numFmtId="165" fontId="4" fillId="0" borderId="2" xfId="23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232" applyNumberFormat="1" applyFont="1" applyFill="1" applyBorder="1" applyAlignment="1">
      <alignment horizontal="center" wrapText="1"/>
    </xf>
    <xf numFmtId="164" fontId="4" fillId="0" borderId="2" xfId="232" applyNumberFormat="1" applyFont="1" applyFill="1" applyBorder="1" applyAlignment="1">
      <alignment horizontal="center" wrapText="1"/>
    </xf>
    <xf numFmtId="165" fontId="4" fillId="0" borderId="2" xfId="226" applyNumberFormat="1" applyFont="1" applyFill="1" applyBorder="1" applyAlignment="1">
      <alignment horizontal="center"/>
    </xf>
    <xf numFmtId="165" fontId="69" fillId="0" borderId="2" xfId="226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center"/>
    </xf>
    <xf numFmtId="49" fontId="2" fillId="0" borderId="2" xfId="0" applyNumberFormat="1" applyFont="1" applyBorder="1" applyAlignment="1">
      <alignment vertical="center"/>
    </xf>
    <xf numFmtId="49" fontId="3" fillId="66" borderId="2" xfId="0" applyNumberFormat="1" applyFont="1" applyFill="1" applyBorder="1" applyAlignment="1">
      <alignment vertical="center"/>
    </xf>
    <xf numFmtId="49" fontId="3" fillId="66" borderId="2" xfId="0" applyNumberFormat="1" applyFont="1" applyFill="1" applyBorder="1" applyAlignment="1">
      <alignment horizontal="center" vertical="center"/>
    </xf>
    <xf numFmtId="165" fontId="3" fillId="66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226" applyNumberFormat="1" applyFont="1" applyFill="1" applyBorder="1" applyAlignment="1">
      <alignment horizontal="left" vertical="center" wrapText="1"/>
    </xf>
    <xf numFmtId="0" fontId="6" fillId="0" borderId="2" xfId="232" applyFont="1" applyBorder="1" applyAlignment="1">
      <alignment horizontal="center" vertical="top" wrapText="1"/>
    </xf>
    <xf numFmtId="0" fontId="6" fillId="0" borderId="2" xfId="232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49" fontId="3" fillId="67" borderId="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3" fontId="3" fillId="0" borderId="2" xfId="254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3" fontId="3" fillId="0" borderId="2" xfId="254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3" fillId="0" borderId="0" xfId="0" applyNumberFormat="1" applyFont="1" applyBorder="1"/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" fillId="0" borderId="0" xfId="254" applyFont="1" applyBorder="1" applyAlignment="1">
      <alignment horizontal="center" vertical="center"/>
    </xf>
    <xf numFmtId="49" fontId="3" fillId="66" borderId="1" xfId="0" applyNumberFormat="1" applyFont="1" applyFill="1" applyBorder="1" applyAlignment="1">
      <alignment vertical="center"/>
    </xf>
    <xf numFmtId="49" fontId="3" fillId="66" borderId="1" xfId="0" applyNumberFormat="1" applyFont="1" applyFill="1" applyBorder="1" applyAlignment="1">
      <alignment horizontal="center" vertical="center"/>
    </xf>
    <xf numFmtId="49" fontId="3" fillId="66" borderId="1" xfId="0" applyNumberFormat="1" applyFont="1" applyFill="1" applyBorder="1" applyAlignment="1">
      <alignment vertical="center" wrapText="1"/>
    </xf>
    <xf numFmtId="49" fontId="3" fillId="0" borderId="2" xfId="0" applyNumberFormat="1" applyFont="1" applyBorder="1"/>
    <xf numFmtId="49" fontId="2" fillId="0" borderId="2" xfId="0" applyNumberFormat="1" applyFont="1" applyBorder="1"/>
    <xf numFmtId="165" fontId="3" fillId="0" borderId="2" xfId="0" applyNumberFormat="1" applyFont="1" applyFill="1" applyBorder="1" applyAlignment="1">
      <alignment horizontal="center" vertical="center"/>
    </xf>
    <xf numFmtId="49" fontId="2" fillId="67" borderId="2" xfId="0" applyNumberFormat="1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2" xfId="254" applyNumberFormat="1" applyFont="1" applyFill="1" applyBorder="1" applyAlignment="1">
      <alignment horizontal="center" vertical="center"/>
    </xf>
    <xf numFmtId="2" fontId="3" fillId="0" borderId="0" xfId="254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9" fontId="2" fillId="0" borderId="0" xfId="254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49" fontId="2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232" applyFont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226" applyNumberFormat="1" applyFont="1" applyFill="1" applyBorder="1" applyAlignment="1">
      <alignment horizontal="left" vertical="center" wrapText="1"/>
    </xf>
    <xf numFmtId="49" fontId="4" fillId="0" borderId="0" xfId="226" applyNumberFormat="1" applyFont="1" applyFill="1" applyAlignment="1">
      <alignment horizontal="left"/>
    </xf>
    <xf numFmtId="0" fontId="13" fillId="0" borderId="0" xfId="226" applyAlignment="1">
      <alignment horizontal="left"/>
    </xf>
    <xf numFmtId="0" fontId="13" fillId="0" borderId="0" xfId="226" applyAlignment="1"/>
    <xf numFmtId="0" fontId="6" fillId="0" borderId="2" xfId="232" applyFont="1" applyBorder="1" applyAlignment="1">
      <alignment horizontal="center" vertical="top" wrapText="1"/>
    </xf>
    <xf numFmtId="0" fontId="6" fillId="0" borderId="2" xfId="232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</cellXfs>
  <cellStyles count="2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Акцент1 2" xfId="21"/>
    <cellStyle name="40% - Акцент2 2" xfId="22"/>
    <cellStyle name="40% - Акцент3 2" xfId="23"/>
    <cellStyle name="40% - Акцент4 2" xfId="24"/>
    <cellStyle name="40% - Акцент5 2" xfId="25"/>
    <cellStyle name="40% - Акцент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Accent1" xfId="39"/>
    <cellStyle name="Accent1 - 20%" xfId="40"/>
    <cellStyle name="Accent1 - 40%" xfId="41"/>
    <cellStyle name="Accent1 - 60%" xfId="42"/>
    <cellStyle name="Accent2" xfId="43"/>
    <cellStyle name="Accent2 - 20%" xfId="44"/>
    <cellStyle name="Accent2 - 40%" xfId="45"/>
    <cellStyle name="Accent2 - 60%" xfId="46"/>
    <cellStyle name="Accent3" xfId="47"/>
    <cellStyle name="Accent3 - 20%" xfId="48"/>
    <cellStyle name="Accent3 - 40%" xfId="49"/>
    <cellStyle name="Accent3 - 60%" xfId="50"/>
    <cellStyle name="Accent3_10" xfId="51"/>
    <cellStyle name="Accent4" xfId="52"/>
    <cellStyle name="Accent4 - 20%" xfId="53"/>
    <cellStyle name="Accent4 - 40%" xfId="54"/>
    <cellStyle name="Accent4 - 60%" xfId="55"/>
    <cellStyle name="Accent4_10" xfId="56"/>
    <cellStyle name="Accent5" xfId="57"/>
    <cellStyle name="Accent5 - 20%" xfId="58"/>
    <cellStyle name="Accent5 - 40%" xfId="59"/>
    <cellStyle name="Accent5 - 60%" xfId="60"/>
    <cellStyle name="Accent5_10" xfId="61"/>
    <cellStyle name="Accent6" xfId="62"/>
    <cellStyle name="Accent6 - 20%" xfId="63"/>
    <cellStyle name="Accent6 - 40%" xfId="64"/>
    <cellStyle name="Accent6 - 60%" xfId="65"/>
    <cellStyle name="Accent6_10" xfId="66"/>
    <cellStyle name="Bad" xfId="67"/>
    <cellStyle name="Calculation" xfId="68"/>
    <cellStyle name="Check Cell" xfId="69"/>
    <cellStyle name="Emphasis 1" xfId="70"/>
    <cellStyle name="Emphasis 2" xfId="71"/>
    <cellStyle name="Emphasis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put" xfId="79"/>
    <cellStyle name="Linked Cell" xfId="80"/>
    <cellStyle name="Neutral" xfId="81"/>
    <cellStyle name="Normal_Regional Data for IGR" xfId="82"/>
    <cellStyle name="Note" xfId="83"/>
    <cellStyle name="Output" xfId="84"/>
    <cellStyle name="SAPBEXaggData" xfId="85"/>
    <cellStyle name="SAPBEXaggData 2" xfId="86"/>
    <cellStyle name="SAPBEXaggData 3" xfId="87"/>
    <cellStyle name="SAPBEXaggData_Приложения к закону (поправки)" xfId="88"/>
    <cellStyle name="SAPBEXaggDataEmph" xfId="89"/>
    <cellStyle name="SAPBEXaggDataEmph 2" xfId="90"/>
    <cellStyle name="SAPBEXaggDataEmph 3" xfId="91"/>
    <cellStyle name="SAPBEXaggItem" xfId="92"/>
    <cellStyle name="SAPBEXaggItem 2" xfId="93"/>
    <cellStyle name="SAPBEXaggItem 3" xfId="94"/>
    <cellStyle name="SAPBEXaggItem_8" xfId="95"/>
    <cellStyle name="SAPBEXaggItemX" xfId="96"/>
    <cellStyle name="SAPBEXaggItemX 2" xfId="97"/>
    <cellStyle name="SAPBEXaggItemX 3" xfId="98"/>
    <cellStyle name="SAPBEXchaText" xfId="99"/>
    <cellStyle name="SAPBEXchaText 2" xfId="100"/>
    <cellStyle name="SAPBEXchaText 3" xfId="101"/>
    <cellStyle name="SAPBEXexcBad7" xfId="102"/>
    <cellStyle name="SAPBEXexcBad7 2" xfId="103"/>
    <cellStyle name="SAPBEXexcBad7 3" xfId="104"/>
    <cellStyle name="SAPBEXexcBad8" xfId="105"/>
    <cellStyle name="SAPBEXexcBad8 2" xfId="106"/>
    <cellStyle name="SAPBEXexcBad8 3" xfId="107"/>
    <cellStyle name="SAPBEXexcBad9" xfId="108"/>
    <cellStyle name="SAPBEXexcBad9 2" xfId="109"/>
    <cellStyle name="SAPBEXexcBad9 3" xfId="110"/>
    <cellStyle name="SAPBEXexcCritical4" xfId="111"/>
    <cellStyle name="SAPBEXexcCritical4 2" xfId="112"/>
    <cellStyle name="SAPBEXexcCritical4 3" xfId="113"/>
    <cellStyle name="SAPBEXexcCritical5" xfId="114"/>
    <cellStyle name="SAPBEXexcCritical5 2" xfId="115"/>
    <cellStyle name="SAPBEXexcCritical5 3" xfId="116"/>
    <cellStyle name="SAPBEXexcCritical6" xfId="117"/>
    <cellStyle name="SAPBEXexcCritical6 2" xfId="118"/>
    <cellStyle name="SAPBEXexcCritical6 3" xfId="119"/>
    <cellStyle name="SAPBEXexcGood1" xfId="120"/>
    <cellStyle name="SAPBEXexcGood1 2" xfId="121"/>
    <cellStyle name="SAPBEXexcGood1 3" xfId="122"/>
    <cellStyle name="SAPBEXexcGood2" xfId="123"/>
    <cellStyle name="SAPBEXexcGood2 2" xfId="124"/>
    <cellStyle name="SAPBEXexcGood2 3" xfId="125"/>
    <cellStyle name="SAPBEXexcGood3" xfId="126"/>
    <cellStyle name="SAPBEXexcGood3 2" xfId="127"/>
    <cellStyle name="SAPBEXexcGood3 3" xfId="128"/>
    <cellStyle name="SAPBEXfilterDrill" xfId="129"/>
    <cellStyle name="SAPBEXfilterDrill 2" xfId="130"/>
    <cellStyle name="SAPBEXfilterDrill 3" xfId="131"/>
    <cellStyle name="SAPBEXfilterItem" xfId="132"/>
    <cellStyle name="SAPBEXfilterItem 2" xfId="133"/>
    <cellStyle name="SAPBEXfilterItem 3" xfId="134"/>
    <cellStyle name="SAPBEXfilterText" xfId="135"/>
    <cellStyle name="SAPBEXfilterText 2" xfId="136"/>
    <cellStyle name="SAPBEXfilterText 3" xfId="137"/>
    <cellStyle name="SAPBEXformats" xfId="138"/>
    <cellStyle name="SAPBEXformats 2" xfId="139"/>
    <cellStyle name="SAPBEXformats 3" xfId="140"/>
    <cellStyle name="SAPBEXheaderItem" xfId="141"/>
    <cellStyle name="SAPBEXheaderItem 2" xfId="142"/>
    <cellStyle name="SAPBEXheaderItem 3" xfId="143"/>
    <cellStyle name="SAPBEXheaderText" xfId="144"/>
    <cellStyle name="SAPBEXheaderText 2" xfId="145"/>
    <cellStyle name="SAPBEXheaderText 3" xfId="146"/>
    <cellStyle name="SAPBEXHLevel0" xfId="147"/>
    <cellStyle name="SAPBEXHLevel0 2" xfId="148"/>
    <cellStyle name="SAPBEXHLevel0 2 2 3" xfId="149"/>
    <cellStyle name="SAPBEXHLevel0X" xfId="150"/>
    <cellStyle name="SAPBEXHLevel0X 2" xfId="151"/>
    <cellStyle name="SAPBEXHLevel0X 3" xfId="152"/>
    <cellStyle name="SAPBEXHLevel1" xfId="153"/>
    <cellStyle name="SAPBEXHLevel1 2" xfId="154"/>
    <cellStyle name="SAPBEXHLevel1X" xfId="155"/>
    <cellStyle name="SAPBEXHLevel1X 2" xfId="156"/>
    <cellStyle name="SAPBEXHLevel1X 3" xfId="157"/>
    <cellStyle name="SAPBEXHLevel2" xfId="158"/>
    <cellStyle name="SAPBEXHLevel2 2" xfId="159"/>
    <cellStyle name="SAPBEXHLevel2X" xfId="160"/>
    <cellStyle name="SAPBEXHLevel2X 2" xfId="161"/>
    <cellStyle name="SAPBEXHLevel2X 3" xfId="162"/>
    <cellStyle name="SAPBEXHLevel3" xfId="163"/>
    <cellStyle name="SAPBEXHLevel3 2" xfId="164"/>
    <cellStyle name="SAPBEXHLevel3 3" xfId="165"/>
    <cellStyle name="SAPBEXHLevel3X" xfId="166"/>
    <cellStyle name="SAPBEXHLevel3X 2" xfId="167"/>
    <cellStyle name="SAPBEXHLevel3X 3" xfId="168"/>
    <cellStyle name="SAPBEXinputData" xfId="169"/>
    <cellStyle name="SAPBEXinputData 2" xfId="170"/>
    <cellStyle name="SAPBEXinputData 3" xfId="171"/>
    <cellStyle name="SAPBEXItemHeader" xfId="172"/>
    <cellStyle name="SAPBEXresData" xfId="173"/>
    <cellStyle name="SAPBEXresData 2" xfId="174"/>
    <cellStyle name="SAPBEXresData 3" xfId="175"/>
    <cellStyle name="SAPBEXresDataEmph" xfId="176"/>
    <cellStyle name="SAPBEXresDataEmph 2" xfId="177"/>
    <cellStyle name="SAPBEXresDataEmph 3" xfId="178"/>
    <cellStyle name="SAPBEXresItem" xfId="179"/>
    <cellStyle name="SAPBEXresItem 2" xfId="180"/>
    <cellStyle name="SAPBEXresItem 3" xfId="181"/>
    <cellStyle name="SAPBEXresItemX" xfId="182"/>
    <cellStyle name="SAPBEXresItemX 2" xfId="183"/>
    <cellStyle name="SAPBEXresItemX 3" xfId="184"/>
    <cellStyle name="SAPBEXstdData" xfId="185"/>
    <cellStyle name="SAPBEXstdData 2" xfId="186"/>
    <cellStyle name="SAPBEXstdData_726-ПК (прил.)" xfId="187"/>
    <cellStyle name="SAPBEXstdDataEmph" xfId="188"/>
    <cellStyle name="SAPBEXstdDataEmph 2" xfId="189"/>
    <cellStyle name="SAPBEXstdDataEmph 3" xfId="190"/>
    <cellStyle name="SAPBEXstdItem" xfId="191"/>
    <cellStyle name="SAPBEXstdItem 2" xfId="192"/>
    <cellStyle name="SAPBEXstdItem 3" xfId="193"/>
    <cellStyle name="SAPBEXstdItem_726-ПК (прил.)" xfId="194"/>
    <cellStyle name="SAPBEXstdItemX" xfId="195"/>
    <cellStyle name="SAPBEXstdItemX 2" xfId="196"/>
    <cellStyle name="SAPBEXstdItemX 3" xfId="197"/>
    <cellStyle name="SAPBEXtitle" xfId="198"/>
    <cellStyle name="SAPBEXtitle 2" xfId="199"/>
    <cellStyle name="SAPBEXtitle 3" xfId="200"/>
    <cellStyle name="SAPBEXunassignedItem" xfId="201"/>
    <cellStyle name="SAPBEXundefined" xfId="202"/>
    <cellStyle name="SAPBEXundefined 2" xfId="203"/>
    <cellStyle name="SAPBEXundefined 3" xfId="204"/>
    <cellStyle name="Sheet Title" xfId="205"/>
    <cellStyle name="Title" xfId="206"/>
    <cellStyle name="Total" xfId="207"/>
    <cellStyle name="Warning Text" xfId="208"/>
    <cellStyle name="Акцент1 2" xfId="209"/>
    <cellStyle name="Акцент2 2" xfId="210"/>
    <cellStyle name="Акцент3 2" xfId="211"/>
    <cellStyle name="Акцент4 2" xfId="212"/>
    <cellStyle name="Акцент5 2" xfId="213"/>
    <cellStyle name="Акцент6 2" xfId="214"/>
    <cellStyle name="Ввод  2" xfId="215"/>
    <cellStyle name="Вывод 2" xfId="216"/>
    <cellStyle name="Вычисление 2" xfId="217"/>
    <cellStyle name="Заголовок 1 2" xfId="218"/>
    <cellStyle name="Заголовок 2 2" xfId="219"/>
    <cellStyle name="Заголовок 3 2" xfId="220"/>
    <cellStyle name="Заголовок 4 2" xfId="221"/>
    <cellStyle name="Итог 2" xfId="222"/>
    <cellStyle name="Контрольная ячейка 2" xfId="223"/>
    <cellStyle name="Название 2" xfId="224"/>
    <cellStyle name="Нейтральный 2" xfId="225"/>
    <cellStyle name="Обычный" xfId="0" builtinId="0"/>
    <cellStyle name="Обычный 10" xfId="226"/>
    <cellStyle name="Обычный 11" xfId="227"/>
    <cellStyle name="Обычный 12" xfId="253"/>
    <cellStyle name="Обычный 2" xfId="2"/>
    <cellStyle name="Обычный 2 2" xfId="228"/>
    <cellStyle name="Обычный 3" xfId="229"/>
    <cellStyle name="Обычный 4" xfId="230"/>
    <cellStyle name="Обычный 5" xfId="231"/>
    <cellStyle name="Обычный 6" xfId="232"/>
    <cellStyle name="Обычный 7" xfId="233"/>
    <cellStyle name="Обычный 8" xfId="1"/>
    <cellStyle name="Обычный 9" xfId="234"/>
    <cellStyle name="Плохой 2" xfId="235"/>
    <cellStyle name="Пояснение 2" xfId="236"/>
    <cellStyle name="Примечание 2" xfId="237"/>
    <cellStyle name="Процентный 2" xfId="238"/>
    <cellStyle name="Процентный 2 2" xfId="239"/>
    <cellStyle name="Процентный 3" xfId="240"/>
    <cellStyle name="Процентный 3 2" xfId="241"/>
    <cellStyle name="Процентный 3 3" xfId="242"/>
    <cellStyle name="Процентный 4" xfId="243"/>
    <cellStyle name="Процентный 5" xfId="244"/>
    <cellStyle name="Процентный 6" xfId="245"/>
    <cellStyle name="Связанная ячейка 2" xfId="246"/>
    <cellStyle name="Стиль 1" xfId="247"/>
    <cellStyle name="Текст предупреждения 2" xfId="248"/>
    <cellStyle name="Финансовый" xfId="254" builtinId="3"/>
    <cellStyle name="Финансовый 2" xfId="249"/>
    <cellStyle name="Финансовый 3" xfId="250"/>
    <cellStyle name="Финансовый 4" xfId="251"/>
    <cellStyle name="Хороший 2" xfId="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9525</xdr:rowOff>
    </xdr:from>
    <xdr:ext cx="43767" cy="40821"/>
    <xdr:pic macro="[5]!DesignIconClicked"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771525"/>
          <a:ext cx="43767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85725</xdr:rowOff>
    </xdr:from>
    <xdr:ext cx="43767" cy="40821"/>
    <xdr:pic macro="[5]!DesignIconClicked"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48325" y="847725"/>
          <a:ext cx="43767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6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7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5</xdr:row>
      <xdr:rowOff>0</xdr:rowOff>
    </xdr:from>
    <xdr:ext cx="118916" cy="123825"/>
    <xdr:pic macro="[5]!DesignIconClicked">
      <xdr:nvPicPr>
        <xdr:cNvPr id="8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3400" y="923925"/>
          <a:ext cx="118916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9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10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11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12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9525</xdr:rowOff>
    </xdr:from>
    <xdr:ext cx="43767" cy="40821"/>
    <xdr:pic macro="[5]!DesignIconClicked">
      <xdr:nvPicPr>
        <xdr:cNvPr id="13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48325" y="771525"/>
          <a:ext cx="43767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0</xdr:colOff>
      <xdr:row>4</xdr:row>
      <xdr:rowOff>85725</xdr:rowOff>
    </xdr:from>
    <xdr:ext cx="43767" cy="40821"/>
    <xdr:pic macro="[5]!DesignIconClicked">
      <xdr:nvPicPr>
        <xdr:cNvPr id="14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48325" y="847725"/>
          <a:ext cx="43767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6</xdr:row>
      <xdr:rowOff>0</xdr:rowOff>
    </xdr:from>
    <xdr:ext cx="123825" cy="114300"/>
    <xdr:pic macro="[5]!DesignIconClicked">
      <xdr:nvPicPr>
        <xdr:cNvPr id="15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2450" y="147637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11</xdr:row>
      <xdr:rowOff>0</xdr:rowOff>
    </xdr:from>
    <xdr:ext cx="131564" cy="114300"/>
    <xdr:pic macro="[5]!DesignIconClicked">
      <xdr:nvPicPr>
        <xdr:cNvPr id="16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5310" y="308610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8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9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2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23825" cy="123825"/>
    <xdr:pic macro="[5]!DesignIconClicked">
      <xdr:nvPicPr>
        <xdr:cNvPr id="2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8</xdr:row>
      <xdr:rowOff>0</xdr:rowOff>
    </xdr:from>
    <xdr:ext cx="131564" cy="114300"/>
    <xdr:pic macro="[5]!DesignIconClicked">
      <xdr:nvPicPr>
        <xdr:cNvPr id="2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5310" y="1952625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2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2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11</xdr:row>
      <xdr:rowOff>0</xdr:rowOff>
    </xdr:from>
    <xdr:ext cx="131564" cy="114300"/>
    <xdr:pic macro="[5]!DesignIconClicked">
      <xdr:nvPicPr>
        <xdr:cNvPr id="2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5310" y="308610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23825" cy="123825"/>
    <xdr:pic macro="[5]!DesignIconClicked">
      <xdr:nvPicPr>
        <xdr:cNvPr id="26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2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2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2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3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3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3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30861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14300"/>
    <xdr:pic macro="[5]!DesignIconClicked">
      <xdr:nvPicPr>
        <xdr:cNvPr id="3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195262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14300"/>
    <xdr:pic macro="[5]!DesignIconClicked">
      <xdr:nvPicPr>
        <xdr:cNvPr id="3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195262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23825" cy="114300"/>
    <xdr:pic macro="[5]!DesignIconClicked">
      <xdr:nvPicPr>
        <xdr:cNvPr id="3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147637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3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28575</xdr:colOff>
      <xdr:row>11</xdr:row>
      <xdr:rowOff>0</xdr:rowOff>
    </xdr:from>
    <xdr:to>
      <xdr:col>1</xdr:col>
      <xdr:colOff>76200</xdr:colOff>
      <xdr:row>11</xdr:row>
      <xdr:rowOff>47625</xdr:rowOff>
    </xdr:to>
    <xdr:pic macro="[5]!DesignIconClicked">
      <xdr:nvPicPr>
        <xdr:cNvPr id="37" name="BEx95HHNSDL8GM93OFMUCB7PCSKE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28575</xdr:colOff>
      <xdr:row>11</xdr:row>
      <xdr:rowOff>0</xdr:rowOff>
    </xdr:from>
    <xdr:to>
      <xdr:col>1</xdr:col>
      <xdr:colOff>76200</xdr:colOff>
      <xdr:row>11</xdr:row>
      <xdr:rowOff>47625</xdr:rowOff>
    </xdr:to>
    <xdr:pic macro="[5]!DesignIconClicked">
      <xdr:nvPicPr>
        <xdr:cNvPr id="38" name="BExAXIKE8LN7FWOSK4ZSIUJ5D2RW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39" name="BExU3X7AR3SHLLUKQEUM2N9ZMVMB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40" name="BEx5EBP2GI79VZXR83MPMASCN0WN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1" name="BExU06C523U8JFLT57AJAVOY85JP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2" name="BExGVFGAY77A6JB769E9DVEZRV0E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3" name="BEx7ACRZXANM3FOUBOBVWRQKML4V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4" name="BExU3P3ZGQCI4GZMDCV7L5LJFI5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5" name="BExY63SQ25Q4W8YLNR8SJHE9ONX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6" name="BExD1MI2U2U8GM56B0KWR9RCGMYH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7" name="BExIRY7N1NC5KSUGGYTMLSN30J6L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8" name="BEx1NZ4JU4EIDUHJ0W34JKCQP8DX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49" name="BExTVGK1TV6Y6O0571M5LAOKTQQB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0" name="BExY46KI6X4NW3SGUDVSX59C1L1D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1" name="BExKORRL6VZQBG9H1FMFGA8Z4JW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2" name="BEx9ARCM5TELWO1V24WUQWEP3Y7A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3" name="BExIZR16Z6OYIV3IBR8Z3H6HLZMT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4" name="BExAYXIFX2EORDYAGGRS5V9V6E7O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5" name="BExCY3FKGKOSV824YK7UK57IDVVL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6" name="BExQ2GZ85E2WQLM1ZH5WMUERVUT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7" name="BExS8T8KOVTEU6Q67UXX68AXW32M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8" name="BExMDUW9BLWJPXB9MA2O8GCH539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59" name="BEx78XTXOCH8I25QKR1D78OEDG4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0" name="BExAWWORCH9C1LVSA00IPCQEHM9A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1" name="BExQCTIAHBMKTO9RKJTB5O4CFNJE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2" name="BExAX5Z67R1MI5B4BHQNVE03RDI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3" name="BExD7EHR8PB8Q5GWZD9AOZ6JIAJG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4" name="BEx7L2SJMB69DHAKHZNR5V9LKUK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5" name="BExBARJE0Y0YH8R69EEEESBILLXW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6" name="BExSFM8O6QKK4M68GZLVS6SVO5I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7" name="BExKND45RMXO3098AER11T11M0D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8" name="BExMRTHQ80NOZY6Y8VHSMI9RKJTZ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69" name="BExUDXW3GDUKKMYEDO3ULSYXZRRR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0" name="BExGXZGJMIJ7311HXR586YZQGASG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1" name="BEx3R8HPCFMPXWKIQ77CIFU7KZLR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2" name="BExAYNBL42VSJD4D67T92AKBJVBQ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3" name="BEx9APJWA3S9ILTOYUQR61L7SWSW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4" name="BExZNOG6RLRIEEVO6K3HSHXH4D6Z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5" name="BEx7C3PTWOKD7RU1PESKM3V2ZE8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6" name="BEx1RBWG8WOOFTS2FVL4GXJQZP6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7" name="BEx3ANHPZ68M252H2G1ORW3XRHUQ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8" name="BExO93I6YGI64TWYUBA86Q36O4VI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79" name="BExKVYK1TR71M9TNEJOCIBZW4L9C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80" name="BEx9JLBYXXDBPJYKC60XYAT3K8RC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81" name="BEx9CQTWNIJQ32U3FKTR8FONV7SN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82" name="BExZQB5ITNFWELVW4Y5IZOKAX7XM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861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11</xdr:row>
      <xdr:rowOff>0</xdr:rowOff>
    </xdr:from>
    <xdr:to>
      <xdr:col>4</xdr:col>
      <xdr:colOff>0</xdr:colOff>
      <xdr:row>16</xdr:row>
      <xdr:rowOff>0</xdr:rowOff>
    </xdr:to>
    <xdr:pic macro="[5]!DesignIconClicked">
      <xdr:nvPicPr>
        <xdr:cNvPr id="83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086100"/>
          <a:ext cx="51720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84" name="Picture 4274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85" name="Picture 4275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11</xdr:row>
      <xdr:rowOff>0</xdr:rowOff>
    </xdr:from>
    <xdr:to>
      <xdr:col>4</xdr:col>
      <xdr:colOff>923925</xdr:colOff>
      <xdr:row>16</xdr:row>
      <xdr:rowOff>0</xdr:rowOff>
    </xdr:to>
    <xdr:pic macro="[5]!DesignIconClicked">
      <xdr:nvPicPr>
        <xdr:cNvPr id="86" name="Picture 4276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086100"/>
          <a:ext cx="52768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87" name="Picture 4277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88" name="Picture 4278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89" name="Picture 4279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11</xdr:row>
      <xdr:rowOff>0</xdr:rowOff>
    </xdr:from>
    <xdr:to>
      <xdr:col>4</xdr:col>
      <xdr:colOff>47625</xdr:colOff>
      <xdr:row>11</xdr:row>
      <xdr:rowOff>47625</xdr:rowOff>
    </xdr:to>
    <xdr:pic macro="[5]!DesignIconClicked">
      <xdr:nvPicPr>
        <xdr:cNvPr id="90" name="Picture 4280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3086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70485</xdr:colOff>
      <xdr:row>10</xdr:row>
      <xdr:rowOff>0</xdr:rowOff>
    </xdr:from>
    <xdr:ext cx="131564" cy="114300"/>
    <xdr:pic macro="[5]!DesignIconClicked">
      <xdr:nvPicPr>
        <xdr:cNvPr id="91" name="Picture 4281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5310" y="276225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92" name="Picture 4282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93" name="Picture 4283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94" name="Picture 4284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10</xdr:row>
      <xdr:rowOff>0</xdr:rowOff>
    </xdr:from>
    <xdr:ext cx="131564" cy="114300"/>
    <xdr:pic macro="[5]!DesignIconClicked">
      <xdr:nvPicPr>
        <xdr:cNvPr id="95" name="Picture 4285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5310" y="276225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96" name="Picture 4286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97" name="Picture 4287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98" name="Picture 428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99" name="Picture 4289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100" name="Picture 4290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101" name="Picture 4291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7622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28575</xdr:colOff>
      <xdr:row>10</xdr:row>
      <xdr:rowOff>0</xdr:rowOff>
    </xdr:from>
    <xdr:to>
      <xdr:col>1</xdr:col>
      <xdr:colOff>76200</xdr:colOff>
      <xdr:row>10</xdr:row>
      <xdr:rowOff>47625</xdr:rowOff>
    </xdr:to>
    <xdr:pic macro="[5]!DesignIconClicked">
      <xdr:nvPicPr>
        <xdr:cNvPr id="102" name="Picture 4292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28575</xdr:colOff>
      <xdr:row>10</xdr:row>
      <xdr:rowOff>0</xdr:rowOff>
    </xdr:from>
    <xdr:to>
      <xdr:col>1</xdr:col>
      <xdr:colOff>76200</xdr:colOff>
      <xdr:row>10</xdr:row>
      <xdr:rowOff>47625</xdr:rowOff>
    </xdr:to>
    <xdr:pic macro="[5]!DesignIconClicked">
      <xdr:nvPicPr>
        <xdr:cNvPr id="103" name="Picture 4293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62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04" name="Picture 429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05" name="Picture 429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06" name="Picture 429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07" name="Picture 429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08" name="Picture 429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09" name="Picture 429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0" name="Picture 430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1" name="Picture 430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2" name="Picture 430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3" name="Picture 430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4" name="Picture 430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5" name="Picture 430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6" name="Picture 430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7" name="Picture 430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8" name="Picture 430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19" name="Picture 430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0" name="Picture 431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1" name="Picture 431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2" name="Picture 431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3" name="Picture 431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4" name="Picture 431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5" name="Picture 431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6" name="Picture 431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7" name="Picture 431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8" name="Picture 431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29" name="Picture 431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0" name="Picture 432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1" name="Picture 432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2" name="Picture 432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3" name="Picture 432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4" name="Picture 432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5" name="Picture 432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6" name="Picture 432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7" name="Picture 432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8" name="Picture 432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39" name="Picture 432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40" name="Picture 433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41" name="Picture 433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42" name="Picture 433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43" name="Picture 433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44" name="Picture 433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145" name="Picture 433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7622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146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147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14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14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28575</xdr:colOff>
      <xdr:row>5</xdr:row>
      <xdr:rowOff>0</xdr:rowOff>
    </xdr:from>
    <xdr:ext cx="118916" cy="123825"/>
    <xdr:pic macro="[5]!DesignIconClicked">
      <xdr:nvPicPr>
        <xdr:cNvPr id="15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33400" y="923925"/>
          <a:ext cx="118916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15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15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19050</xdr:colOff>
      <xdr:row>4</xdr:row>
      <xdr:rowOff>9525</xdr:rowOff>
    </xdr:from>
    <xdr:ext cx="47625" cy="40821"/>
    <xdr:pic macro="[5]!DesignIconClicked">
      <xdr:nvPicPr>
        <xdr:cNvPr id="15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7715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4</xdr:row>
      <xdr:rowOff>85725</xdr:rowOff>
    </xdr:from>
    <xdr:ext cx="47625" cy="40821"/>
    <xdr:pic macro="[5]!DesignIconClicked">
      <xdr:nvPicPr>
        <xdr:cNvPr id="15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5" y="847725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6</xdr:row>
      <xdr:rowOff>0</xdr:rowOff>
    </xdr:from>
    <xdr:ext cx="123825" cy="114300"/>
    <xdr:pic macro="[5]!DesignIconClicked">
      <xdr:nvPicPr>
        <xdr:cNvPr id="155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52450" y="147637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11</xdr:row>
      <xdr:rowOff>0</xdr:rowOff>
    </xdr:from>
    <xdr:ext cx="131564" cy="114300"/>
    <xdr:pic macro="[5]!DesignIconClicked">
      <xdr:nvPicPr>
        <xdr:cNvPr id="156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5310" y="289560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57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58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59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160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23825" cy="123825"/>
    <xdr:pic macro="[5]!DesignIconClicked">
      <xdr:nvPicPr>
        <xdr:cNvPr id="161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8</xdr:row>
      <xdr:rowOff>0</xdr:rowOff>
    </xdr:from>
    <xdr:ext cx="131564" cy="114300"/>
    <xdr:pic macro="[5]!DesignIconClicked">
      <xdr:nvPicPr>
        <xdr:cNvPr id="162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5310" y="1952625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163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164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11</xdr:row>
      <xdr:rowOff>0</xdr:rowOff>
    </xdr:from>
    <xdr:ext cx="131564" cy="114300"/>
    <xdr:pic macro="[5]!DesignIconClicked">
      <xdr:nvPicPr>
        <xdr:cNvPr id="165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5310" y="289560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23825" cy="123825"/>
    <xdr:pic macro="[5]!DesignIconClicked">
      <xdr:nvPicPr>
        <xdr:cNvPr id="166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143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67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68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69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70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71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23825" cy="114300"/>
    <xdr:pic macro="[5]!DesignIconClicked">
      <xdr:nvPicPr>
        <xdr:cNvPr id="172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89560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14300"/>
    <xdr:pic macro="[5]!DesignIconClicked">
      <xdr:nvPicPr>
        <xdr:cNvPr id="173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195262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23825" cy="114300"/>
    <xdr:pic macro="[5]!DesignIconClicked">
      <xdr:nvPicPr>
        <xdr:cNvPr id="174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195262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23825" cy="114300"/>
    <xdr:pic macro="[5]!DesignIconClicked">
      <xdr:nvPicPr>
        <xdr:cNvPr id="175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1476375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5</xdr:row>
      <xdr:rowOff>0</xdr:rowOff>
    </xdr:from>
    <xdr:ext cx="123825" cy="123825"/>
    <xdr:pic macro="[5]!DesignIconClicked">
      <xdr:nvPicPr>
        <xdr:cNvPr id="176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9239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28575</xdr:colOff>
      <xdr:row>11</xdr:row>
      <xdr:rowOff>0</xdr:rowOff>
    </xdr:from>
    <xdr:to>
      <xdr:col>1</xdr:col>
      <xdr:colOff>76200</xdr:colOff>
      <xdr:row>11</xdr:row>
      <xdr:rowOff>47625</xdr:rowOff>
    </xdr:to>
    <xdr:pic macro="[5]!DesignIconClicked">
      <xdr:nvPicPr>
        <xdr:cNvPr id="177" name="BEx95HHNSDL8GM93OFMUCB7PCSKE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95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28575</xdr:colOff>
      <xdr:row>11</xdr:row>
      <xdr:rowOff>0</xdr:rowOff>
    </xdr:from>
    <xdr:to>
      <xdr:col>1</xdr:col>
      <xdr:colOff>76200</xdr:colOff>
      <xdr:row>11</xdr:row>
      <xdr:rowOff>47625</xdr:rowOff>
    </xdr:to>
    <xdr:pic macro="[5]!DesignIconClicked">
      <xdr:nvPicPr>
        <xdr:cNvPr id="178" name="BExAXIKE8LN7FWOSK4ZSIUJ5D2RW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956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79" name="BExU06C523U8JFLT57AJAVOY85JP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0" name="BExGVFGAY77A6JB769E9DVEZRV0E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1" name="BEx7ACRZXANM3FOUBOBVWRQKML4V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2" name="BExU3P3ZGQCI4GZMDCV7L5LJFI5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3" name="BExY63SQ25Q4W8YLNR8SJHE9ONX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4" name="BExD1MI2U2U8GM56B0KWR9RCGMYH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5" name="BExIRY7N1NC5KSUGGYTMLSN30J6L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6" name="BEx1NZ4JU4EIDUHJ0W34JKCQP8DX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7" name="BExTVGK1TV6Y6O0571M5LAOKTQQB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8" name="BExY46KI6X4NW3SGUDVSX59C1L1D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89" name="BExKORRL6VZQBG9H1FMFGA8Z4JW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0" name="BEx9ARCM5TELWO1V24WUQWEP3Y7A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1" name="BExIZR16Z6OYIV3IBR8Z3H6HLZMT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2" name="BExAYXIFX2EORDYAGGRS5V9V6E7O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3" name="BExCY3FKGKOSV824YK7UK57IDVVL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4" name="BExQ2GZ85E2WQLM1ZH5WMUERVUT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5" name="BExS8T8KOVTEU6Q67UXX68AXW32M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6" name="BExMDUW9BLWJPXB9MA2O8GCH539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7" name="BEx78XTXOCH8I25QKR1D78OEDG4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8" name="BExAWWORCH9C1LVSA00IPCQEHM9A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199" name="BExQCTIAHBMKTO9RKJTB5O4CFNJE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0" name="BExAX5Z67R1MI5B4BHQNVE03RDI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1" name="BExD7EHR8PB8Q5GWZD9AOZ6JIAJG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2" name="BEx7L2SJMB69DHAKHZNR5V9LKUK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3" name="BExBARJE0Y0YH8R69EEEESBILLXW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4" name="BExSFM8O6QKK4M68GZLVS6SVO5I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5" name="BExKND45RMXO3098AER11T11M0D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6" name="BExMRTHQ80NOZY6Y8VHSMI9RKJTZ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7" name="BExUDXW3GDUKKMYEDO3ULSYXZRRR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8" name="BExGXZGJMIJ7311HXR586YZQGASG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09" name="BEx3R8HPCFMPXWKIQ77CIFU7KZLR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0" name="BExAYNBL42VSJD4D67T92AKBJVBQ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1" name="BEx9APJWA3S9ILTOYUQR61L7SWSW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2" name="BExZNOG6RLRIEEVO6K3HSHXH4D6Z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3" name="BEx7C3PTWOKD7RU1PESKM3V2ZE8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4" name="BEx1RBWG8WOOFTS2FVL4GXJQZP6S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5" name="BEx3ANHPZ68M252H2G1ORW3XRHUQ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6" name="BExO93I6YGI64TWYUBA86Q36O4VI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7" name="BExKVYK1TR71M9TNEJOCIBZW4L9C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8" name="BEx9JLBYXXDBPJYKC60XYAT3K8RC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19" name="BEx9CQTWNIJQ32U3FKTR8FONV7SN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180975</xdr:colOff>
      <xdr:row>11</xdr:row>
      <xdr:rowOff>114300</xdr:rowOff>
    </xdr:to>
    <xdr:pic macro="[5]!DesignIconClicked">
      <xdr:nvPicPr>
        <xdr:cNvPr id="220" name="BExZQB5ITNFWELVW4Y5IZOKAX7XM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8956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11</xdr:row>
      <xdr:rowOff>0</xdr:rowOff>
    </xdr:from>
    <xdr:to>
      <xdr:col>4</xdr:col>
      <xdr:colOff>0</xdr:colOff>
      <xdr:row>16</xdr:row>
      <xdr:rowOff>0</xdr:rowOff>
    </xdr:to>
    <xdr:pic macro="[5]!DesignIconClicked">
      <xdr:nvPicPr>
        <xdr:cNvPr id="221" name="BExXRND8208TWULE9S50U89VKPB7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895600"/>
          <a:ext cx="51720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</xdr:colOff>
      <xdr:row>11</xdr:row>
      <xdr:rowOff>0</xdr:rowOff>
    </xdr:from>
    <xdr:to>
      <xdr:col>4</xdr:col>
      <xdr:colOff>923925</xdr:colOff>
      <xdr:row>16</xdr:row>
      <xdr:rowOff>0</xdr:rowOff>
    </xdr:to>
    <xdr:pic macro="[5]!DesignIconClicked">
      <xdr:nvPicPr>
        <xdr:cNvPr id="222" name="Picture 4276" descr="ETUGZV0SKTQDQB8JOYY0DCX79" hidden="1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895600"/>
          <a:ext cx="52768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70485</xdr:colOff>
      <xdr:row>10</xdr:row>
      <xdr:rowOff>0</xdr:rowOff>
    </xdr:from>
    <xdr:ext cx="131564" cy="114300"/>
    <xdr:pic macro="[5]!DesignIconClicked">
      <xdr:nvPicPr>
        <xdr:cNvPr id="223" name="Picture 4281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75310" y="257175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24" name="Picture 4282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25" name="Picture 4283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26" name="Picture 4284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70485</xdr:colOff>
      <xdr:row>10</xdr:row>
      <xdr:rowOff>0</xdr:rowOff>
    </xdr:from>
    <xdr:ext cx="131564" cy="114300"/>
    <xdr:pic macro="[5]!DesignIconClicked">
      <xdr:nvPicPr>
        <xdr:cNvPr id="227" name="Picture 4285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75310" y="2571750"/>
          <a:ext cx="131564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28" name="Picture 4286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29" name="Picture 4287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30" name="Picture 428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31" name="Picture 4289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32" name="Picture 4290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10</xdr:row>
      <xdr:rowOff>0</xdr:rowOff>
    </xdr:from>
    <xdr:ext cx="123825" cy="114300"/>
    <xdr:pic macro="[5]!DesignIconClicked">
      <xdr:nvPicPr>
        <xdr:cNvPr id="233" name="Picture 4291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52450" y="2571750"/>
          <a:ext cx="123825" cy="1143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 editAs="oneCell">
    <xdr:from>
      <xdr:col>1</xdr:col>
      <xdr:colOff>28575</xdr:colOff>
      <xdr:row>10</xdr:row>
      <xdr:rowOff>0</xdr:rowOff>
    </xdr:from>
    <xdr:to>
      <xdr:col>1</xdr:col>
      <xdr:colOff>76200</xdr:colOff>
      <xdr:row>10</xdr:row>
      <xdr:rowOff>47625</xdr:rowOff>
    </xdr:to>
    <xdr:pic macro="[5]!DesignIconClicked">
      <xdr:nvPicPr>
        <xdr:cNvPr id="234" name="Picture 4292" descr="SortA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71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28575</xdr:colOff>
      <xdr:row>10</xdr:row>
      <xdr:rowOff>0</xdr:rowOff>
    </xdr:from>
    <xdr:to>
      <xdr:col>1</xdr:col>
      <xdr:colOff>76200</xdr:colOff>
      <xdr:row>10</xdr:row>
      <xdr:rowOff>47625</xdr:rowOff>
    </xdr:to>
    <xdr:pic macro="[5]!DesignIconClicked">
      <xdr:nvPicPr>
        <xdr:cNvPr id="235" name="Picture 4293" descr="SortDescending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5717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36" name="Picture 429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37" name="Picture 429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38" name="Picture 429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39" name="Picture 429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0" name="Picture 429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1" name="Picture 429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2" name="Picture 430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3" name="Picture 430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4" name="Picture 430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5" name="Picture 430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6" name="Picture 430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7" name="Picture 430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8" name="Picture 430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49" name="Picture 430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0" name="Picture 430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1" name="Picture 430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2" name="Picture 431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3" name="Picture 431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4" name="Picture 431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5" name="Picture 431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6" name="Picture 431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7" name="Picture 431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8" name="Picture 431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59" name="Picture 431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0" name="Picture 431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1" name="Picture 431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2" name="Picture 432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3" name="Picture 432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4" name="Picture 432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5" name="Picture 432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6" name="Picture 432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7" name="Picture 432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8" name="Picture 4326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69" name="Picture 4327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0" name="Picture 4328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1" name="Picture 4329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2" name="Picture 4330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3" name="Picture 4331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4" name="Picture 4332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5" name="Picture 4333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6" name="Picture 4334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10</xdr:row>
      <xdr:rowOff>0</xdr:rowOff>
    </xdr:from>
    <xdr:to>
      <xdr:col>1</xdr:col>
      <xdr:colOff>180975</xdr:colOff>
      <xdr:row>10</xdr:row>
      <xdr:rowOff>114300</xdr:rowOff>
    </xdr:to>
    <xdr:pic macro="[5]!DesignIconClicked">
      <xdr:nvPicPr>
        <xdr:cNvPr id="277" name="Picture 4335" descr="Expanded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717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Menshikova/&#1056;&#1072;&#1073;&#1086;&#1095;&#1080;&#1081;%20&#1089;&#1090;&#1086;&#1083;/Program%20Files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0"/>
  <sheetViews>
    <sheetView view="pageBreakPreview" zoomScaleNormal="100" zoomScaleSheetLayoutView="100" workbookViewId="0">
      <selection activeCell="D180" sqref="D180"/>
    </sheetView>
  </sheetViews>
  <sheetFormatPr defaultRowHeight="15" x14ac:dyDescent="0.25"/>
  <cols>
    <col min="1" max="1" width="13" style="1" customWidth="1"/>
    <col min="2" max="2" width="9.140625" style="1"/>
    <col min="3" max="3" width="63.5703125" style="1" customWidth="1"/>
    <col min="4" max="4" width="12.7109375" style="58" customWidth="1"/>
  </cols>
  <sheetData>
    <row r="1" spans="1:4" x14ac:dyDescent="0.25">
      <c r="C1" s="144" t="s">
        <v>228</v>
      </c>
      <c r="D1" s="144"/>
    </row>
    <row r="2" spans="1:4" x14ac:dyDescent="0.25">
      <c r="C2" s="144" t="s">
        <v>220</v>
      </c>
      <c r="D2" s="144"/>
    </row>
    <row r="3" spans="1:4" x14ac:dyDescent="0.25">
      <c r="C3" s="145" t="s">
        <v>218</v>
      </c>
      <c r="D3" s="145"/>
    </row>
    <row r="4" spans="1:4" x14ac:dyDescent="0.25">
      <c r="C4" s="146" t="s">
        <v>354</v>
      </c>
      <c r="D4" s="146"/>
    </row>
    <row r="6" spans="1:4" x14ac:dyDescent="0.25">
      <c r="A6" s="143" t="s">
        <v>227</v>
      </c>
      <c r="B6" s="143"/>
      <c r="C6" s="143"/>
      <c r="D6" s="143"/>
    </row>
    <row r="7" spans="1:4" x14ac:dyDescent="0.25">
      <c r="A7" s="143"/>
      <c r="B7" s="143"/>
      <c r="C7" s="143"/>
      <c r="D7" s="143"/>
    </row>
    <row r="8" spans="1:4" x14ac:dyDescent="0.25">
      <c r="C8" s="121" t="s">
        <v>410</v>
      </c>
    </row>
    <row r="9" spans="1:4" ht="25.5" x14ac:dyDescent="0.25">
      <c r="A9" s="4" t="s">
        <v>2</v>
      </c>
      <c r="B9" s="4" t="s">
        <v>359</v>
      </c>
      <c r="C9" s="4" t="s">
        <v>4</v>
      </c>
      <c r="D9" s="70" t="s">
        <v>225</v>
      </c>
    </row>
    <row r="10" spans="1:4" x14ac:dyDescent="0.25">
      <c r="A10" s="5" t="s">
        <v>223</v>
      </c>
      <c r="B10" s="5" t="s">
        <v>224</v>
      </c>
      <c r="C10" s="5" t="s">
        <v>217</v>
      </c>
      <c r="D10" s="55">
        <v>4</v>
      </c>
    </row>
    <row r="11" spans="1:4" ht="38.25" x14ac:dyDescent="0.25">
      <c r="A11" s="26" t="s">
        <v>120</v>
      </c>
      <c r="B11" s="19"/>
      <c r="C11" s="27" t="s">
        <v>121</v>
      </c>
      <c r="D11" s="71">
        <f>D12+D15+D20</f>
        <v>1755.2079999999999</v>
      </c>
    </row>
    <row r="12" spans="1:4" ht="25.5" x14ac:dyDescent="0.25">
      <c r="A12" s="15" t="s">
        <v>17</v>
      </c>
      <c r="B12" s="16"/>
      <c r="C12" s="13" t="s">
        <v>390</v>
      </c>
      <c r="D12" s="71">
        <v>3</v>
      </c>
    </row>
    <row r="13" spans="1:4" ht="38.25" x14ac:dyDescent="0.25">
      <c r="A13" s="16" t="s">
        <v>18</v>
      </c>
      <c r="B13" s="16"/>
      <c r="C13" s="13" t="s">
        <v>356</v>
      </c>
      <c r="D13" s="33">
        <v>3</v>
      </c>
    </row>
    <row r="14" spans="1:4" ht="25.5" x14ac:dyDescent="0.25">
      <c r="A14" s="15"/>
      <c r="B14" s="15">
        <v>200</v>
      </c>
      <c r="C14" s="13" t="s">
        <v>14</v>
      </c>
      <c r="D14" s="33">
        <v>3</v>
      </c>
    </row>
    <row r="15" spans="1:4" ht="25.5" x14ac:dyDescent="0.25">
      <c r="A15" s="16" t="s">
        <v>19</v>
      </c>
      <c r="B15" s="16"/>
      <c r="C15" s="13" t="s">
        <v>357</v>
      </c>
      <c r="D15" s="71">
        <f>D16+D18</f>
        <v>1668.1079999999999</v>
      </c>
    </row>
    <row r="16" spans="1:4" ht="25.5" x14ac:dyDescent="0.25">
      <c r="A16" s="16" t="s">
        <v>358</v>
      </c>
      <c r="B16" s="15"/>
      <c r="C16" s="13" t="s">
        <v>369</v>
      </c>
      <c r="D16" s="33">
        <v>768.5</v>
      </c>
    </row>
    <row r="17" spans="1:4" ht="25.5" x14ac:dyDescent="0.25">
      <c r="A17" s="16"/>
      <c r="B17" s="15" t="s">
        <v>314</v>
      </c>
      <c r="C17" s="13" t="s">
        <v>14</v>
      </c>
      <c r="D17" s="33">
        <v>768.5</v>
      </c>
    </row>
    <row r="18" spans="1:4" x14ac:dyDescent="0.25">
      <c r="A18" s="15" t="s">
        <v>122</v>
      </c>
      <c r="B18" s="15"/>
      <c r="C18" s="2" t="s">
        <v>123</v>
      </c>
      <c r="D18" s="33">
        <v>899.60799999999995</v>
      </c>
    </row>
    <row r="19" spans="1:4" ht="24" customHeight="1" x14ac:dyDescent="0.25">
      <c r="A19" s="15"/>
      <c r="B19" s="15" t="s">
        <v>361</v>
      </c>
      <c r="C19" s="96" t="s">
        <v>84</v>
      </c>
      <c r="D19" s="33">
        <v>899.60799999999995</v>
      </c>
    </row>
    <row r="20" spans="1:4" ht="24" customHeight="1" x14ac:dyDescent="0.25">
      <c r="A20" s="15" t="s">
        <v>20</v>
      </c>
      <c r="B20" s="16"/>
      <c r="C20" s="13" t="s">
        <v>370</v>
      </c>
      <c r="D20" s="71">
        <f>D21+D23+D25</f>
        <v>84.1</v>
      </c>
    </row>
    <row r="21" spans="1:4" ht="24" customHeight="1" x14ac:dyDescent="0.25">
      <c r="A21" s="15" t="s">
        <v>21</v>
      </c>
      <c r="B21" s="15"/>
      <c r="C21" s="2" t="s">
        <v>371</v>
      </c>
      <c r="D21" s="33">
        <v>25</v>
      </c>
    </row>
    <row r="22" spans="1:4" ht="24" customHeight="1" x14ac:dyDescent="0.25">
      <c r="A22" s="15"/>
      <c r="B22" s="15" t="s">
        <v>314</v>
      </c>
      <c r="C22" s="13" t="s">
        <v>14</v>
      </c>
      <c r="D22" s="33">
        <v>25</v>
      </c>
    </row>
    <row r="23" spans="1:4" ht="25.5" x14ac:dyDescent="0.25">
      <c r="A23" s="15" t="s">
        <v>329</v>
      </c>
      <c r="B23" s="15"/>
      <c r="C23" s="13" t="s">
        <v>313</v>
      </c>
      <c r="D23" s="33">
        <v>58.1</v>
      </c>
    </row>
    <row r="24" spans="1:4" ht="25.5" x14ac:dyDescent="0.25">
      <c r="A24" s="15"/>
      <c r="B24" s="15" t="s">
        <v>314</v>
      </c>
      <c r="C24" s="13" t="s">
        <v>14</v>
      </c>
      <c r="D24" s="33">
        <v>58.1</v>
      </c>
    </row>
    <row r="25" spans="1:4" ht="38.25" x14ac:dyDescent="0.25">
      <c r="A25" s="15" t="s">
        <v>372</v>
      </c>
      <c r="B25" s="15"/>
      <c r="C25" s="13" t="s">
        <v>197</v>
      </c>
      <c r="D25" s="33">
        <v>1</v>
      </c>
    </row>
    <row r="26" spans="1:4" ht="25.5" x14ac:dyDescent="0.25">
      <c r="A26" s="15"/>
      <c r="B26" s="15" t="s">
        <v>314</v>
      </c>
      <c r="C26" s="13" t="s">
        <v>14</v>
      </c>
      <c r="D26" s="33">
        <v>1</v>
      </c>
    </row>
    <row r="27" spans="1:4" ht="38.25" x14ac:dyDescent="0.25">
      <c r="A27" s="19" t="s">
        <v>132</v>
      </c>
      <c r="B27" s="19"/>
      <c r="C27" s="27" t="s">
        <v>360</v>
      </c>
      <c r="D27" s="71">
        <f>D28+D31</f>
        <v>458</v>
      </c>
    </row>
    <row r="28" spans="1:4" x14ac:dyDescent="0.25">
      <c r="A28" s="16" t="s">
        <v>28</v>
      </c>
      <c r="B28" s="16"/>
      <c r="C28" s="13" t="s">
        <v>362</v>
      </c>
      <c r="D28" s="33">
        <v>158</v>
      </c>
    </row>
    <row r="29" spans="1:4" ht="51" x14ac:dyDescent="0.25">
      <c r="A29" s="16" t="s">
        <v>29</v>
      </c>
      <c r="B29" s="16"/>
      <c r="C29" s="13" t="s">
        <v>133</v>
      </c>
      <c r="D29" s="33">
        <v>158</v>
      </c>
    </row>
    <row r="30" spans="1:4" ht="25.5" x14ac:dyDescent="0.25">
      <c r="A30" s="16"/>
      <c r="B30" s="15">
        <v>200</v>
      </c>
      <c r="C30" s="13" t="s">
        <v>14</v>
      </c>
      <c r="D30" s="33">
        <v>158</v>
      </c>
    </row>
    <row r="31" spans="1:4" ht="25.5" x14ac:dyDescent="0.25">
      <c r="A31" s="16" t="s">
        <v>30</v>
      </c>
      <c r="B31" s="16"/>
      <c r="C31" s="13" t="s">
        <v>134</v>
      </c>
      <c r="D31" s="33">
        <v>300</v>
      </c>
    </row>
    <row r="32" spans="1:4" ht="25.5" x14ac:dyDescent="0.25">
      <c r="A32" s="16" t="s">
        <v>31</v>
      </c>
      <c r="B32" s="16"/>
      <c r="C32" s="13" t="s">
        <v>135</v>
      </c>
      <c r="D32" s="33">
        <v>300</v>
      </c>
    </row>
    <row r="33" spans="1:4" ht="25.5" x14ac:dyDescent="0.25">
      <c r="A33" s="16"/>
      <c r="B33" s="15">
        <v>200</v>
      </c>
      <c r="C33" s="13" t="s">
        <v>14</v>
      </c>
      <c r="D33" s="33">
        <v>300</v>
      </c>
    </row>
    <row r="34" spans="1:4" ht="25.5" x14ac:dyDescent="0.25">
      <c r="A34" s="26" t="s">
        <v>34</v>
      </c>
      <c r="B34" s="26"/>
      <c r="C34" s="27" t="s">
        <v>139</v>
      </c>
      <c r="D34" s="71">
        <f>D35+D42</f>
        <v>1897.6</v>
      </c>
    </row>
    <row r="35" spans="1:4" ht="25.5" x14ac:dyDescent="0.25">
      <c r="A35" s="15" t="s">
        <v>35</v>
      </c>
      <c r="B35" s="15"/>
      <c r="C35" s="13" t="s">
        <v>140</v>
      </c>
      <c r="D35" s="33">
        <v>1737.6</v>
      </c>
    </row>
    <row r="36" spans="1:4" ht="25.5" x14ac:dyDescent="0.25">
      <c r="A36" s="15" t="s">
        <v>36</v>
      </c>
      <c r="B36" s="15"/>
      <c r="C36" s="13" t="s">
        <v>141</v>
      </c>
      <c r="D36" s="33">
        <v>1737.6</v>
      </c>
    </row>
    <row r="37" spans="1:4" ht="25.5" x14ac:dyDescent="0.25">
      <c r="A37" s="15" t="s">
        <v>38</v>
      </c>
      <c r="B37" s="15"/>
      <c r="C37" s="13" t="s">
        <v>37</v>
      </c>
      <c r="D37" s="33">
        <v>1737.6</v>
      </c>
    </row>
    <row r="38" spans="1:4" ht="25.5" x14ac:dyDescent="0.25">
      <c r="A38" s="15"/>
      <c r="B38" s="15">
        <v>200</v>
      </c>
      <c r="C38" s="13" t="s">
        <v>14</v>
      </c>
      <c r="D38" s="33">
        <v>1737.6</v>
      </c>
    </row>
    <row r="39" spans="1:4" ht="25.5" x14ac:dyDescent="0.25">
      <c r="A39" s="15" t="s">
        <v>39</v>
      </c>
      <c r="B39" s="15"/>
      <c r="C39" s="13" t="s">
        <v>142</v>
      </c>
      <c r="D39" s="33">
        <v>0</v>
      </c>
    </row>
    <row r="40" spans="1:4" x14ac:dyDescent="0.25">
      <c r="A40" s="15" t="s">
        <v>41</v>
      </c>
      <c r="B40" s="15"/>
      <c r="C40" s="13" t="s">
        <v>40</v>
      </c>
      <c r="D40" s="33">
        <v>0</v>
      </c>
    </row>
    <row r="41" spans="1:4" ht="25.5" x14ac:dyDescent="0.25">
      <c r="A41" s="15"/>
      <c r="B41" s="15">
        <v>200</v>
      </c>
      <c r="C41" s="13" t="s">
        <v>14</v>
      </c>
      <c r="D41" s="33">
        <v>0</v>
      </c>
    </row>
    <row r="42" spans="1:4" x14ac:dyDescent="0.25">
      <c r="A42" s="15" t="s">
        <v>42</v>
      </c>
      <c r="B42" s="15"/>
      <c r="C42" s="13" t="s">
        <v>143</v>
      </c>
      <c r="D42" s="33">
        <f>D43+D46</f>
        <v>160</v>
      </c>
    </row>
    <row r="43" spans="1:4" x14ac:dyDescent="0.25">
      <c r="A43" s="15" t="s">
        <v>43</v>
      </c>
      <c r="B43" s="15"/>
      <c r="C43" s="13" t="s">
        <v>144</v>
      </c>
      <c r="D43" s="33">
        <v>50</v>
      </c>
    </row>
    <row r="44" spans="1:4" x14ac:dyDescent="0.25">
      <c r="A44" s="15" t="s">
        <v>45</v>
      </c>
      <c r="B44" s="15"/>
      <c r="C44" s="13" t="s">
        <v>44</v>
      </c>
      <c r="D44" s="33">
        <v>50</v>
      </c>
    </row>
    <row r="45" spans="1:4" ht="25.5" x14ac:dyDescent="0.25">
      <c r="A45" s="15"/>
      <c r="B45" s="15">
        <v>200</v>
      </c>
      <c r="C45" s="13" t="s">
        <v>14</v>
      </c>
      <c r="D45" s="33">
        <v>50</v>
      </c>
    </row>
    <row r="46" spans="1:4" x14ac:dyDescent="0.25">
      <c r="A46" s="15" t="s">
        <v>46</v>
      </c>
      <c r="B46" s="15"/>
      <c r="C46" s="13" t="s">
        <v>145</v>
      </c>
      <c r="D46" s="33">
        <f>D47</f>
        <v>110</v>
      </c>
    </row>
    <row r="47" spans="1:4" x14ac:dyDescent="0.25">
      <c r="A47" s="15" t="s">
        <v>48</v>
      </c>
      <c r="B47" s="15"/>
      <c r="C47" s="13" t="s">
        <v>47</v>
      </c>
      <c r="D47" s="33">
        <f>D48</f>
        <v>110</v>
      </c>
    </row>
    <row r="48" spans="1:4" ht="25.5" x14ac:dyDescent="0.25">
      <c r="A48" s="15"/>
      <c r="B48" s="15">
        <v>200</v>
      </c>
      <c r="C48" s="13" t="s">
        <v>14</v>
      </c>
      <c r="D48" s="33">
        <v>110</v>
      </c>
    </row>
    <row r="49" spans="1:4" ht="25.5" x14ac:dyDescent="0.25">
      <c r="A49" s="26" t="s">
        <v>105</v>
      </c>
      <c r="B49" s="26"/>
      <c r="C49" s="27" t="s">
        <v>192</v>
      </c>
      <c r="D49" s="71">
        <f>D53</f>
        <v>240</v>
      </c>
    </row>
    <row r="50" spans="1:4" ht="25.5" x14ac:dyDescent="0.25">
      <c r="A50" s="15" t="s">
        <v>106</v>
      </c>
      <c r="B50" s="15"/>
      <c r="C50" s="13" t="s">
        <v>193</v>
      </c>
      <c r="D50" s="33">
        <f>D53</f>
        <v>240</v>
      </c>
    </row>
    <row r="51" spans="1:4" ht="25.5" x14ac:dyDescent="0.25">
      <c r="A51" s="15" t="s">
        <v>107</v>
      </c>
      <c r="B51" s="15"/>
      <c r="C51" s="13" t="s">
        <v>194</v>
      </c>
      <c r="D51" s="33">
        <f>D53</f>
        <v>240</v>
      </c>
    </row>
    <row r="52" spans="1:4" x14ac:dyDescent="0.25">
      <c r="A52" s="15" t="s">
        <v>195</v>
      </c>
      <c r="B52" s="15"/>
      <c r="C52" s="2" t="s">
        <v>196</v>
      </c>
      <c r="D52" s="33">
        <f>D53</f>
        <v>240</v>
      </c>
    </row>
    <row r="53" spans="1:4" ht="25.5" x14ac:dyDescent="0.25">
      <c r="A53" s="15"/>
      <c r="B53" s="15">
        <v>200</v>
      </c>
      <c r="C53" s="13" t="s">
        <v>14</v>
      </c>
      <c r="D53" s="33">
        <v>240</v>
      </c>
    </row>
    <row r="54" spans="1:4" ht="25.5" x14ac:dyDescent="0.25">
      <c r="A54" s="26" t="s">
        <v>51</v>
      </c>
      <c r="B54" s="26"/>
      <c r="C54" s="27" t="s">
        <v>149</v>
      </c>
      <c r="D54" s="71">
        <f>D55+D60+D65+D74</f>
        <v>6560.7449999999999</v>
      </c>
    </row>
    <row r="55" spans="1:4" x14ac:dyDescent="0.25">
      <c r="A55" s="15" t="s">
        <v>52</v>
      </c>
      <c r="B55" s="15"/>
      <c r="C55" s="13" t="s">
        <v>150</v>
      </c>
      <c r="D55" s="33">
        <f>D56</f>
        <v>245</v>
      </c>
    </row>
    <row r="56" spans="1:4" ht="25.5" x14ac:dyDescent="0.25">
      <c r="A56" s="15" t="s">
        <v>53</v>
      </c>
      <c r="B56" s="15"/>
      <c r="C56" s="13" t="s">
        <v>151</v>
      </c>
      <c r="D56" s="33">
        <f>D57</f>
        <v>245</v>
      </c>
    </row>
    <row r="57" spans="1:4" x14ac:dyDescent="0.25">
      <c r="A57" s="15" t="s">
        <v>55</v>
      </c>
      <c r="B57" s="15"/>
      <c r="C57" s="13" t="s">
        <v>54</v>
      </c>
      <c r="D57" s="33">
        <f>D58</f>
        <v>245</v>
      </c>
    </row>
    <row r="58" spans="1:4" ht="25.5" x14ac:dyDescent="0.25">
      <c r="A58" s="15"/>
      <c r="B58" s="15">
        <v>200</v>
      </c>
      <c r="C58" s="13" t="s">
        <v>14</v>
      </c>
      <c r="D58" s="33">
        <v>245</v>
      </c>
    </row>
    <row r="59" spans="1:4" x14ac:dyDescent="0.25">
      <c r="A59" s="15" t="s">
        <v>57</v>
      </c>
      <c r="B59" s="15"/>
      <c r="C59" s="13" t="s">
        <v>152</v>
      </c>
      <c r="D59" s="33">
        <f>D60</f>
        <v>1437.075</v>
      </c>
    </row>
    <row r="60" spans="1:4" ht="25.5" x14ac:dyDescent="0.25">
      <c r="A60" s="15" t="s">
        <v>58</v>
      </c>
      <c r="B60" s="15"/>
      <c r="C60" s="13" t="s">
        <v>153</v>
      </c>
      <c r="D60" s="33">
        <f>D61</f>
        <v>1437.075</v>
      </c>
    </row>
    <row r="61" spans="1:4" x14ac:dyDescent="0.25">
      <c r="A61" s="15" t="s">
        <v>59</v>
      </c>
      <c r="B61" s="15"/>
      <c r="C61" s="13" t="s">
        <v>154</v>
      </c>
      <c r="D61" s="33">
        <f>D62</f>
        <v>1437.075</v>
      </c>
    </row>
    <row r="62" spans="1:4" ht="25.5" x14ac:dyDescent="0.25">
      <c r="A62" s="15"/>
      <c r="B62" s="15">
        <v>400</v>
      </c>
      <c r="C62" s="13" t="s">
        <v>32</v>
      </c>
      <c r="D62" s="33">
        <f>D64+D63</f>
        <v>1437.075</v>
      </c>
    </row>
    <row r="63" spans="1:4" x14ac:dyDescent="0.25">
      <c r="A63" s="15"/>
      <c r="B63" s="15"/>
      <c r="C63" s="13" t="s">
        <v>328</v>
      </c>
      <c r="D63" s="33">
        <v>1437.075</v>
      </c>
    </row>
    <row r="64" spans="1:4" x14ac:dyDescent="0.25">
      <c r="A64" s="15"/>
      <c r="B64" s="15"/>
      <c r="C64" s="13" t="s">
        <v>200</v>
      </c>
      <c r="D64" s="33">
        <v>0</v>
      </c>
    </row>
    <row r="65" spans="1:4" ht="25.5" x14ac:dyDescent="0.25">
      <c r="A65" s="15" t="s">
        <v>60</v>
      </c>
      <c r="B65" s="15"/>
      <c r="C65" s="13" t="s">
        <v>155</v>
      </c>
      <c r="D65" s="33">
        <f>D66</f>
        <v>1100</v>
      </c>
    </row>
    <row r="66" spans="1:4" ht="25.5" x14ac:dyDescent="0.25">
      <c r="A66" s="15" t="s">
        <v>61</v>
      </c>
      <c r="B66" s="15"/>
      <c r="C66" s="13" t="s">
        <v>156</v>
      </c>
      <c r="D66" s="33">
        <f>D68+D73</f>
        <v>1100</v>
      </c>
    </row>
    <row r="67" spans="1:4" x14ac:dyDescent="0.25">
      <c r="A67" s="15" t="s">
        <v>62</v>
      </c>
      <c r="B67" s="15"/>
      <c r="C67" s="13" t="s">
        <v>157</v>
      </c>
      <c r="D67" s="33">
        <f>D68</f>
        <v>1100</v>
      </c>
    </row>
    <row r="68" spans="1:4" ht="25.5" x14ac:dyDescent="0.25">
      <c r="A68" s="15"/>
      <c r="B68" s="15">
        <v>400</v>
      </c>
      <c r="C68" s="13" t="s">
        <v>32</v>
      </c>
      <c r="D68" s="33">
        <f>D69+D70</f>
        <v>1100</v>
      </c>
    </row>
    <row r="69" spans="1:4" x14ac:dyDescent="0.25">
      <c r="A69" s="15"/>
      <c r="B69" s="15"/>
      <c r="C69" s="13" t="s">
        <v>201</v>
      </c>
      <c r="D69" s="33">
        <v>0</v>
      </c>
    </row>
    <row r="70" spans="1:4" x14ac:dyDescent="0.25">
      <c r="A70" s="15"/>
      <c r="B70" s="15"/>
      <c r="C70" s="13" t="s">
        <v>318</v>
      </c>
      <c r="D70" s="33">
        <v>1100</v>
      </c>
    </row>
    <row r="71" spans="1:4" ht="25.5" x14ac:dyDescent="0.25">
      <c r="A71" s="15" t="s">
        <v>325</v>
      </c>
      <c r="B71" s="15"/>
      <c r="C71" s="13" t="s">
        <v>327</v>
      </c>
      <c r="D71" s="33">
        <v>0</v>
      </c>
    </row>
    <row r="72" spans="1:4" x14ac:dyDescent="0.25">
      <c r="A72" s="15" t="s">
        <v>326</v>
      </c>
      <c r="B72" s="15"/>
      <c r="C72" s="13" t="s">
        <v>317</v>
      </c>
      <c r="D72" s="33">
        <v>0</v>
      </c>
    </row>
    <row r="73" spans="1:4" ht="25.5" x14ac:dyDescent="0.25">
      <c r="A73" s="15"/>
      <c r="B73" s="15" t="s">
        <v>316</v>
      </c>
      <c r="C73" s="13" t="s">
        <v>32</v>
      </c>
      <c r="D73" s="33">
        <v>0</v>
      </c>
    </row>
    <row r="74" spans="1:4" ht="25.5" x14ac:dyDescent="0.25">
      <c r="A74" s="15" t="s">
        <v>64</v>
      </c>
      <c r="B74" s="15"/>
      <c r="C74" s="13" t="s">
        <v>159</v>
      </c>
      <c r="D74" s="33">
        <f>D75+D78+D81+D84+D87+D90</f>
        <v>3778.67</v>
      </c>
    </row>
    <row r="75" spans="1:4" ht="25.5" x14ac:dyDescent="0.25">
      <c r="A75" s="15" t="s">
        <v>65</v>
      </c>
      <c r="B75" s="15"/>
      <c r="C75" s="13" t="s">
        <v>160</v>
      </c>
      <c r="D75" s="33">
        <f>D76</f>
        <v>1932.4</v>
      </c>
    </row>
    <row r="76" spans="1:4" x14ac:dyDescent="0.25">
      <c r="A76" s="15" t="s">
        <v>66</v>
      </c>
      <c r="B76" s="15"/>
      <c r="C76" s="13" t="s">
        <v>161</v>
      </c>
      <c r="D76" s="33">
        <f>D77</f>
        <v>1932.4</v>
      </c>
    </row>
    <row r="77" spans="1:4" ht="25.5" x14ac:dyDescent="0.25">
      <c r="A77" s="15"/>
      <c r="B77" s="15">
        <v>200</v>
      </c>
      <c r="C77" s="13" t="s">
        <v>14</v>
      </c>
      <c r="D77" s="33">
        <v>1932.4</v>
      </c>
    </row>
    <row r="78" spans="1:4" ht="38.25" x14ac:dyDescent="0.25">
      <c r="A78" s="15" t="s">
        <v>68</v>
      </c>
      <c r="B78" s="15"/>
      <c r="C78" s="13" t="s">
        <v>162</v>
      </c>
      <c r="D78" s="33">
        <f>D79</f>
        <v>100</v>
      </c>
    </row>
    <row r="79" spans="1:4" x14ac:dyDescent="0.25">
      <c r="A79" s="15" t="s">
        <v>69</v>
      </c>
      <c r="B79" s="15"/>
      <c r="C79" s="13" t="s">
        <v>163</v>
      </c>
      <c r="D79" s="33">
        <f>D80</f>
        <v>100</v>
      </c>
    </row>
    <row r="80" spans="1:4" ht="25.5" x14ac:dyDescent="0.25">
      <c r="A80" s="15"/>
      <c r="B80" s="15">
        <v>200</v>
      </c>
      <c r="C80" s="13" t="s">
        <v>14</v>
      </c>
      <c r="D80" s="33">
        <v>100</v>
      </c>
    </row>
    <row r="81" spans="1:4" ht="25.5" x14ac:dyDescent="0.25">
      <c r="A81" s="15" t="s">
        <v>70</v>
      </c>
      <c r="B81" s="15"/>
      <c r="C81" s="13" t="s">
        <v>164</v>
      </c>
      <c r="D81" s="33">
        <f>D82</f>
        <v>40.5</v>
      </c>
    </row>
    <row r="82" spans="1:4" x14ac:dyDescent="0.25">
      <c r="A82" s="15" t="s">
        <v>72</v>
      </c>
      <c r="B82" s="15"/>
      <c r="C82" s="13" t="s">
        <v>71</v>
      </c>
      <c r="D82" s="33">
        <f>D83</f>
        <v>40.5</v>
      </c>
    </row>
    <row r="83" spans="1:4" ht="25.5" x14ac:dyDescent="0.25">
      <c r="A83" s="15"/>
      <c r="B83" s="15">
        <v>200</v>
      </c>
      <c r="C83" s="13" t="s">
        <v>14</v>
      </c>
      <c r="D83" s="33">
        <v>40.5</v>
      </c>
    </row>
    <row r="84" spans="1:4" ht="38.25" x14ac:dyDescent="0.25">
      <c r="A84" s="15" t="s">
        <v>73</v>
      </c>
      <c r="B84" s="15"/>
      <c r="C84" s="13" t="s">
        <v>165</v>
      </c>
      <c r="D84" s="33">
        <v>800</v>
      </c>
    </row>
    <row r="85" spans="1:4" ht="25.5" x14ac:dyDescent="0.25">
      <c r="A85" s="15" t="s">
        <v>74</v>
      </c>
      <c r="B85" s="15"/>
      <c r="C85" s="13" t="s">
        <v>67</v>
      </c>
      <c r="D85" s="33">
        <v>800</v>
      </c>
    </row>
    <row r="86" spans="1:4" ht="25.5" x14ac:dyDescent="0.25">
      <c r="A86" s="15"/>
      <c r="B86" s="15">
        <v>200</v>
      </c>
      <c r="C86" s="13" t="s">
        <v>14</v>
      </c>
      <c r="D86" s="33">
        <v>800</v>
      </c>
    </row>
    <row r="87" spans="1:4" x14ac:dyDescent="0.25">
      <c r="A87" s="15" t="s">
        <v>75</v>
      </c>
      <c r="B87" s="15"/>
      <c r="C87" s="13" t="s">
        <v>166</v>
      </c>
      <c r="D87" s="33">
        <f>D88</f>
        <v>810.87</v>
      </c>
    </row>
    <row r="88" spans="1:4" x14ac:dyDescent="0.25">
      <c r="A88" s="15" t="s">
        <v>76</v>
      </c>
      <c r="B88" s="15"/>
      <c r="C88" s="13" t="s">
        <v>167</v>
      </c>
      <c r="D88" s="33">
        <f>D89</f>
        <v>810.87</v>
      </c>
    </row>
    <row r="89" spans="1:4" ht="25.5" x14ac:dyDescent="0.25">
      <c r="A89" s="15"/>
      <c r="B89" s="15" t="s">
        <v>314</v>
      </c>
      <c r="C89" s="13" t="s">
        <v>14</v>
      </c>
      <c r="D89" s="33">
        <v>810.87</v>
      </c>
    </row>
    <row r="90" spans="1:4" x14ac:dyDescent="0.25">
      <c r="A90" s="15" t="s">
        <v>374</v>
      </c>
      <c r="B90" s="15"/>
      <c r="C90" s="13" t="s">
        <v>373</v>
      </c>
      <c r="D90" s="33">
        <f>D91+D93</f>
        <v>94.9</v>
      </c>
    </row>
    <row r="91" spans="1:4" x14ac:dyDescent="0.25">
      <c r="A91" s="15" t="s">
        <v>375</v>
      </c>
      <c r="B91" s="15"/>
      <c r="C91" s="13" t="s">
        <v>363</v>
      </c>
      <c r="D91" s="33">
        <v>89.9</v>
      </c>
    </row>
    <row r="92" spans="1:4" ht="25.5" x14ac:dyDescent="0.25">
      <c r="A92" s="15"/>
      <c r="B92" s="15" t="s">
        <v>314</v>
      </c>
      <c r="C92" s="13" t="s">
        <v>14</v>
      </c>
      <c r="D92" s="33">
        <v>89.9</v>
      </c>
    </row>
    <row r="93" spans="1:4" x14ac:dyDescent="0.25">
      <c r="A93" s="15" t="s">
        <v>376</v>
      </c>
      <c r="B93" s="15"/>
      <c r="C93" s="13" t="s">
        <v>363</v>
      </c>
      <c r="D93" s="33">
        <v>5</v>
      </c>
    </row>
    <row r="94" spans="1:4" ht="25.5" x14ac:dyDescent="0.25">
      <c r="A94" s="15"/>
      <c r="B94" s="15" t="s">
        <v>314</v>
      </c>
      <c r="C94" s="13" t="s">
        <v>14</v>
      </c>
      <c r="D94" s="33">
        <v>5</v>
      </c>
    </row>
    <row r="95" spans="1:4" ht="25.5" x14ac:dyDescent="0.25">
      <c r="A95" s="19" t="s">
        <v>89</v>
      </c>
      <c r="B95" s="19"/>
      <c r="C95" s="27" t="s">
        <v>180</v>
      </c>
      <c r="D95" s="71">
        <f>D96</f>
        <v>2186.0430000000001</v>
      </c>
    </row>
    <row r="96" spans="1:4" x14ac:dyDescent="0.25">
      <c r="A96" s="16" t="s">
        <v>90</v>
      </c>
      <c r="B96" s="16"/>
      <c r="C96" s="13" t="s">
        <v>181</v>
      </c>
      <c r="D96" s="33">
        <f>D97+D100+D103+D108+D111</f>
        <v>2186.0430000000001</v>
      </c>
    </row>
    <row r="97" spans="1:4" ht="25.5" x14ac:dyDescent="0.25">
      <c r="A97" s="16" t="s">
        <v>91</v>
      </c>
      <c r="B97" s="16"/>
      <c r="C97" s="13" t="s">
        <v>182</v>
      </c>
      <c r="D97" s="33">
        <f>D98</f>
        <v>622</v>
      </c>
    </row>
    <row r="98" spans="1:4" ht="38.25" x14ac:dyDescent="0.25">
      <c r="A98" s="16" t="s">
        <v>92</v>
      </c>
      <c r="B98" s="16"/>
      <c r="C98" s="13" t="s">
        <v>93</v>
      </c>
      <c r="D98" s="33">
        <f>D99</f>
        <v>622</v>
      </c>
    </row>
    <row r="99" spans="1:4" x14ac:dyDescent="0.25">
      <c r="A99" s="16"/>
      <c r="B99" s="16">
        <v>300</v>
      </c>
      <c r="C99" s="13" t="s">
        <v>94</v>
      </c>
      <c r="D99" s="33">
        <v>622</v>
      </c>
    </row>
    <row r="100" spans="1:4" ht="38.25" x14ac:dyDescent="0.25">
      <c r="A100" s="16" t="s">
        <v>96</v>
      </c>
      <c r="B100" s="16"/>
      <c r="C100" s="13" t="s">
        <v>183</v>
      </c>
      <c r="D100" s="33">
        <f>D101</f>
        <v>7</v>
      </c>
    </row>
    <row r="101" spans="1:4" x14ac:dyDescent="0.25">
      <c r="A101" s="16" t="s">
        <v>97</v>
      </c>
      <c r="B101" s="16"/>
      <c r="C101" s="13" t="s">
        <v>98</v>
      </c>
      <c r="D101" s="33">
        <f>D102</f>
        <v>7</v>
      </c>
    </row>
    <row r="102" spans="1:4" ht="25.5" x14ac:dyDescent="0.25">
      <c r="A102" s="16"/>
      <c r="B102" s="16">
        <v>600</v>
      </c>
      <c r="C102" s="13" t="s">
        <v>84</v>
      </c>
      <c r="D102" s="33">
        <v>7</v>
      </c>
    </row>
    <row r="103" spans="1:4" ht="63.75" x14ac:dyDescent="0.25">
      <c r="A103" s="16" t="s">
        <v>99</v>
      </c>
      <c r="B103" s="16"/>
      <c r="C103" s="13" t="s">
        <v>184</v>
      </c>
      <c r="D103" s="33">
        <f>D104</f>
        <v>162.19999999999999</v>
      </c>
    </row>
    <row r="104" spans="1:4" ht="51" x14ac:dyDescent="0.25">
      <c r="A104" s="16" t="s">
        <v>101</v>
      </c>
      <c r="B104" s="16"/>
      <c r="C104" s="13" t="s">
        <v>100</v>
      </c>
      <c r="D104" s="33">
        <f>D105+D106+D107</f>
        <v>162.19999999999999</v>
      </c>
    </row>
    <row r="105" spans="1:4" x14ac:dyDescent="0.25">
      <c r="A105" s="16"/>
      <c r="B105" s="16">
        <v>300</v>
      </c>
      <c r="C105" s="13" t="s">
        <v>94</v>
      </c>
      <c r="D105" s="33">
        <v>11.3</v>
      </c>
    </row>
    <row r="106" spans="1:4" x14ac:dyDescent="0.25">
      <c r="A106" s="16"/>
      <c r="B106" s="16">
        <v>500</v>
      </c>
      <c r="C106" s="13" t="s">
        <v>16</v>
      </c>
      <c r="D106" s="33">
        <v>18.8</v>
      </c>
    </row>
    <row r="107" spans="1:4" ht="25.5" x14ac:dyDescent="0.25">
      <c r="A107" s="16"/>
      <c r="B107" s="16">
        <v>600</v>
      </c>
      <c r="C107" s="13" t="s">
        <v>84</v>
      </c>
      <c r="D107" s="33">
        <v>132.1</v>
      </c>
    </row>
    <row r="108" spans="1:4" ht="25.5" x14ac:dyDescent="0.25">
      <c r="A108" s="16" t="s">
        <v>102</v>
      </c>
      <c r="B108" s="16"/>
      <c r="C108" s="13" t="s">
        <v>188</v>
      </c>
      <c r="D108" s="33">
        <f>D109</f>
        <v>380</v>
      </c>
    </row>
    <row r="109" spans="1:4" ht="38.25" x14ac:dyDescent="0.25">
      <c r="A109" s="16" t="s">
        <v>186</v>
      </c>
      <c r="B109" s="16"/>
      <c r="C109" s="13" t="s">
        <v>185</v>
      </c>
      <c r="D109" s="33">
        <f>D110</f>
        <v>380</v>
      </c>
    </row>
    <row r="110" spans="1:4" x14ac:dyDescent="0.25">
      <c r="A110" s="16"/>
      <c r="B110" s="16">
        <v>500</v>
      </c>
      <c r="C110" s="13" t="s">
        <v>16</v>
      </c>
      <c r="D110" s="33">
        <v>380</v>
      </c>
    </row>
    <row r="111" spans="1:4" ht="38.25" x14ac:dyDescent="0.25">
      <c r="A111" s="16" t="s">
        <v>103</v>
      </c>
      <c r="B111" s="16"/>
      <c r="C111" s="13" t="s">
        <v>310</v>
      </c>
      <c r="D111" s="33">
        <f>D112</f>
        <v>1014.843</v>
      </c>
    </row>
    <row r="112" spans="1:4" ht="25.5" x14ac:dyDescent="0.25">
      <c r="A112" s="16" t="s">
        <v>189</v>
      </c>
      <c r="B112" s="16"/>
      <c r="C112" s="13" t="s">
        <v>345</v>
      </c>
      <c r="D112" s="33">
        <f>D113</f>
        <v>1014.843</v>
      </c>
    </row>
    <row r="113" spans="1:4" x14ac:dyDescent="0.25">
      <c r="A113" s="16"/>
      <c r="B113" s="16">
        <v>500</v>
      </c>
      <c r="C113" s="13" t="s">
        <v>16</v>
      </c>
      <c r="D113" s="33">
        <v>1014.843</v>
      </c>
    </row>
    <row r="114" spans="1:4" ht="25.5" x14ac:dyDescent="0.25">
      <c r="A114" s="19" t="s">
        <v>79</v>
      </c>
      <c r="B114" s="19"/>
      <c r="C114" s="27" t="s">
        <v>169</v>
      </c>
      <c r="D114" s="71">
        <f>D115+D122</f>
        <v>10141</v>
      </c>
    </row>
    <row r="115" spans="1:4" ht="25.5" x14ac:dyDescent="0.25">
      <c r="A115" s="16" t="s">
        <v>80</v>
      </c>
      <c r="B115" s="16"/>
      <c r="C115" s="13" t="s">
        <v>170</v>
      </c>
      <c r="D115" s="33">
        <f>D116</f>
        <v>1731</v>
      </c>
    </row>
    <row r="116" spans="1:4" ht="25.5" x14ac:dyDescent="0.25">
      <c r="A116" s="16" t="s">
        <v>81</v>
      </c>
      <c r="B116" s="16"/>
      <c r="C116" s="13" t="s">
        <v>171</v>
      </c>
      <c r="D116" s="33">
        <f>D117+D120</f>
        <v>1731</v>
      </c>
    </row>
    <row r="117" spans="1:4" x14ac:dyDescent="0.25">
      <c r="A117" s="16" t="s">
        <v>172</v>
      </c>
      <c r="B117" s="16"/>
      <c r="C117" s="2" t="s">
        <v>178</v>
      </c>
      <c r="D117" s="33">
        <f>D118+D119</f>
        <v>644</v>
      </c>
    </row>
    <row r="118" spans="1:4" ht="51" x14ac:dyDescent="0.25">
      <c r="A118" s="16"/>
      <c r="B118" s="16">
        <v>100</v>
      </c>
      <c r="C118" s="13" t="s">
        <v>12</v>
      </c>
      <c r="D118" s="33">
        <v>241</v>
      </c>
    </row>
    <row r="119" spans="1:4" ht="25.5" x14ac:dyDescent="0.25">
      <c r="A119" s="16"/>
      <c r="B119" s="16">
        <v>200</v>
      </c>
      <c r="C119" s="13" t="s">
        <v>14</v>
      </c>
      <c r="D119" s="33">
        <v>403</v>
      </c>
    </row>
    <row r="120" spans="1:4" ht="25.5" x14ac:dyDescent="0.25">
      <c r="A120" s="16" t="s">
        <v>210</v>
      </c>
      <c r="B120" s="16"/>
      <c r="C120" s="13" t="s">
        <v>209</v>
      </c>
      <c r="D120" s="33">
        <v>1087</v>
      </c>
    </row>
    <row r="121" spans="1:4" x14ac:dyDescent="0.25">
      <c r="A121" s="16"/>
      <c r="B121" s="15">
        <v>500</v>
      </c>
      <c r="C121" s="13" t="s">
        <v>16</v>
      </c>
      <c r="D121" s="33">
        <v>1087</v>
      </c>
    </row>
    <row r="122" spans="1:4" x14ac:dyDescent="0.25">
      <c r="A122" s="16" t="s">
        <v>82</v>
      </c>
      <c r="B122" s="16"/>
      <c r="C122" s="13" t="s">
        <v>174</v>
      </c>
      <c r="D122" s="33">
        <f>D123+D126+D129</f>
        <v>8410</v>
      </c>
    </row>
    <row r="123" spans="1:4" x14ac:dyDescent="0.25">
      <c r="A123" s="16" t="s">
        <v>83</v>
      </c>
      <c r="B123" s="16"/>
      <c r="C123" s="13" t="s">
        <v>175</v>
      </c>
      <c r="D123" s="33">
        <v>8000</v>
      </c>
    </row>
    <row r="124" spans="1:4" ht="25.5" x14ac:dyDescent="0.25">
      <c r="A124" s="16" t="s">
        <v>173</v>
      </c>
      <c r="B124" s="16"/>
      <c r="C124" s="13" t="s">
        <v>179</v>
      </c>
      <c r="D124" s="33">
        <f>D125</f>
        <v>8000</v>
      </c>
    </row>
    <row r="125" spans="1:4" ht="25.5" x14ac:dyDescent="0.25">
      <c r="A125" s="16"/>
      <c r="B125" s="16">
        <v>600</v>
      </c>
      <c r="C125" s="13" t="s">
        <v>84</v>
      </c>
      <c r="D125" s="33">
        <v>8000</v>
      </c>
    </row>
    <row r="126" spans="1:4" ht="25.5" x14ac:dyDescent="0.25">
      <c r="A126" s="16" t="s">
        <v>85</v>
      </c>
      <c r="B126" s="16"/>
      <c r="C126" s="13" t="s">
        <v>176</v>
      </c>
      <c r="D126" s="33">
        <f>D127</f>
        <v>160</v>
      </c>
    </row>
    <row r="127" spans="1:4" x14ac:dyDescent="0.25">
      <c r="A127" s="16" t="s">
        <v>86</v>
      </c>
      <c r="B127" s="16"/>
      <c r="C127" s="13" t="s">
        <v>177</v>
      </c>
      <c r="D127" s="33">
        <f>D128</f>
        <v>160</v>
      </c>
    </row>
    <row r="128" spans="1:4" ht="25.5" x14ac:dyDescent="0.25">
      <c r="A128" s="16"/>
      <c r="B128" s="16">
        <v>200</v>
      </c>
      <c r="C128" s="13" t="s">
        <v>14</v>
      </c>
      <c r="D128" s="33">
        <v>160</v>
      </c>
    </row>
    <row r="129" spans="1:4" x14ac:dyDescent="0.25">
      <c r="A129" s="16" t="s">
        <v>377</v>
      </c>
      <c r="B129" s="16"/>
      <c r="C129" s="13" t="s">
        <v>412</v>
      </c>
      <c r="D129" s="33">
        <v>250</v>
      </c>
    </row>
    <row r="130" spans="1:4" x14ac:dyDescent="0.25">
      <c r="A130" s="16" t="s">
        <v>378</v>
      </c>
      <c r="B130" s="16"/>
      <c r="C130" s="13" t="s">
        <v>412</v>
      </c>
      <c r="D130" s="33">
        <v>250</v>
      </c>
    </row>
    <row r="131" spans="1:4" ht="25.5" x14ac:dyDescent="0.25">
      <c r="A131" s="16"/>
      <c r="B131" s="16" t="s">
        <v>314</v>
      </c>
      <c r="C131" s="13" t="s">
        <v>14</v>
      </c>
      <c r="D131" s="33">
        <v>250</v>
      </c>
    </row>
    <row r="132" spans="1:4" ht="25.5" x14ac:dyDescent="0.25">
      <c r="A132" s="19" t="s">
        <v>364</v>
      </c>
      <c r="B132" s="16"/>
      <c r="C132" s="27" t="s">
        <v>421</v>
      </c>
      <c r="D132" s="71">
        <v>200</v>
      </c>
    </row>
    <row r="133" spans="1:4" ht="26.25" customHeight="1" x14ac:dyDescent="0.25">
      <c r="A133" s="16" t="s">
        <v>365</v>
      </c>
      <c r="B133" s="16"/>
      <c r="C133" s="13" t="s">
        <v>421</v>
      </c>
      <c r="D133" s="33">
        <v>200</v>
      </c>
    </row>
    <row r="134" spans="1:4" ht="25.5" x14ac:dyDescent="0.25">
      <c r="A134" s="19"/>
      <c r="B134" s="16" t="s">
        <v>314</v>
      </c>
      <c r="C134" s="13" t="s">
        <v>14</v>
      </c>
      <c r="D134" s="33">
        <v>200</v>
      </c>
    </row>
    <row r="135" spans="1:4" ht="25.5" x14ac:dyDescent="0.25">
      <c r="A135" s="19" t="s">
        <v>117</v>
      </c>
      <c r="B135" s="19"/>
      <c r="C135" s="97" t="s">
        <v>119</v>
      </c>
      <c r="D135" s="71">
        <f>D136</f>
        <v>711.2</v>
      </c>
    </row>
    <row r="136" spans="1:4" x14ac:dyDescent="0.25">
      <c r="A136" s="16" t="s">
        <v>8</v>
      </c>
      <c r="B136" s="12"/>
      <c r="C136" s="13" t="s">
        <v>9</v>
      </c>
      <c r="D136" s="33">
        <f>D137</f>
        <v>711.2</v>
      </c>
    </row>
    <row r="137" spans="1:4" x14ac:dyDescent="0.25">
      <c r="A137" s="16" t="s">
        <v>10</v>
      </c>
      <c r="B137" s="12"/>
      <c r="C137" s="13" t="s">
        <v>11</v>
      </c>
      <c r="D137" s="33">
        <f>D138</f>
        <v>711.2</v>
      </c>
    </row>
    <row r="138" spans="1:4" ht="51" x14ac:dyDescent="0.25">
      <c r="A138" s="99"/>
      <c r="B138" s="16">
        <v>100</v>
      </c>
      <c r="C138" s="13" t="s">
        <v>12</v>
      </c>
      <c r="D138" s="33">
        <v>711.2</v>
      </c>
    </row>
    <row r="139" spans="1:4" ht="25.5" x14ac:dyDescent="0.25">
      <c r="A139" s="11" t="s">
        <v>111</v>
      </c>
      <c r="B139" s="12"/>
      <c r="C139" s="2" t="s">
        <v>112</v>
      </c>
      <c r="D139" s="71">
        <f>D140+D144+D147+D149</f>
        <v>8375.0640000000003</v>
      </c>
    </row>
    <row r="140" spans="1:4" x14ac:dyDescent="0.25">
      <c r="A140" s="11" t="s">
        <v>113</v>
      </c>
      <c r="B140" s="12"/>
      <c r="C140" s="13" t="s">
        <v>11</v>
      </c>
      <c r="D140" s="33">
        <f>D141+D142+D143</f>
        <v>7814.9340000000002</v>
      </c>
    </row>
    <row r="141" spans="1:4" ht="51" x14ac:dyDescent="0.25">
      <c r="A141" s="11"/>
      <c r="B141" s="16">
        <v>100</v>
      </c>
      <c r="C141" s="13" t="s">
        <v>12</v>
      </c>
      <c r="D141" s="33">
        <v>5370.59</v>
      </c>
    </row>
    <row r="142" spans="1:4" ht="25.5" x14ac:dyDescent="0.25">
      <c r="A142" s="11"/>
      <c r="B142" s="16">
        <v>200</v>
      </c>
      <c r="C142" s="13" t="s">
        <v>14</v>
      </c>
      <c r="D142" s="33">
        <v>2319.3440000000001</v>
      </c>
    </row>
    <row r="143" spans="1:4" x14ac:dyDescent="0.25">
      <c r="A143" s="11"/>
      <c r="B143" s="16">
        <v>800</v>
      </c>
      <c r="C143" s="13" t="s">
        <v>15</v>
      </c>
      <c r="D143" s="33">
        <v>125</v>
      </c>
    </row>
    <row r="144" spans="1:4" x14ac:dyDescent="0.25">
      <c r="A144" s="15" t="s">
        <v>379</v>
      </c>
      <c r="B144" s="15"/>
      <c r="C144" s="13" t="s">
        <v>380</v>
      </c>
      <c r="D144" s="71">
        <v>103</v>
      </c>
    </row>
    <row r="145" spans="1:4" x14ac:dyDescent="0.25">
      <c r="A145" s="15" t="s">
        <v>379</v>
      </c>
      <c r="B145" s="15"/>
      <c r="C145" s="13" t="s">
        <v>366</v>
      </c>
      <c r="D145" s="33">
        <v>103</v>
      </c>
    </row>
    <row r="146" spans="1:4" ht="25.5" x14ac:dyDescent="0.25">
      <c r="A146" s="15"/>
      <c r="B146" s="15" t="s">
        <v>314</v>
      </c>
      <c r="C146" s="13" t="s">
        <v>14</v>
      </c>
      <c r="D146" s="33">
        <v>103</v>
      </c>
    </row>
    <row r="147" spans="1:4" x14ac:dyDescent="0.25">
      <c r="A147" s="15" t="s">
        <v>381</v>
      </c>
      <c r="B147" s="16"/>
      <c r="C147" s="13" t="s">
        <v>22</v>
      </c>
      <c r="D147" s="33">
        <f>D148</f>
        <v>3.4</v>
      </c>
    </row>
    <row r="148" spans="1:4" ht="25.5" x14ac:dyDescent="0.25">
      <c r="A148" s="15"/>
      <c r="B148" s="16">
        <v>200</v>
      </c>
      <c r="C148" s="13" t="s">
        <v>14</v>
      </c>
      <c r="D148" s="33">
        <v>3.4</v>
      </c>
    </row>
    <row r="149" spans="1:4" ht="38.25" x14ac:dyDescent="0.25">
      <c r="A149" s="15" t="s">
        <v>352</v>
      </c>
      <c r="B149" s="16"/>
      <c r="C149" s="13" t="s">
        <v>353</v>
      </c>
      <c r="D149" s="33">
        <f>D150+D152+D154+D156+D158+D160+D162</f>
        <v>453.72999999999996</v>
      </c>
    </row>
    <row r="150" spans="1:4" ht="25.5" x14ac:dyDescent="0.25">
      <c r="A150" s="15" t="s">
        <v>207</v>
      </c>
      <c r="B150" s="15"/>
      <c r="C150" s="13" t="s">
        <v>206</v>
      </c>
      <c r="D150" s="33">
        <f>D151</f>
        <v>59.8</v>
      </c>
    </row>
    <row r="151" spans="1:4" x14ac:dyDescent="0.25">
      <c r="A151" s="15"/>
      <c r="B151" s="15">
        <v>500</v>
      </c>
      <c r="C151" s="13" t="s">
        <v>16</v>
      </c>
      <c r="D151" s="33">
        <v>59.8</v>
      </c>
    </row>
    <row r="152" spans="1:4" ht="25.5" x14ac:dyDescent="0.25">
      <c r="A152" s="15" t="s">
        <v>212</v>
      </c>
      <c r="B152" s="16"/>
      <c r="C152" s="13" t="s">
        <v>211</v>
      </c>
      <c r="D152" s="33">
        <f>D153</f>
        <v>60.8</v>
      </c>
    </row>
    <row r="153" spans="1:4" x14ac:dyDescent="0.25">
      <c r="A153" s="15"/>
      <c r="B153" s="15">
        <v>500</v>
      </c>
      <c r="C153" s="13" t="s">
        <v>16</v>
      </c>
      <c r="D153" s="33">
        <v>60.8</v>
      </c>
    </row>
    <row r="154" spans="1:4" ht="51" x14ac:dyDescent="0.25">
      <c r="A154" s="15" t="s">
        <v>205</v>
      </c>
      <c r="B154" s="15"/>
      <c r="C154" s="13" t="s">
        <v>204</v>
      </c>
      <c r="D154" s="33">
        <f>D155</f>
        <v>28</v>
      </c>
    </row>
    <row r="155" spans="1:4" x14ac:dyDescent="0.25">
      <c r="A155" s="15"/>
      <c r="B155" s="15">
        <v>500</v>
      </c>
      <c r="C155" s="13" t="s">
        <v>16</v>
      </c>
      <c r="D155" s="33">
        <v>28</v>
      </c>
    </row>
    <row r="156" spans="1:4" ht="38.25" x14ac:dyDescent="0.25">
      <c r="A156" s="15" t="s">
        <v>208</v>
      </c>
      <c r="B156" s="15"/>
      <c r="C156" s="13" t="s">
        <v>127</v>
      </c>
      <c r="D156" s="33">
        <f>D157</f>
        <v>35.6</v>
      </c>
    </row>
    <row r="157" spans="1:4" x14ac:dyDescent="0.25">
      <c r="A157" s="15"/>
      <c r="B157" s="15">
        <v>500</v>
      </c>
      <c r="C157" s="13" t="s">
        <v>16</v>
      </c>
      <c r="D157" s="33">
        <v>35.6</v>
      </c>
    </row>
    <row r="158" spans="1:4" ht="102" x14ac:dyDescent="0.25">
      <c r="A158" s="15" t="s">
        <v>203</v>
      </c>
      <c r="B158" s="15"/>
      <c r="C158" s="13" t="s">
        <v>202</v>
      </c>
      <c r="D158" s="33">
        <v>141.1</v>
      </c>
    </row>
    <row r="159" spans="1:4" x14ac:dyDescent="0.25">
      <c r="A159" s="100"/>
      <c r="B159" s="15">
        <v>500</v>
      </c>
      <c r="C159" s="13" t="s">
        <v>16</v>
      </c>
      <c r="D159" s="33">
        <v>141.1</v>
      </c>
    </row>
    <row r="160" spans="1:4" ht="25.5" x14ac:dyDescent="0.25">
      <c r="A160" s="16" t="s">
        <v>344</v>
      </c>
      <c r="B160" s="16"/>
      <c r="C160" s="13" t="s">
        <v>345</v>
      </c>
      <c r="D160" s="33">
        <v>43.43</v>
      </c>
    </row>
    <row r="161" spans="1:4" x14ac:dyDescent="0.25">
      <c r="A161" s="16"/>
      <c r="B161" s="16">
        <v>500</v>
      </c>
      <c r="C161" s="13" t="s">
        <v>16</v>
      </c>
      <c r="D161" s="33">
        <v>43.43</v>
      </c>
    </row>
    <row r="162" spans="1:4" ht="45" customHeight="1" x14ac:dyDescent="0.25">
      <c r="A162" s="99" t="s">
        <v>208</v>
      </c>
      <c r="B162" s="99"/>
      <c r="C162" s="101" t="s">
        <v>127</v>
      </c>
      <c r="D162" s="33">
        <v>85</v>
      </c>
    </row>
    <row r="163" spans="1:4" x14ac:dyDescent="0.25">
      <c r="A163" s="99"/>
      <c r="B163" s="99" t="s">
        <v>367</v>
      </c>
      <c r="C163" s="13" t="s">
        <v>16</v>
      </c>
      <c r="D163" s="33">
        <v>85</v>
      </c>
    </row>
    <row r="164" spans="1:4" ht="25.5" x14ac:dyDescent="0.25">
      <c r="A164" s="3" t="s">
        <v>129</v>
      </c>
      <c r="B164" s="21"/>
      <c r="C164" s="6" t="s">
        <v>130</v>
      </c>
      <c r="D164" s="71">
        <f>D165+D168+D171+D174+D177</f>
        <v>899.5</v>
      </c>
    </row>
    <row r="165" spans="1:4" x14ac:dyDescent="0.25">
      <c r="A165" s="10" t="s">
        <v>24</v>
      </c>
      <c r="B165" s="10"/>
      <c r="C165" s="9" t="s">
        <v>25</v>
      </c>
      <c r="D165" s="33">
        <f>D166</f>
        <v>80</v>
      </c>
    </row>
    <row r="166" spans="1:4" x14ac:dyDescent="0.25">
      <c r="A166" s="10" t="s">
        <v>26</v>
      </c>
      <c r="B166" s="10"/>
      <c r="C166" s="9" t="s">
        <v>25</v>
      </c>
      <c r="D166" s="33">
        <f>D167</f>
        <v>80</v>
      </c>
    </row>
    <row r="167" spans="1:4" x14ac:dyDescent="0.25">
      <c r="A167" s="10"/>
      <c r="B167" s="10">
        <v>800</v>
      </c>
      <c r="C167" s="9" t="s">
        <v>15</v>
      </c>
      <c r="D167" s="33">
        <v>80</v>
      </c>
    </row>
    <row r="168" spans="1:4" x14ac:dyDescent="0.25">
      <c r="A168" s="16" t="s">
        <v>336</v>
      </c>
      <c r="B168" s="5"/>
      <c r="C168" s="65" t="s">
        <v>319</v>
      </c>
      <c r="D168" s="33">
        <v>197.7</v>
      </c>
    </row>
    <row r="169" spans="1:4" x14ac:dyDescent="0.25">
      <c r="A169" s="58" t="s">
        <v>337</v>
      </c>
      <c r="B169" s="5"/>
      <c r="C169" s="66" t="s">
        <v>320</v>
      </c>
      <c r="D169" s="33">
        <v>197.7</v>
      </c>
    </row>
    <row r="170" spans="1:4" ht="51" x14ac:dyDescent="0.25">
      <c r="A170" s="5"/>
      <c r="B170" s="5" t="s">
        <v>321</v>
      </c>
      <c r="C170" s="9" t="s">
        <v>322</v>
      </c>
      <c r="D170" s="33">
        <v>197.7</v>
      </c>
    </row>
    <row r="171" spans="1:4" x14ac:dyDescent="0.25">
      <c r="A171" s="16" t="s">
        <v>338</v>
      </c>
      <c r="B171" s="5"/>
      <c r="C171" s="9" t="s">
        <v>323</v>
      </c>
      <c r="D171" s="33">
        <v>22.8</v>
      </c>
    </row>
    <row r="172" spans="1:4" x14ac:dyDescent="0.25">
      <c r="A172" s="16" t="s">
        <v>339</v>
      </c>
      <c r="B172" s="5"/>
      <c r="C172" s="9" t="s">
        <v>323</v>
      </c>
      <c r="D172" s="33">
        <v>22.8</v>
      </c>
    </row>
    <row r="173" spans="1:4" ht="51" x14ac:dyDescent="0.25">
      <c r="A173" s="5"/>
      <c r="B173" s="5" t="s">
        <v>321</v>
      </c>
      <c r="C173" s="9" t="s">
        <v>322</v>
      </c>
      <c r="D173" s="33">
        <v>22.8</v>
      </c>
    </row>
    <row r="174" spans="1:4" s="14" customFormat="1" ht="25.5" x14ac:dyDescent="0.25">
      <c r="A174" s="15" t="s">
        <v>346</v>
      </c>
      <c r="B174" s="15"/>
      <c r="C174" s="13" t="s">
        <v>347</v>
      </c>
      <c r="D174" s="33">
        <v>99</v>
      </c>
    </row>
    <row r="175" spans="1:4" s="14" customFormat="1" ht="25.5" x14ac:dyDescent="0.25">
      <c r="A175" s="15" t="s">
        <v>348</v>
      </c>
      <c r="B175" s="15"/>
      <c r="C175" s="13" t="s">
        <v>349</v>
      </c>
      <c r="D175" s="33">
        <v>99</v>
      </c>
    </row>
    <row r="176" spans="1:4" s="14" customFormat="1" ht="25.5" x14ac:dyDescent="0.25">
      <c r="A176" s="15"/>
      <c r="B176" s="15" t="s">
        <v>314</v>
      </c>
      <c r="C176" s="13" t="s">
        <v>14</v>
      </c>
      <c r="D176" s="33">
        <v>99</v>
      </c>
    </row>
    <row r="177" spans="1:4" s="14" customFormat="1" ht="25.5" x14ac:dyDescent="0.25">
      <c r="A177" s="15" t="s">
        <v>382</v>
      </c>
      <c r="B177" s="15"/>
      <c r="C177" s="13" t="s">
        <v>384</v>
      </c>
      <c r="D177" s="33">
        <v>500</v>
      </c>
    </row>
    <row r="178" spans="1:4" s="14" customFormat="1" x14ac:dyDescent="0.25">
      <c r="A178" s="15" t="s">
        <v>383</v>
      </c>
      <c r="B178" s="15"/>
      <c r="C178" s="13" t="s">
        <v>368</v>
      </c>
      <c r="D178" s="33">
        <v>500</v>
      </c>
    </row>
    <row r="179" spans="1:4" s="14" customFormat="1" x14ac:dyDescent="0.25">
      <c r="A179" s="15"/>
      <c r="B179" s="15" t="s">
        <v>414</v>
      </c>
      <c r="C179" s="98" t="s">
        <v>413</v>
      </c>
      <c r="D179" s="33">
        <v>500</v>
      </c>
    </row>
    <row r="180" spans="1:4" x14ac:dyDescent="0.25">
      <c r="A180" s="90" t="s">
        <v>114</v>
      </c>
      <c r="B180" s="4"/>
      <c r="C180" s="6"/>
      <c r="D180" s="180">
        <f>D11+D27+D34+D49+D54+D95+D114+D132+D135+D164+D139</f>
        <v>33424.36</v>
      </c>
    </row>
  </sheetData>
  <autoFilter ref="A10:D180"/>
  <mergeCells count="5">
    <mergeCell ref="A6:D7"/>
    <mergeCell ref="C1:D1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fitToHeight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topLeftCell="A7" zoomScale="120" zoomScaleNormal="100" zoomScaleSheetLayoutView="120" workbookViewId="0">
      <selection activeCell="C13" sqref="C13"/>
    </sheetView>
  </sheetViews>
  <sheetFormatPr defaultRowHeight="12.75" x14ac:dyDescent="0.2"/>
  <cols>
    <col min="1" max="1" width="7.5703125" style="45" customWidth="1"/>
    <col min="2" max="2" width="55.7109375" style="45" customWidth="1"/>
    <col min="3" max="4" width="10.7109375" style="45" customWidth="1"/>
    <col min="5" max="256" width="9.140625" style="45"/>
    <col min="257" max="257" width="7.5703125" style="45" customWidth="1"/>
    <col min="258" max="258" width="55.7109375" style="45" customWidth="1"/>
    <col min="259" max="260" width="10.7109375" style="45" customWidth="1"/>
    <col min="261" max="512" width="9.140625" style="45"/>
    <col min="513" max="513" width="7.5703125" style="45" customWidth="1"/>
    <col min="514" max="514" width="55.7109375" style="45" customWidth="1"/>
    <col min="515" max="516" width="10.7109375" style="45" customWidth="1"/>
    <col min="517" max="768" width="9.140625" style="45"/>
    <col min="769" max="769" width="7.5703125" style="45" customWidth="1"/>
    <col min="770" max="770" width="55.7109375" style="45" customWidth="1"/>
    <col min="771" max="772" width="10.7109375" style="45" customWidth="1"/>
    <col min="773" max="1024" width="9.140625" style="45"/>
    <col min="1025" max="1025" width="7.5703125" style="45" customWidth="1"/>
    <col min="1026" max="1026" width="55.7109375" style="45" customWidth="1"/>
    <col min="1027" max="1028" width="10.7109375" style="45" customWidth="1"/>
    <col min="1029" max="1280" width="9.140625" style="45"/>
    <col min="1281" max="1281" width="7.5703125" style="45" customWidth="1"/>
    <col min="1282" max="1282" width="55.7109375" style="45" customWidth="1"/>
    <col min="1283" max="1284" width="10.7109375" style="45" customWidth="1"/>
    <col min="1285" max="1536" width="9.140625" style="45"/>
    <col min="1537" max="1537" width="7.5703125" style="45" customWidth="1"/>
    <col min="1538" max="1538" width="55.7109375" style="45" customWidth="1"/>
    <col min="1539" max="1540" width="10.7109375" style="45" customWidth="1"/>
    <col min="1541" max="1792" width="9.140625" style="45"/>
    <col min="1793" max="1793" width="7.5703125" style="45" customWidth="1"/>
    <col min="1794" max="1794" width="55.7109375" style="45" customWidth="1"/>
    <col min="1795" max="1796" width="10.7109375" style="45" customWidth="1"/>
    <col min="1797" max="2048" width="9.140625" style="45"/>
    <col min="2049" max="2049" width="7.5703125" style="45" customWidth="1"/>
    <col min="2050" max="2050" width="55.7109375" style="45" customWidth="1"/>
    <col min="2051" max="2052" width="10.7109375" style="45" customWidth="1"/>
    <col min="2053" max="2304" width="9.140625" style="45"/>
    <col min="2305" max="2305" width="7.5703125" style="45" customWidth="1"/>
    <col min="2306" max="2306" width="55.7109375" style="45" customWidth="1"/>
    <col min="2307" max="2308" width="10.7109375" style="45" customWidth="1"/>
    <col min="2309" max="2560" width="9.140625" style="45"/>
    <col min="2561" max="2561" width="7.5703125" style="45" customWidth="1"/>
    <col min="2562" max="2562" width="55.7109375" style="45" customWidth="1"/>
    <col min="2563" max="2564" width="10.7109375" style="45" customWidth="1"/>
    <col min="2565" max="2816" width="9.140625" style="45"/>
    <col min="2817" max="2817" width="7.5703125" style="45" customWidth="1"/>
    <col min="2818" max="2818" width="55.7109375" style="45" customWidth="1"/>
    <col min="2819" max="2820" width="10.7109375" style="45" customWidth="1"/>
    <col min="2821" max="3072" width="9.140625" style="45"/>
    <col min="3073" max="3073" width="7.5703125" style="45" customWidth="1"/>
    <col min="3074" max="3074" width="55.7109375" style="45" customWidth="1"/>
    <col min="3075" max="3076" width="10.7109375" style="45" customWidth="1"/>
    <col min="3077" max="3328" width="9.140625" style="45"/>
    <col min="3329" max="3329" width="7.5703125" style="45" customWidth="1"/>
    <col min="3330" max="3330" width="55.7109375" style="45" customWidth="1"/>
    <col min="3331" max="3332" width="10.7109375" style="45" customWidth="1"/>
    <col min="3333" max="3584" width="9.140625" style="45"/>
    <col min="3585" max="3585" width="7.5703125" style="45" customWidth="1"/>
    <col min="3586" max="3586" width="55.7109375" style="45" customWidth="1"/>
    <col min="3587" max="3588" width="10.7109375" style="45" customWidth="1"/>
    <col min="3589" max="3840" width="9.140625" style="45"/>
    <col min="3841" max="3841" width="7.5703125" style="45" customWidth="1"/>
    <col min="3842" max="3842" width="55.7109375" style="45" customWidth="1"/>
    <col min="3843" max="3844" width="10.7109375" style="45" customWidth="1"/>
    <col min="3845" max="4096" width="9.140625" style="45"/>
    <col min="4097" max="4097" width="7.5703125" style="45" customWidth="1"/>
    <col min="4098" max="4098" width="55.7109375" style="45" customWidth="1"/>
    <col min="4099" max="4100" width="10.7109375" style="45" customWidth="1"/>
    <col min="4101" max="4352" width="9.140625" style="45"/>
    <col min="4353" max="4353" width="7.5703125" style="45" customWidth="1"/>
    <col min="4354" max="4354" width="55.7109375" style="45" customWidth="1"/>
    <col min="4355" max="4356" width="10.7109375" style="45" customWidth="1"/>
    <col min="4357" max="4608" width="9.140625" style="45"/>
    <col min="4609" max="4609" width="7.5703125" style="45" customWidth="1"/>
    <col min="4610" max="4610" width="55.7109375" style="45" customWidth="1"/>
    <col min="4611" max="4612" width="10.7109375" style="45" customWidth="1"/>
    <col min="4613" max="4864" width="9.140625" style="45"/>
    <col min="4865" max="4865" width="7.5703125" style="45" customWidth="1"/>
    <col min="4866" max="4866" width="55.7109375" style="45" customWidth="1"/>
    <col min="4867" max="4868" width="10.7109375" style="45" customWidth="1"/>
    <col min="4869" max="5120" width="9.140625" style="45"/>
    <col min="5121" max="5121" width="7.5703125" style="45" customWidth="1"/>
    <col min="5122" max="5122" width="55.7109375" style="45" customWidth="1"/>
    <col min="5123" max="5124" width="10.7109375" style="45" customWidth="1"/>
    <col min="5125" max="5376" width="9.140625" style="45"/>
    <col min="5377" max="5377" width="7.5703125" style="45" customWidth="1"/>
    <col min="5378" max="5378" width="55.7109375" style="45" customWidth="1"/>
    <col min="5379" max="5380" width="10.7109375" style="45" customWidth="1"/>
    <col min="5381" max="5632" width="9.140625" style="45"/>
    <col min="5633" max="5633" width="7.5703125" style="45" customWidth="1"/>
    <col min="5634" max="5634" width="55.7109375" style="45" customWidth="1"/>
    <col min="5635" max="5636" width="10.7109375" style="45" customWidth="1"/>
    <col min="5637" max="5888" width="9.140625" style="45"/>
    <col min="5889" max="5889" width="7.5703125" style="45" customWidth="1"/>
    <col min="5890" max="5890" width="55.7109375" style="45" customWidth="1"/>
    <col min="5891" max="5892" width="10.7109375" style="45" customWidth="1"/>
    <col min="5893" max="6144" width="9.140625" style="45"/>
    <col min="6145" max="6145" width="7.5703125" style="45" customWidth="1"/>
    <col min="6146" max="6146" width="55.7109375" style="45" customWidth="1"/>
    <col min="6147" max="6148" width="10.7109375" style="45" customWidth="1"/>
    <col min="6149" max="6400" width="9.140625" style="45"/>
    <col min="6401" max="6401" width="7.5703125" style="45" customWidth="1"/>
    <col min="6402" max="6402" width="55.7109375" style="45" customWidth="1"/>
    <col min="6403" max="6404" width="10.7109375" style="45" customWidth="1"/>
    <col min="6405" max="6656" width="9.140625" style="45"/>
    <col min="6657" max="6657" width="7.5703125" style="45" customWidth="1"/>
    <col min="6658" max="6658" width="55.7109375" style="45" customWidth="1"/>
    <col min="6659" max="6660" width="10.7109375" style="45" customWidth="1"/>
    <col min="6661" max="6912" width="9.140625" style="45"/>
    <col min="6913" max="6913" width="7.5703125" style="45" customWidth="1"/>
    <col min="6914" max="6914" width="55.7109375" style="45" customWidth="1"/>
    <col min="6915" max="6916" width="10.7109375" style="45" customWidth="1"/>
    <col min="6917" max="7168" width="9.140625" style="45"/>
    <col min="7169" max="7169" width="7.5703125" style="45" customWidth="1"/>
    <col min="7170" max="7170" width="55.7109375" style="45" customWidth="1"/>
    <col min="7171" max="7172" width="10.7109375" style="45" customWidth="1"/>
    <col min="7173" max="7424" width="9.140625" style="45"/>
    <col min="7425" max="7425" width="7.5703125" style="45" customWidth="1"/>
    <col min="7426" max="7426" width="55.7109375" style="45" customWidth="1"/>
    <col min="7427" max="7428" width="10.7109375" style="45" customWidth="1"/>
    <col min="7429" max="7680" width="9.140625" style="45"/>
    <col min="7681" max="7681" width="7.5703125" style="45" customWidth="1"/>
    <col min="7682" max="7682" width="55.7109375" style="45" customWidth="1"/>
    <col min="7683" max="7684" width="10.7109375" style="45" customWidth="1"/>
    <col min="7685" max="7936" width="9.140625" style="45"/>
    <col min="7937" max="7937" width="7.5703125" style="45" customWidth="1"/>
    <col min="7938" max="7938" width="55.7109375" style="45" customWidth="1"/>
    <col min="7939" max="7940" width="10.7109375" style="45" customWidth="1"/>
    <col min="7941" max="8192" width="9.140625" style="45"/>
    <col min="8193" max="8193" width="7.5703125" style="45" customWidth="1"/>
    <col min="8194" max="8194" width="55.7109375" style="45" customWidth="1"/>
    <col min="8195" max="8196" width="10.7109375" style="45" customWidth="1"/>
    <col min="8197" max="8448" width="9.140625" style="45"/>
    <col min="8449" max="8449" width="7.5703125" style="45" customWidth="1"/>
    <col min="8450" max="8450" width="55.7109375" style="45" customWidth="1"/>
    <col min="8451" max="8452" width="10.7109375" style="45" customWidth="1"/>
    <col min="8453" max="8704" width="9.140625" style="45"/>
    <col min="8705" max="8705" width="7.5703125" style="45" customWidth="1"/>
    <col min="8706" max="8706" width="55.7109375" style="45" customWidth="1"/>
    <col min="8707" max="8708" width="10.7109375" style="45" customWidth="1"/>
    <col min="8709" max="8960" width="9.140625" style="45"/>
    <col min="8961" max="8961" width="7.5703125" style="45" customWidth="1"/>
    <col min="8962" max="8962" width="55.7109375" style="45" customWidth="1"/>
    <col min="8963" max="8964" width="10.7109375" style="45" customWidth="1"/>
    <col min="8965" max="9216" width="9.140625" style="45"/>
    <col min="9217" max="9217" width="7.5703125" style="45" customWidth="1"/>
    <col min="9218" max="9218" width="55.7109375" style="45" customWidth="1"/>
    <col min="9219" max="9220" width="10.7109375" style="45" customWidth="1"/>
    <col min="9221" max="9472" width="9.140625" style="45"/>
    <col min="9473" max="9473" width="7.5703125" style="45" customWidth="1"/>
    <col min="9474" max="9474" width="55.7109375" style="45" customWidth="1"/>
    <col min="9475" max="9476" width="10.7109375" style="45" customWidth="1"/>
    <col min="9477" max="9728" width="9.140625" style="45"/>
    <col min="9729" max="9729" width="7.5703125" style="45" customWidth="1"/>
    <col min="9730" max="9730" width="55.7109375" style="45" customWidth="1"/>
    <col min="9731" max="9732" width="10.7109375" style="45" customWidth="1"/>
    <col min="9733" max="9984" width="9.140625" style="45"/>
    <col min="9985" max="9985" width="7.5703125" style="45" customWidth="1"/>
    <col min="9986" max="9986" width="55.7109375" style="45" customWidth="1"/>
    <col min="9987" max="9988" width="10.7109375" style="45" customWidth="1"/>
    <col min="9989" max="10240" width="9.140625" style="45"/>
    <col min="10241" max="10241" width="7.5703125" style="45" customWidth="1"/>
    <col min="10242" max="10242" width="55.7109375" style="45" customWidth="1"/>
    <col min="10243" max="10244" width="10.7109375" style="45" customWidth="1"/>
    <col min="10245" max="10496" width="9.140625" style="45"/>
    <col min="10497" max="10497" width="7.5703125" style="45" customWidth="1"/>
    <col min="10498" max="10498" width="55.7109375" style="45" customWidth="1"/>
    <col min="10499" max="10500" width="10.7109375" style="45" customWidth="1"/>
    <col min="10501" max="10752" width="9.140625" style="45"/>
    <col min="10753" max="10753" width="7.5703125" style="45" customWidth="1"/>
    <col min="10754" max="10754" width="55.7109375" style="45" customWidth="1"/>
    <col min="10755" max="10756" width="10.7109375" style="45" customWidth="1"/>
    <col min="10757" max="11008" width="9.140625" style="45"/>
    <col min="11009" max="11009" width="7.5703125" style="45" customWidth="1"/>
    <col min="11010" max="11010" width="55.7109375" style="45" customWidth="1"/>
    <col min="11011" max="11012" width="10.7109375" style="45" customWidth="1"/>
    <col min="11013" max="11264" width="9.140625" style="45"/>
    <col min="11265" max="11265" width="7.5703125" style="45" customWidth="1"/>
    <col min="11266" max="11266" width="55.7109375" style="45" customWidth="1"/>
    <col min="11267" max="11268" width="10.7109375" style="45" customWidth="1"/>
    <col min="11269" max="11520" width="9.140625" style="45"/>
    <col min="11521" max="11521" width="7.5703125" style="45" customWidth="1"/>
    <col min="11522" max="11522" width="55.7109375" style="45" customWidth="1"/>
    <col min="11523" max="11524" width="10.7109375" style="45" customWidth="1"/>
    <col min="11525" max="11776" width="9.140625" style="45"/>
    <col min="11777" max="11777" width="7.5703125" style="45" customWidth="1"/>
    <col min="11778" max="11778" width="55.7109375" style="45" customWidth="1"/>
    <col min="11779" max="11780" width="10.7109375" style="45" customWidth="1"/>
    <col min="11781" max="12032" width="9.140625" style="45"/>
    <col min="12033" max="12033" width="7.5703125" style="45" customWidth="1"/>
    <col min="12034" max="12034" width="55.7109375" style="45" customWidth="1"/>
    <col min="12035" max="12036" width="10.7109375" style="45" customWidth="1"/>
    <col min="12037" max="12288" width="9.140625" style="45"/>
    <col min="12289" max="12289" width="7.5703125" style="45" customWidth="1"/>
    <col min="12290" max="12290" width="55.7109375" style="45" customWidth="1"/>
    <col min="12291" max="12292" width="10.7109375" style="45" customWidth="1"/>
    <col min="12293" max="12544" width="9.140625" style="45"/>
    <col min="12545" max="12545" width="7.5703125" style="45" customWidth="1"/>
    <col min="12546" max="12546" width="55.7109375" style="45" customWidth="1"/>
    <col min="12547" max="12548" width="10.7109375" style="45" customWidth="1"/>
    <col min="12549" max="12800" width="9.140625" style="45"/>
    <col min="12801" max="12801" width="7.5703125" style="45" customWidth="1"/>
    <col min="12802" max="12802" width="55.7109375" style="45" customWidth="1"/>
    <col min="12803" max="12804" width="10.7109375" style="45" customWidth="1"/>
    <col min="12805" max="13056" width="9.140625" style="45"/>
    <col min="13057" max="13057" width="7.5703125" style="45" customWidth="1"/>
    <col min="13058" max="13058" width="55.7109375" style="45" customWidth="1"/>
    <col min="13059" max="13060" width="10.7109375" style="45" customWidth="1"/>
    <col min="13061" max="13312" width="9.140625" style="45"/>
    <col min="13313" max="13313" width="7.5703125" style="45" customWidth="1"/>
    <col min="13314" max="13314" width="55.7109375" style="45" customWidth="1"/>
    <col min="13315" max="13316" width="10.7109375" style="45" customWidth="1"/>
    <col min="13317" max="13568" width="9.140625" style="45"/>
    <col min="13569" max="13569" width="7.5703125" style="45" customWidth="1"/>
    <col min="13570" max="13570" width="55.7109375" style="45" customWidth="1"/>
    <col min="13571" max="13572" width="10.7109375" style="45" customWidth="1"/>
    <col min="13573" max="13824" width="9.140625" style="45"/>
    <col min="13825" max="13825" width="7.5703125" style="45" customWidth="1"/>
    <col min="13826" max="13826" width="55.7109375" style="45" customWidth="1"/>
    <col min="13827" max="13828" width="10.7109375" style="45" customWidth="1"/>
    <col min="13829" max="14080" width="9.140625" style="45"/>
    <col min="14081" max="14081" width="7.5703125" style="45" customWidth="1"/>
    <col min="14082" max="14082" width="55.7109375" style="45" customWidth="1"/>
    <col min="14083" max="14084" width="10.7109375" style="45" customWidth="1"/>
    <col min="14085" max="14336" width="9.140625" style="45"/>
    <col min="14337" max="14337" width="7.5703125" style="45" customWidth="1"/>
    <col min="14338" max="14338" width="55.7109375" style="45" customWidth="1"/>
    <col min="14339" max="14340" width="10.7109375" style="45" customWidth="1"/>
    <col min="14341" max="14592" width="9.140625" style="45"/>
    <col min="14593" max="14593" width="7.5703125" style="45" customWidth="1"/>
    <col min="14594" max="14594" width="55.7109375" style="45" customWidth="1"/>
    <col min="14595" max="14596" width="10.7109375" style="45" customWidth="1"/>
    <col min="14597" max="14848" width="9.140625" style="45"/>
    <col min="14849" max="14849" width="7.5703125" style="45" customWidth="1"/>
    <col min="14850" max="14850" width="55.7109375" style="45" customWidth="1"/>
    <col min="14851" max="14852" width="10.7109375" style="45" customWidth="1"/>
    <col min="14853" max="15104" width="9.140625" style="45"/>
    <col min="15105" max="15105" width="7.5703125" style="45" customWidth="1"/>
    <col min="15106" max="15106" width="55.7109375" style="45" customWidth="1"/>
    <col min="15107" max="15108" width="10.7109375" style="45" customWidth="1"/>
    <col min="15109" max="15360" width="9.140625" style="45"/>
    <col min="15361" max="15361" width="7.5703125" style="45" customWidth="1"/>
    <col min="15362" max="15362" width="55.7109375" style="45" customWidth="1"/>
    <col min="15363" max="15364" width="10.7109375" style="45" customWidth="1"/>
    <col min="15365" max="15616" width="9.140625" style="45"/>
    <col min="15617" max="15617" width="7.5703125" style="45" customWidth="1"/>
    <col min="15618" max="15618" width="55.7109375" style="45" customWidth="1"/>
    <col min="15619" max="15620" width="10.7109375" style="45" customWidth="1"/>
    <col min="15621" max="15872" width="9.140625" style="45"/>
    <col min="15873" max="15873" width="7.5703125" style="45" customWidth="1"/>
    <col min="15874" max="15874" width="55.7109375" style="45" customWidth="1"/>
    <col min="15875" max="15876" width="10.7109375" style="45" customWidth="1"/>
    <col min="15877" max="16128" width="9.140625" style="45"/>
    <col min="16129" max="16129" width="7.5703125" style="45" customWidth="1"/>
    <col min="16130" max="16130" width="55.7109375" style="45" customWidth="1"/>
    <col min="16131" max="16132" width="10.7109375" style="45" customWidth="1"/>
    <col min="16133" max="16384" width="9.140625" style="45"/>
  </cols>
  <sheetData>
    <row r="1" spans="1:8" s="44" customFormat="1" ht="15" x14ac:dyDescent="0.25">
      <c r="B1" s="168" t="s">
        <v>304</v>
      </c>
      <c r="C1" s="169"/>
      <c r="D1" s="169"/>
    </row>
    <row r="2" spans="1:8" s="44" customFormat="1" ht="15" x14ac:dyDescent="0.25">
      <c r="B2" s="168" t="s">
        <v>300</v>
      </c>
      <c r="C2" s="170"/>
      <c r="D2" s="170"/>
    </row>
    <row r="3" spans="1:8" s="44" customFormat="1" ht="15" x14ac:dyDescent="0.25">
      <c r="B3" s="168" t="s">
        <v>301</v>
      </c>
      <c r="C3" s="170"/>
      <c r="D3" s="170"/>
    </row>
    <row r="4" spans="1:8" s="44" customFormat="1" ht="15" x14ac:dyDescent="0.25">
      <c r="B4" s="168" t="s">
        <v>302</v>
      </c>
      <c r="C4" s="170"/>
      <c r="D4" s="170"/>
    </row>
    <row r="5" spans="1:8" s="44" customFormat="1" x14ac:dyDescent="0.25"/>
    <row r="6" spans="1:8" s="44" customFormat="1" ht="43.9" customHeight="1" x14ac:dyDescent="0.25">
      <c r="A6" s="165" t="s">
        <v>406</v>
      </c>
      <c r="B6" s="165"/>
      <c r="C6" s="165"/>
      <c r="D6" s="165"/>
    </row>
    <row r="7" spans="1:8" s="44" customFormat="1" x14ac:dyDescent="0.25">
      <c r="A7" s="40"/>
      <c r="B7" s="40"/>
      <c r="C7" s="40"/>
    </row>
    <row r="8" spans="1:8" ht="24.75" customHeight="1" x14ac:dyDescent="0.2">
      <c r="A8" s="171" t="s">
        <v>287</v>
      </c>
      <c r="B8" s="172" t="s">
        <v>303</v>
      </c>
      <c r="C8" s="171" t="s">
        <v>289</v>
      </c>
      <c r="D8" s="171"/>
    </row>
    <row r="9" spans="1:8" x14ac:dyDescent="0.2">
      <c r="A9" s="171"/>
      <c r="B9" s="172"/>
      <c r="C9" s="93" t="s">
        <v>233</v>
      </c>
      <c r="D9" s="93" t="s">
        <v>401</v>
      </c>
    </row>
    <row r="10" spans="1:8" ht="36" customHeight="1" x14ac:dyDescent="0.2">
      <c r="A10" s="49" t="s">
        <v>254</v>
      </c>
      <c r="B10" s="92" t="s">
        <v>290</v>
      </c>
      <c r="C10" s="75">
        <f>C18</f>
        <v>1984.8</v>
      </c>
      <c r="D10" s="75">
        <f>D18</f>
        <v>2038.5</v>
      </c>
    </row>
    <row r="11" spans="1:8" ht="25.5" x14ac:dyDescent="0.2">
      <c r="A11" s="49" t="s">
        <v>282</v>
      </c>
      <c r="B11" s="46" t="s">
        <v>291</v>
      </c>
      <c r="C11" s="79">
        <f>C12+C14</f>
        <v>1824.8</v>
      </c>
      <c r="D11" s="79">
        <f>D12+D13+D14</f>
        <v>1878.5</v>
      </c>
    </row>
    <row r="12" spans="1:8" ht="25.5" x14ac:dyDescent="0.25">
      <c r="A12" s="49" t="s">
        <v>292</v>
      </c>
      <c r="B12" s="46" t="s">
        <v>293</v>
      </c>
      <c r="C12" s="80">
        <v>1024.8</v>
      </c>
      <c r="D12" s="80">
        <v>188.5</v>
      </c>
      <c r="H12" s="47"/>
    </row>
    <row r="13" spans="1:8" ht="25.5" x14ac:dyDescent="0.2">
      <c r="A13" s="49" t="s">
        <v>294</v>
      </c>
      <c r="B13" s="46" t="s">
        <v>40</v>
      </c>
      <c r="C13" s="81">
        <v>0</v>
      </c>
      <c r="D13" s="81">
        <v>650</v>
      </c>
    </row>
    <row r="14" spans="1:8" ht="51" x14ac:dyDescent="0.2">
      <c r="A14" s="49" t="s">
        <v>324</v>
      </c>
      <c r="B14" s="46" t="s">
        <v>315</v>
      </c>
      <c r="C14" s="81">
        <v>800</v>
      </c>
      <c r="D14" s="81">
        <v>1040</v>
      </c>
    </row>
    <row r="15" spans="1:8" ht="18.75" customHeight="1" x14ac:dyDescent="0.2">
      <c r="A15" s="49" t="s">
        <v>283</v>
      </c>
      <c r="B15" s="46" t="s">
        <v>295</v>
      </c>
      <c r="C15" s="81">
        <v>160</v>
      </c>
      <c r="D15" s="81">
        <v>160</v>
      </c>
    </row>
    <row r="16" spans="1:8" x14ac:dyDescent="0.2">
      <c r="A16" s="49" t="s">
        <v>296</v>
      </c>
      <c r="B16" s="46" t="s">
        <v>44</v>
      </c>
      <c r="C16" s="81">
        <v>50</v>
      </c>
      <c r="D16" s="81">
        <v>50</v>
      </c>
    </row>
    <row r="17" spans="1:4" s="48" customFormat="1" ht="15" customHeight="1" x14ac:dyDescent="0.2">
      <c r="A17" s="49" t="s">
        <v>297</v>
      </c>
      <c r="B17" s="46" t="s">
        <v>47</v>
      </c>
      <c r="C17" s="79">
        <v>110</v>
      </c>
      <c r="D17" s="79">
        <v>110</v>
      </c>
    </row>
    <row r="18" spans="1:4" ht="24" customHeight="1" x14ac:dyDescent="0.2">
      <c r="A18" s="167" t="s">
        <v>298</v>
      </c>
      <c r="B18" s="167"/>
      <c r="C18" s="75">
        <f>C11+C15</f>
        <v>1984.8</v>
      </c>
      <c r="D18" s="82">
        <f>D11+D15</f>
        <v>2038.5</v>
      </c>
    </row>
  </sheetData>
  <mergeCells count="9">
    <mergeCell ref="A18:B18"/>
    <mergeCell ref="B1:D1"/>
    <mergeCell ref="B2:D2"/>
    <mergeCell ref="B3:D3"/>
    <mergeCell ref="B4:D4"/>
    <mergeCell ref="A6:D6"/>
    <mergeCell ref="A8:A9"/>
    <mergeCell ref="B8:B9"/>
    <mergeCell ref="C8:D8"/>
  </mergeCells>
  <pageMargins left="0.7" right="0.7" top="0.75" bottom="0.75" header="0.3" footer="0.3"/>
  <pageSetup paperSize="9" scale="8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"/>
  <sheetViews>
    <sheetView workbookViewId="0">
      <selection activeCell="D155" sqref="D155"/>
    </sheetView>
  </sheetViews>
  <sheetFormatPr defaultRowHeight="15" x14ac:dyDescent="0.25"/>
  <cols>
    <col min="1" max="1" width="9.140625" style="1"/>
    <col min="2" max="2" width="13" style="1" customWidth="1"/>
    <col min="3" max="3" width="9.140625" style="1"/>
    <col min="4" max="4" width="42.5703125" style="1" customWidth="1"/>
    <col min="5" max="5" width="10.85546875" style="22" bestFit="1" customWidth="1"/>
    <col min="6" max="6" width="11.140625" style="22" customWidth="1"/>
    <col min="7" max="7" width="10" style="22" bestFit="1" customWidth="1"/>
    <col min="9" max="9" width="9.140625" style="50"/>
  </cols>
  <sheetData>
    <row r="1" spans="1:9" x14ac:dyDescent="0.25">
      <c r="A1" s="56"/>
      <c r="B1" s="56"/>
      <c r="C1" s="56"/>
      <c r="D1" s="56"/>
      <c r="E1" s="57" t="s">
        <v>306</v>
      </c>
      <c r="F1" s="58"/>
      <c r="G1" s="58"/>
    </row>
    <row r="2" spans="1:9" x14ac:dyDescent="0.25">
      <c r="A2" s="56"/>
      <c r="B2" s="56"/>
      <c r="C2" s="56"/>
      <c r="D2" s="56"/>
      <c r="E2" s="57" t="s">
        <v>305</v>
      </c>
      <c r="F2" s="58"/>
      <c r="G2" s="58"/>
    </row>
    <row r="3" spans="1:9" ht="15" customHeight="1" x14ac:dyDescent="0.25">
      <c r="A3" s="56"/>
      <c r="B3" s="56"/>
      <c r="C3" s="56"/>
      <c r="D3" s="56"/>
      <c r="E3" s="57"/>
      <c r="F3" s="58"/>
      <c r="G3" s="58"/>
    </row>
    <row r="4" spans="1:9" ht="50.25" customHeight="1" x14ac:dyDescent="0.25">
      <c r="A4" s="143" t="s">
        <v>407</v>
      </c>
      <c r="B4" s="143"/>
      <c r="C4" s="143"/>
      <c r="D4" s="143"/>
      <c r="E4" s="143"/>
      <c r="F4" s="143"/>
      <c r="G4" s="143"/>
    </row>
    <row r="5" spans="1:9" x14ac:dyDescent="0.25">
      <c r="A5" s="56"/>
      <c r="B5" s="56"/>
      <c r="C5" s="56"/>
      <c r="D5" s="56"/>
      <c r="E5" s="57"/>
      <c r="F5" s="58"/>
      <c r="G5" s="58"/>
    </row>
    <row r="6" spans="1:9" x14ac:dyDescent="0.25">
      <c r="A6" s="173" t="s">
        <v>1</v>
      </c>
      <c r="B6" s="173" t="s">
        <v>2</v>
      </c>
      <c r="C6" s="173" t="s">
        <v>3</v>
      </c>
      <c r="D6" s="175" t="s">
        <v>4</v>
      </c>
      <c r="E6" s="177" t="s">
        <v>225</v>
      </c>
      <c r="F6" s="178"/>
      <c r="G6" s="179"/>
    </row>
    <row r="7" spans="1:9" x14ac:dyDescent="0.25">
      <c r="A7" s="174"/>
      <c r="B7" s="174"/>
      <c r="C7" s="174"/>
      <c r="D7" s="176"/>
      <c r="E7" s="61" t="s">
        <v>232</v>
      </c>
      <c r="F7" s="61" t="s">
        <v>233</v>
      </c>
      <c r="G7" s="61" t="s">
        <v>401</v>
      </c>
    </row>
    <row r="8" spans="1:9" x14ac:dyDescent="0.25">
      <c r="A8" s="62" t="s">
        <v>223</v>
      </c>
      <c r="B8" s="62" t="s">
        <v>224</v>
      </c>
      <c r="C8" s="62" t="s">
        <v>217</v>
      </c>
      <c r="D8" s="63">
        <v>4</v>
      </c>
      <c r="E8" s="62" t="s">
        <v>307</v>
      </c>
      <c r="F8" s="62" t="s">
        <v>308</v>
      </c>
      <c r="G8" s="62" t="s">
        <v>309</v>
      </c>
    </row>
    <row r="9" spans="1:9" x14ac:dyDescent="0.25">
      <c r="A9" s="62"/>
      <c r="B9" s="62"/>
      <c r="C9" s="62"/>
      <c r="D9" s="63"/>
      <c r="E9" s="62"/>
      <c r="F9" s="62"/>
      <c r="G9" s="62"/>
    </row>
    <row r="10" spans="1:9" s="18" customFormat="1" x14ac:dyDescent="0.25">
      <c r="A10" s="19" t="s">
        <v>115</v>
      </c>
      <c r="B10" s="19"/>
      <c r="C10" s="19"/>
      <c r="D10" s="27" t="s">
        <v>6</v>
      </c>
      <c r="E10" s="71">
        <f>E11+E16+E38+E43</f>
        <v>8929.759</v>
      </c>
      <c r="F10" s="71">
        <f>F11+F16+F38+F43</f>
        <v>8852.4519999999993</v>
      </c>
      <c r="G10" s="71">
        <f>G11+G16+G38+G43</f>
        <v>8852.4519999999993</v>
      </c>
      <c r="I10" s="51"/>
    </row>
    <row r="11" spans="1:9" s="18" customFormat="1" ht="38.25" x14ac:dyDescent="0.25">
      <c r="A11" s="19" t="s">
        <v>116</v>
      </c>
      <c r="B11" s="19"/>
      <c r="C11" s="19"/>
      <c r="D11" s="27" t="s">
        <v>7</v>
      </c>
      <c r="E11" s="71">
        <f t="shared" ref="E11:E14" si="0">E12</f>
        <v>711.2</v>
      </c>
      <c r="F11" s="71">
        <f>F12</f>
        <v>755.226</v>
      </c>
      <c r="G11" s="28">
        <f t="shared" ref="G11:G13" si="1">G12</f>
        <v>755.226</v>
      </c>
      <c r="I11" s="51"/>
    </row>
    <row r="12" spans="1:9" ht="31.5" customHeight="1" x14ac:dyDescent="0.25">
      <c r="A12" s="19"/>
      <c r="B12" s="16" t="s">
        <v>117</v>
      </c>
      <c r="C12" s="19"/>
      <c r="D12" s="7" t="s">
        <v>119</v>
      </c>
      <c r="E12" s="33">
        <f t="shared" si="0"/>
        <v>711.2</v>
      </c>
      <c r="F12" s="33">
        <f>F13</f>
        <v>755.226</v>
      </c>
      <c r="G12" s="29">
        <f t="shared" si="1"/>
        <v>755.226</v>
      </c>
    </row>
    <row r="13" spans="1:9" x14ac:dyDescent="0.25">
      <c r="A13" s="12"/>
      <c r="B13" s="16" t="s">
        <v>8</v>
      </c>
      <c r="C13" s="12"/>
      <c r="D13" s="13" t="s">
        <v>9</v>
      </c>
      <c r="E13" s="33">
        <f t="shared" si="0"/>
        <v>711.2</v>
      </c>
      <c r="F13" s="33">
        <f>F14</f>
        <v>755.226</v>
      </c>
      <c r="G13" s="29">
        <f t="shared" si="1"/>
        <v>755.226</v>
      </c>
    </row>
    <row r="14" spans="1:9" ht="25.5" x14ac:dyDescent="0.25">
      <c r="A14" s="12"/>
      <c r="B14" s="16" t="s">
        <v>10</v>
      </c>
      <c r="C14" s="12"/>
      <c r="D14" s="13" t="s">
        <v>11</v>
      </c>
      <c r="E14" s="33">
        <f t="shared" si="0"/>
        <v>711.2</v>
      </c>
      <c r="F14" s="33">
        <f>F15</f>
        <v>755.226</v>
      </c>
      <c r="G14" s="29">
        <f>G15</f>
        <v>755.226</v>
      </c>
    </row>
    <row r="15" spans="1:9" ht="63.75" x14ac:dyDescent="0.25">
      <c r="A15" s="12"/>
      <c r="B15" s="12"/>
      <c r="C15" s="16">
        <v>100</v>
      </c>
      <c r="D15" s="13" t="s">
        <v>12</v>
      </c>
      <c r="E15" s="33">
        <v>711.2</v>
      </c>
      <c r="F15" s="33">
        <v>755.226</v>
      </c>
      <c r="G15" s="29">
        <v>755.226</v>
      </c>
    </row>
    <row r="16" spans="1:9" ht="51" x14ac:dyDescent="0.25">
      <c r="A16" s="19" t="s">
        <v>118</v>
      </c>
      <c r="B16" s="60"/>
      <c r="C16" s="19"/>
      <c r="D16" s="27" t="s">
        <v>110</v>
      </c>
      <c r="E16" s="71">
        <f>E17+E19</f>
        <v>7657.759</v>
      </c>
      <c r="F16" s="71">
        <f>F17+F19</f>
        <v>7336.4260000000004</v>
      </c>
      <c r="G16" s="71">
        <f>G17+G19</f>
        <v>7336.4260000000004</v>
      </c>
    </row>
    <row r="17" spans="1:7" ht="25.5" x14ac:dyDescent="0.25">
      <c r="A17" s="19"/>
      <c r="B17" s="15" t="s">
        <v>388</v>
      </c>
      <c r="C17" s="15"/>
      <c r="D17" s="2" t="s">
        <v>123</v>
      </c>
      <c r="E17" s="71">
        <v>103</v>
      </c>
      <c r="F17" s="71">
        <v>103</v>
      </c>
      <c r="G17" s="28">
        <v>103</v>
      </c>
    </row>
    <row r="18" spans="1:7" ht="25.5" x14ac:dyDescent="0.25">
      <c r="A18" s="19"/>
      <c r="B18" s="10"/>
      <c r="C18" s="10">
        <v>200</v>
      </c>
      <c r="D18" s="9" t="s">
        <v>14</v>
      </c>
      <c r="E18" s="33">
        <v>103</v>
      </c>
      <c r="F18" s="33">
        <v>103</v>
      </c>
      <c r="G18" s="29">
        <v>103</v>
      </c>
    </row>
    <row r="19" spans="1:7" ht="38.25" x14ac:dyDescent="0.25">
      <c r="A19" s="19"/>
      <c r="B19" s="16" t="s">
        <v>117</v>
      </c>
      <c r="C19" s="19"/>
      <c r="D19" s="7" t="s">
        <v>119</v>
      </c>
      <c r="E19" s="33">
        <f>E20</f>
        <v>7554.759</v>
      </c>
      <c r="F19" s="33">
        <f>F20</f>
        <v>7233.4260000000004</v>
      </c>
      <c r="G19" s="29">
        <f>G20</f>
        <v>7233.4260000000004</v>
      </c>
    </row>
    <row r="20" spans="1:7" ht="38.25" x14ac:dyDescent="0.25">
      <c r="A20" s="12"/>
      <c r="B20" s="16" t="s">
        <v>111</v>
      </c>
      <c r="C20" s="12"/>
      <c r="D20" s="13" t="s">
        <v>112</v>
      </c>
      <c r="E20" s="33">
        <f>E21+E25+E27</f>
        <v>7554.759</v>
      </c>
      <c r="F20" s="33">
        <f>F21+F25+F27</f>
        <v>7233.4260000000004</v>
      </c>
      <c r="G20" s="33">
        <f>G21+G25+G27</f>
        <v>7233.4260000000004</v>
      </c>
    </row>
    <row r="21" spans="1:7" ht="25.5" x14ac:dyDescent="0.25">
      <c r="A21" s="12"/>
      <c r="B21" s="16" t="s">
        <v>113</v>
      </c>
      <c r="C21" s="12"/>
      <c r="D21" s="13" t="s">
        <v>11</v>
      </c>
      <c r="E21" s="33">
        <f>E22+E23+E24</f>
        <v>7243.4340000000002</v>
      </c>
      <c r="F21" s="33">
        <f>F22+F23+F24</f>
        <v>6922.1010000000006</v>
      </c>
      <c r="G21" s="33">
        <f>G22+G23+G24</f>
        <v>6922.1010000000006</v>
      </c>
    </row>
    <row r="22" spans="1:7" ht="63.75" x14ac:dyDescent="0.25">
      <c r="A22" s="12"/>
      <c r="B22" s="12"/>
      <c r="C22" s="16">
        <v>100</v>
      </c>
      <c r="D22" s="13" t="s">
        <v>12</v>
      </c>
      <c r="E22" s="33">
        <v>4818.09</v>
      </c>
      <c r="F22" s="117">
        <v>3906.69</v>
      </c>
      <c r="G22" s="133">
        <v>3906.69</v>
      </c>
    </row>
    <row r="23" spans="1:7" ht="25.5" x14ac:dyDescent="0.25">
      <c r="A23" s="12"/>
      <c r="B23" s="12"/>
      <c r="C23" s="16">
        <v>200</v>
      </c>
      <c r="D23" s="13" t="s">
        <v>14</v>
      </c>
      <c r="E23" s="33">
        <v>2300.3440000000001</v>
      </c>
      <c r="F23" s="117">
        <v>2890.4110000000001</v>
      </c>
      <c r="G23" s="133">
        <v>2890.4110000000001</v>
      </c>
    </row>
    <row r="24" spans="1:7" x14ac:dyDescent="0.25">
      <c r="A24" s="12"/>
      <c r="B24" s="12"/>
      <c r="C24" s="16">
        <v>800</v>
      </c>
      <c r="D24" s="13" t="s">
        <v>15</v>
      </c>
      <c r="E24" s="33">
        <v>125</v>
      </c>
      <c r="F24" s="33">
        <v>125</v>
      </c>
      <c r="G24" s="29">
        <v>125</v>
      </c>
    </row>
    <row r="25" spans="1:7" ht="25.5" x14ac:dyDescent="0.25">
      <c r="A25" s="12"/>
      <c r="B25" s="15" t="s">
        <v>381</v>
      </c>
      <c r="C25" s="16"/>
      <c r="D25" s="13" t="s">
        <v>22</v>
      </c>
      <c r="E25" s="33">
        <v>3.4</v>
      </c>
      <c r="F25" s="33">
        <v>3.4</v>
      </c>
      <c r="G25" s="29">
        <v>3.4</v>
      </c>
    </row>
    <row r="26" spans="1:7" ht="25.5" x14ac:dyDescent="0.25">
      <c r="A26" s="12"/>
      <c r="B26" s="12"/>
      <c r="C26" s="16">
        <v>200</v>
      </c>
      <c r="D26" s="13" t="s">
        <v>14</v>
      </c>
      <c r="E26" s="33">
        <v>3.4</v>
      </c>
      <c r="F26" s="33">
        <v>3.4</v>
      </c>
      <c r="G26" s="29">
        <v>3.4</v>
      </c>
    </row>
    <row r="27" spans="1:7" ht="63.75" x14ac:dyDescent="0.25">
      <c r="A27" s="12"/>
      <c r="B27" s="16" t="s">
        <v>352</v>
      </c>
      <c r="C27" s="16"/>
      <c r="D27" s="13" t="s">
        <v>353</v>
      </c>
      <c r="E27" s="33">
        <f>E28+E30+E32+E34+E36</f>
        <v>307.92499999999995</v>
      </c>
      <c r="F27" s="33">
        <f>F28+F30+F32+F34+F36</f>
        <v>307.92499999999995</v>
      </c>
      <c r="G27" s="33">
        <f>G28+G30+G32+G34+G36</f>
        <v>307.92499999999995</v>
      </c>
    </row>
    <row r="28" spans="1:7" ht="38.25" x14ac:dyDescent="0.25">
      <c r="A28" s="12"/>
      <c r="B28" s="15" t="s">
        <v>207</v>
      </c>
      <c r="C28" s="15"/>
      <c r="D28" s="13" t="s">
        <v>206</v>
      </c>
      <c r="E28" s="33">
        <f>E29</f>
        <v>59.8</v>
      </c>
      <c r="F28" s="33">
        <f>F29</f>
        <v>59.8</v>
      </c>
      <c r="G28" s="29">
        <f t="shared" ref="G28" si="2">G29</f>
        <v>59.8</v>
      </c>
    </row>
    <row r="29" spans="1:7" x14ac:dyDescent="0.25">
      <c r="A29" s="12"/>
      <c r="B29" s="15"/>
      <c r="C29" s="16">
        <v>500</v>
      </c>
      <c r="D29" s="13" t="s">
        <v>16</v>
      </c>
      <c r="E29" s="33">
        <v>59.8</v>
      </c>
      <c r="F29" s="33">
        <v>59.8</v>
      </c>
      <c r="G29" s="29">
        <v>59.8</v>
      </c>
    </row>
    <row r="30" spans="1:7" ht="76.5" x14ac:dyDescent="0.25">
      <c r="A30" s="12"/>
      <c r="B30" s="15" t="s">
        <v>205</v>
      </c>
      <c r="C30" s="15"/>
      <c r="D30" s="13" t="s">
        <v>204</v>
      </c>
      <c r="E30" s="33">
        <f>E31</f>
        <v>28</v>
      </c>
      <c r="F30" s="33">
        <f>F31</f>
        <v>28</v>
      </c>
      <c r="G30" s="29">
        <v>28</v>
      </c>
    </row>
    <row r="31" spans="1:7" x14ac:dyDescent="0.25">
      <c r="A31" s="12"/>
      <c r="B31" s="12"/>
      <c r="C31" s="15">
        <v>500</v>
      </c>
      <c r="D31" s="13" t="s">
        <v>16</v>
      </c>
      <c r="E31" s="33">
        <v>28</v>
      </c>
      <c r="F31" s="33">
        <v>28</v>
      </c>
      <c r="G31" s="29">
        <v>28</v>
      </c>
    </row>
    <row r="32" spans="1:7" ht="63.75" x14ac:dyDescent="0.25">
      <c r="A32" s="12"/>
      <c r="B32" s="15" t="s">
        <v>208</v>
      </c>
      <c r="C32" s="15"/>
      <c r="D32" s="13" t="s">
        <v>127</v>
      </c>
      <c r="E32" s="33">
        <f>E33</f>
        <v>35.6</v>
      </c>
      <c r="F32" s="33">
        <f>F33</f>
        <v>35.6</v>
      </c>
      <c r="G32" s="29">
        <v>35.6</v>
      </c>
    </row>
    <row r="33" spans="1:9" x14ac:dyDescent="0.25">
      <c r="A33" s="12"/>
      <c r="B33" s="12"/>
      <c r="C33" s="15">
        <v>500</v>
      </c>
      <c r="D33" s="13" t="s">
        <v>16</v>
      </c>
      <c r="E33" s="33">
        <v>35.6</v>
      </c>
      <c r="F33" s="33">
        <v>35.6</v>
      </c>
      <c r="G33" s="29">
        <v>35.6</v>
      </c>
    </row>
    <row r="34" spans="1:9" ht="165.75" x14ac:dyDescent="0.25">
      <c r="A34" s="12"/>
      <c r="B34" s="15" t="s">
        <v>203</v>
      </c>
      <c r="C34" s="15"/>
      <c r="D34" s="13" t="s">
        <v>202</v>
      </c>
      <c r="E34" s="33">
        <f>E35</f>
        <v>141.125</v>
      </c>
      <c r="F34" s="33">
        <f>F35</f>
        <v>141.125</v>
      </c>
      <c r="G34" s="29">
        <v>141.125</v>
      </c>
    </row>
    <row r="35" spans="1:9" x14ac:dyDescent="0.25">
      <c r="A35" s="12"/>
      <c r="B35" s="12"/>
      <c r="C35" s="15">
        <v>500</v>
      </c>
      <c r="D35" s="13" t="s">
        <v>16</v>
      </c>
      <c r="E35" s="33">
        <v>141.125</v>
      </c>
      <c r="F35" s="33">
        <v>141.125</v>
      </c>
      <c r="G35" s="29">
        <v>141.125</v>
      </c>
    </row>
    <row r="36" spans="1:9" ht="55.9" customHeight="1" x14ac:dyDescent="0.25">
      <c r="A36" s="99"/>
      <c r="B36" s="137" t="s">
        <v>344</v>
      </c>
      <c r="C36" s="141"/>
      <c r="D36" s="138" t="s">
        <v>345</v>
      </c>
      <c r="E36" s="140">
        <f>E37</f>
        <v>43.4</v>
      </c>
      <c r="F36" s="140">
        <v>43.4</v>
      </c>
      <c r="G36" s="140">
        <v>43.4</v>
      </c>
    </row>
    <row r="37" spans="1:9" x14ac:dyDescent="0.25">
      <c r="A37" s="12"/>
      <c r="B37" s="16"/>
      <c r="C37" s="15">
        <v>500</v>
      </c>
      <c r="D37" s="13" t="s">
        <v>16</v>
      </c>
      <c r="E37" s="33">
        <v>43.4</v>
      </c>
      <c r="F37" s="33">
        <v>43.4</v>
      </c>
      <c r="G37" s="29">
        <v>43.4</v>
      </c>
    </row>
    <row r="38" spans="1:9" s="18" customFormat="1" x14ac:dyDescent="0.25">
      <c r="A38" s="19" t="s">
        <v>128</v>
      </c>
      <c r="B38" s="60"/>
      <c r="C38" s="60"/>
      <c r="D38" s="60" t="s">
        <v>23</v>
      </c>
      <c r="E38" s="71">
        <f t="shared" ref="E38:F40" si="3">E39</f>
        <v>80</v>
      </c>
      <c r="F38" s="71">
        <f t="shared" si="3"/>
        <v>80</v>
      </c>
      <c r="G38" s="28">
        <v>80</v>
      </c>
      <c r="I38" s="51"/>
    </row>
    <row r="39" spans="1:9" s="14" customFormat="1" ht="38.25" x14ac:dyDescent="0.25">
      <c r="A39" s="16"/>
      <c r="B39" s="15" t="s">
        <v>129</v>
      </c>
      <c r="C39" s="12"/>
      <c r="D39" s="13" t="s">
        <v>130</v>
      </c>
      <c r="E39" s="33">
        <f t="shared" si="3"/>
        <v>80</v>
      </c>
      <c r="F39" s="33">
        <f t="shared" si="3"/>
        <v>80</v>
      </c>
      <c r="G39" s="33">
        <v>80</v>
      </c>
      <c r="I39" s="50"/>
    </row>
    <row r="40" spans="1:9" ht="25.5" x14ac:dyDescent="0.25">
      <c r="A40" s="12"/>
      <c r="B40" s="15" t="s">
        <v>24</v>
      </c>
      <c r="C40" s="15"/>
      <c r="D40" s="13" t="s">
        <v>25</v>
      </c>
      <c r="E40" s="33">
        <f t="shared" si="3"/>
        <v>80</v>
      </c>
      <c r="F40" s="33">
        <f t="shared" si="3"/>
        <v>80</v>
      </c>
      <c r="G40" s="29">
        <f t="shared" ref="G40" si="4">G41</f>
        <v>80</v>
      </c>
    </row>
    <row r="41" spans="1:9" ht="25.5" x14ac:dyDescent="0.25">
      <c r="A41" s="12"/>
      <c r="B41" s="15" t="s">
        <v>26</v>
      </c>
      <c r="C41" s="15"/>
      <c r="D41" s="13" t="s">
        <v>25</v>
      </c>
      <c r="E41" s="33">
        <f>E42</f>
        <v>80</v>
      </c>
      <c r="F41" s="33">
        <v>80</v>
      </c>
      <c r="G41" s="29">
        <v>80</v>
      </c>
    </row>
    <row r="42" spans="1:9" x14ac:dyDescent="0.25">
      <c r="A42" s="12"/>
      <c r="B42" s="12"/>
      <c r="C42" s="15">
        <v>800</v>
      </c>
      <c r="D42" s="13" t="s">
        <v>15</v>
      </c>
      <c r="E42" s="33">
        <v>80</v>
      </c>
      <c r="F42" s="33">
        <v>80</v>
      </c>
      <c r="G42" s="29">
        <v>80</v>
      </c>
    </row>
    <row r="43" spans="1:9" x14ac:dyDescent="0.25">
      <c r="A43" s="19" t="s">
        <v>131</v>
      </c>
      <c r="B43" s="60"/>
      <c r="C43" s="60"/>
      <c r="D43" s="27" t="s">
        <v>27</v>
      </c>
      <c r="E43" s="71">
        <f>E44+E51</f>
        <v>480.8</v>
      </c>
      <c r="F43" s="71">
        <f>F44+F51</f>
        <v>680.8</v>
      </c>
      <c r="G43" s="71">
        <v>680.8</v>
      </c>
    </row>
    <row r="44" spans="1:9" ht="63.75" x14ac:dyDescent="0.25">
      <c r="A44" s="12"/>
      <c r="B44" s="15" t="s">
        <v>132</v>
      </c>
      <c r="C44" s="15"/>
      <c r="D44" s="13" t="s">
        <v>360</v>
      </c>
      <c r="E44" s="33">
        <f>E45+E48</f>
        <v>458</v>
      </c>
      <c r="F44" s="33">
        <f>F45+F48</f>
        <v>658</v>
      </c>
      <c r="G44" s="29">
        <v>658</v>
      </c>
    </row>
    <row r="45" spans="1:9" ht="25.5" x14ac:dyDescent="0.25">
      <c r="A45" s="12"/>
      <c r="B45" s="15" t="s">
        <v>28</v>
      </c>
      <c r="C45" s="15"/>
      <c r="D45" s="9" t="s">
        <v>389</v>
      </c>
      <c r="E45" s="33">
        <f>E46</f>
        <v>158</v>
      </c>
      <c r="F45" s="33">
        <f>F46</f>
        <v>208</v>
      </c>
      <c r="G45" s="29">
        <v>208</v>
      </c>
    </row>
    <row r="46" spans="1:9" ht="89.25" x14ac:dyDescent="0.25">
      <c r="A46" s="12"/>
      <c r="B46" s="5" t="s">
        <v>29</v>
      </c>
      <c r="C46" s="5"/>
      <c r="D46" s="9" t="s">
        <v>133</v>
      </c>
      <c r="E46" s="33">
        <f>E47</f>
        <v>158</v>
      </c>
      <c r="F46" s="33">
        <f>F47</f>
        <v>208</v>
      </c>
      <c r="G46" s="29">
        <v>208</v>
      </c>
    </row>
    <row r="47" spans="1:9" ht="25.5" x14ac:dyDescent="0.25">
      <c r="A47" s="19"/>
      <c r="B47" s="5"/>
      <c r="C47" s="5">
        <v>200</v>
      </c>
      <c r="D47" s="9" t="s">
        <v>14</v>
      </c>
      <c r="E47" s="33">
        <v>158</v>
      </c>
      <c r="F47" s="33">
        <v>208</v>
      </c>
      <c r="G47" s="33">
        <v>208</v>
      </c>
    </row>
    <row r="48" spans="1:9" ht="51" x14ac:dyDescent="0.25">
      <c r="A48" s="12"/>
      <c r="B48" s="5" t="s">
        <v>30</v>
      </c>
      <c r="C48" s="5"/>
      <c r="D48" s="9" t="s">
        <v>134</v>
      </c>
      <c r="E48" s="33">
        <v>300</v>
      </c>
      <c r="F48" s="33">
        <f>F49</f>
        <v>450</v>
      </c>
      <c r="G48" s="29">
        <f t="shared" ref="G48:G49" si="5">G49</f>
        <v>450</v>
      </c>
    </row>
    <row r="49" spans="1:9" ht="38.25" x14ac:dyDescent="0.25">
      <c r="A49" s="12"/>
      <c r="B49" s="5" t="s">
        <v>31</v>
      </c>
      <c r="C49" s="5"/>
      <c r="D49" s="9" t="s">
        <v>135</v>
      </c>
      <c r="E49" s="33">
        <f>E50</f>
        <v>300</v>
      </c>
      <c r="F49" s="33">
        <f>F50</f>
        <v>450</v>
      </c>
      <c r="G49" s="29">
        <f t="shared" si="5"/>
        <v>450</v>
      </c>
    </row>
    <row r="50" spans="1:9" ht="25.5" x14ac:dyDescent="0.25">
      <c r="A50" s="12"/>
      <c r="B50" s="5"/>
      <c r="C50" s="5">
        <v>200</v>
      </c>
      <c r="D50" s="9" t="s">
        <v>14</v>
      </c>
      <c r="E50" s="33">
        <v>300</v>
      </c>
      <c r="F50" s="33">
        <v>450</v>
      </c>
      <c r="G50" s="29">
        <v>450</v>
      </c>
    </row>
    <row r="51" spans="1:9" ht="38.25" x14ac:dyDescent="0.25">
      <c r="A51" s="12"/>
      <c r="B51" s="10" t="s">
        <v>129</v>
      </c>
      <c r="C51" s="8"/>
      <c r="D51" s="9" t="s">
        <v>130</v>
      </c>
      <c r="E51" s="33">
        <f t="shared" ref="E51:F53" si="6">E52</f>
        <v>22.8</v>
      </c>
      <c r="F51" s="33">
        <f t="shared" si="6"/>
        <v>22.8</v>
      </c>
      <c r="G51" s="29">
        <f t="shared" ref="G51:G52" si="7">G52</f>
        <v>22.8</v>
      </c>
    </row>
    <row r="52" spans="1:9" ht="25.5" x14ac:dyDescent="0.25">
      <c r="A52" s="12"/>
      <c r="B52" s="16" t="s">
        <v>338</v>
      </c>
      <c r="C52" s="5"/>
      <c r="D52" s="9" t="s">
        <v>323</v>
      </c>
      <c r="E52" s="33">
        <f t="shared" si="6"/>
        <v>22.8</v>
      </c>
      <c r="F52" s="33">
        <f t="shared" si="6"/>
        <v>22.8</v>
      </c>
      <c r="G52" s="29">
        <f t="shared" si="7"/>
        <v>22.8</v>
      </c>
    </row>
    <row r="53" spans="1:9" ht="25.5" x14ac:dyDescent="0.25">
      <c r="A53" s="12"/>
      <c r="B53" s="16" t="s">
        <v>339</v>
      </c>
      <c r="C53" s="5"/>
      <c r="D53" s="9" t="s">
        <v>323</v>
      </c>
      <c r="E53" s="33">
        <f t="shared" si="6"/>
        <v>22.8</v>
      </c>
      <c r="F53" s="33">
        <f t="shared" si="6"/>
        <v>22.8</v>
      </c>
      <c r="G53" s="29">
        <v>22.8</v>
      </c>
    </row>
    <row r="54" spans="1:9" ht="63.75" x14ac:dyDescent="0.25">
      <c r="A54" s="12"/>
      <c r="B54" s="5"/>
      <c r="C54" s="5" t="s">
        <v>321</v>
      </c>
      <c r="D54" s="9" t="s">
        <v>322</v>
      </c>
      <c r="E54" s="33">
        <v>22.8</v>
      </c>
      <c r="F54" s="33">
        <v>22.8</v>
      </c>
      <c r="G54" s="29">
        <v>22.8</v>
      </c>
    </row>
    <row r="55" spans="1:9" x14ac:dyDescent="0.25">
      <c r="A55" s="4" t="s">
        <v>332</v>
      </c>
      <c r="B55" s="105"/>
      <c r="C55" s="105"/>
      <c r="D55" s="105" t="s">
        <v>333</v>
      </c>
      <c r="E55" s="71">
        <f t="shared" ref="E55:F59" si="8">E56</f>
        <v>197.7</v>
      </c>
      <c r="F55" s="71">
        <f t="shared" si="8"/>
        <v>199.9</v>
      </c>
      <c r="G55" s="29">
        <f t="shared" ref="G55:G56" si="9">G56</f>
        <v>207.2</v>
      </c>
    </row>
    <row r="56" spans="1:9" x14ac:dyDescent="0.25">
      <c r="A56" s="4" t="s">
        <v>334</v>
      </c>
      <c r="B56" s="105"/>
      <c r="C56" s="105"/>
      <c r="D56" s="6" t="s">
        <v>335</v>
      </c>
      <c r="E56" s="33">
        <f t="shared" si="8"/>
        <v>197.7</v>
      </c>
      <c r="F56" s="33">
        <f t="shared" si="8"/>
        <v>199.9</v>
      </c>
      <c r="G56" s="29">
        <f t="shared" si="9"/>
        <v>207.2</v>
      </c>
    </row>
    <row r="57" spans="1:9" ht="38.25" x14ac:dyDescent="0.25">
      <c r="A57" s="8"/>
      <c r="B57" s="10" t="s">
        <v>129</v>
      </c>
      <c r="C57" s="8"/>
      <c r="D57" s="9" t="s">
        <v>130</v>
      </c>
      <c r="E57" s="33">
        <f t="shared" si="8"/>
        <v>197.7</v>
      </c>
      <c r="F57" s="33">
        <f t="shared" si="8"/>
        <v>199.9</v>
      </c>
      <c r="G57" s="29">
        <v>207.2</v>
      </c>
    </row>
    <row r="58" spans="1:9" x14ac:dyDescent="0.25">
      <c r="A58" s="8"/>
      <c r="B58" s="16" t="s">
        <v>336</v>
      </c>
      <c r="C58" s="5"/>
      <c r="D58" s="73" t="s">
        <v>319</v>
      </c>
      <c r="E58" s="33">
        <f t="shared" si="8"/>
        <v>197.7</v>
      </c>
      <c r="F58" s="33">
        <f t="shared" si="8"/>
        <v>199.9</v>
      </c>
      <c r="G58" s="28">
        <f t="shared" ref="G58:G59" si="10">G59</f>
        <v>207.2</v>
      </c>
    </row>
    <row r="59" spans="1:9" ht="39" x14ac:dyDescent="0.25">
      <c r="A59" s="8"/>
      <c r="B59" s="58" t="s">
        <v>337</v>
      </c>
      <c r="C59" s="5"/>
      <c r="D59" s="74" t="s">
        <v>320</v>
      </c>
      <c r="E59" s="33">
        <f t="shared" si="8"/>
        <v>197.7</v>
      </c>
      <c r="F59" s="33">
        <f t="shared" si="8"/>
        <v>199.9</v>
      </c>
      <c r="G59" s="28">
        <f t="shared" si="10"/>
        <v>207.2</v>
      </c>
    </row>
    <row r="60" spans="1:9" ht="63.75" x14ac:dyDescent="0.25">
      <c r="A60" s="8"/>
      <c r="B60" s="5"/>
      <c r="C60" s="5" t="s">
        <v>321</v>
      </c>
      <c r="D60" s="9" t="s">
        <v>322</v>
      </c>
      <c r="E60" s="33">
        <v>197.7</v>
      </c>
      <c r="F60" s="33">
        <v>199.9</v>
      </c>
      <c r="G60" s="29">
        <v>207.2</v>
      </c>
    </row>
    <row r="61" spans="1:9" ht="25.5" x14ac:dyDescent="0.25">
      <c r="A61" s="4" t="s">
        <v>340</v>
      </c>
      <c r="B61" s="105"/>
      <c r="C61" s="105"/>
      <c r="D61" s="6" t="s">
        <v>341</v>
      </c>
      <c r="E61" s="71">
        <f>E62+E72+E67</f>
        <v>1755.2079999999999</v>
      </c>
      <c r="F61" s="71">
        <f>F62+F72+F67</f>
        <v>1855.2079999999999</v>
      </c>
      <c r="G61" s="71">
        <f>G62+G72+G67</f>
        <v>1247.7079999999999</v>
      </c>
    </row>
    <row r="62" spans="1:9" x14ac:dyDescent="0.25">
      <c r="A62" s="4" t="s">
        <v>342</v>
      </c>
      <c r="B62" s="105"/>
      <c r="C62" s="105"/>
      <c r="D62" s="6" t="s">
        <v>343</v>
      </c>
      <c r="E62" s="71">
        <f t="shared" ref="E62:F65" si="11">E63</f>
        <v>3</v>
      </c>
      <c r="F62" s="71">
        <f t="shared" si="11"/>
        <v>3</v>
      </c>
      <c r="G62" s="29">
        <f t="shared" ref="G62" si="12">G63</f>
        <v>3</v>
      </c>
    </row>
    <row r="63" spans="1:9" s="18" customFormat="1" ht="38.25" x14ac:dyDescent="0.25">
      <c r="A63" s="12"/>
      <c r="B63" s="15" t="s">
        <v>120</v>
      </c>
      <c r="C63" s="15"/>
      <c r="D63" s="13" t="s">
        <v>121</v>
      </c>
      <c r="E63" s="33">
        <f t="shared" si="11"/>
        <v>3</v>
      </c>
      <c r="F63" s="33">
        <f t="shared" si="11"/>
        <v>3</v>
      </c>
      <c r="G63" s="29">
        <v>3</v>
      </c>
      <c r="I63" s="51"/>
    </row>
    <row r="64" spans="1:9" s="17" customFormat="1" ht="38.25" x14ac:dyDescent="0.25">
      <c r="A64" s="8"/>
      <c r="B64" s="15" t="s">
        <v>17</v>
      </c>
      <c r="C64" s="15"/>
      <c r="D64" s="13" t="s">
        <v>390</v>
      </c>
      <c r="E64" s="33">
        <f t="shared" si="11"/>
        <v>3</v>
      </c>
      <c r="F64" s="33">
        <f t="shared" si="11"/>
        <v>3</v>
      </c>
      <c r="G64" s="28">
        <v>3</v>
      </c>
      <c r="I64" s="52"/>
    </row>
    <row r="65" spans="1:9" ht="51" x14ac:dyDescent="0.25">
      <c r="A65" s="8"/>
      <c r="B65" s="16" t="s">
        <v>18</v>
      </c>
      <c r="C65" s="15"/>
      <c r="D65" s="13" t="s">
        <v>356</v>
      </c>
      <c r="E65" s="33">
        <f t="shared" si="11"/>
        <v>3</v>
      </c>
      <c r="F65" s="33">
        <f t="shared" si="11"/>
        <v>3</v>
      </c>
      <c r="G65" s="28">
        <f>G66</f>
        <v>3</v>
      </c>
    </row>
    <row r="66" spans="1:9" ht="25.5" x14ac:dyDescent="0.25">
      <c r="A66" s="8"/>
      <c r="B66" s="15"/>
      <c r="C66" s="15">
        <v>200</v>
      </c>
      <c r="D66" s="13" t="s">
        <v>14</v>
      </c>
      <c r="E66" s="33">
        <v>3</v>
      </c>
      <c r="F66" s="33">
        <v>3</v>
      </c>
      <c r="G66" s="71">
        <v>3</v>
      </c>
    </row>
    <row r="67" spans="1:9" ht="38.25" x14ac:dyDescent="0.25">
      <c r="A67" s="8"/>
      <c r="B67" s="16" t="s">
        <v>19</v>
      </c>
      <c r="C67" s="16"/>
      <c r="D67" s="13" t="s">
        <v>357</v>
      </c>
      <c r="E67" s="71">
        <f>E68+E70</f>
        <v>1668.1079999999999</v>
      </c>
      <c r="F67" s="71">
        <f>F68+F70</f>
        <v>1768.1079999999999</v>
      </c>
      <c r="G67" s="71">
        <f>G68+G70</f>
        <v>1160.6079999999999</v>
      </c>
      <c r="I67" s="53"/>
    </row>
    <row r="68" spans="1:9" s="18" customFormat="1" ht="25.5" x14ac:dyDescent="0.25">
      <c r="A68" s="8"/>
      <c r="B68" s="16" t="s">
        <v>358</v>
      </c>
      <c r="C68" s="15"/>
      <c r="D68" s="13" t="s">
        <v>369</v>
      </c>
      <c r="E68" s="33">
        <v>768.5</v>
      </c>
      <c r="F68" s="33">
        <v>868.5</v>
      </c>
      <c r="G68" s="29">
        <f t="shared" ref="G68" si="13">G69</f>
        <v>261</v>
      </c>
      <c r="I68" s="51"/>
    </row>
    <row r="69" spans="1:9" s="14" customFormat="1" ht="25.5" x14ac:dyDescent="0.25">
      <c r="A69" s="8"/>
      <c r="B69" s="16"/>
      <c r="C69" s="15" t="s">
        <v>314</v>
      </c>
      <c r="D69" s="13" t="s">
        <v>14</v>
      </c>
      <c r="E69" s="33">
        <v>768.5</v>
      </c>
      <c r="F69" s="33">
        <v>868.5</v>
      </c>
      <c r="G69" s="29">
        <v>261</v>
      </c>
      <c r="I69" s="50"/>
    </row>
    <row r="70" spans="1:9" s="14" customFormat="1" ht="25.5" x14ac:dyDescent="0.25">
      <c r="A70" s="8"/>
      <c r="B70" s="15" t="s">
        <v>122</v>
      </c>
      <c r="C70" s="15"/>
      <c r="D70" s="2" t="s">
        <v>123</v>
      </c>
      <c r="E70" s="33">
        <v>899.60799999999995</v>
      </c>
      <c r="F70" s="33">
        <v>899.60799999999995</v>
      </c>
      <c r="G70" s="29">
        <v>899.60799999999995</v>
      </c>
      <c r="I70" s="50"/>
    </row>
    <row r="71" spans="1:9" s="14" customFormat="1" ht="38.25" x14ac:dyDescent="0.25">
      <c r="A71" s="8"/>
      <c r="B71" s="15"/>
      <c r="C71" s="15" t="s">
        <v>361</v>
      </c>
      <c r="D71" s="96" t="s">
        <v>84</v>
      </c>
      <c r="E71" s="33">
        <v>899.6</v>
      </c>
      <c r="F71" s="33">
        <v>899.6</v>
      </c>
      <c r="G71" s="33">
        <v>899.60799999999995</v>
      </c>
      <c r="I71" s="50"/>
    </row>
    <row r="72" spans="1:9" s="14" customFormat="1" ht="38.25" x14ac:dyDescent="0.25">
      <c r="A72" s="4" t="s">
        <v>350</v>
      </c>
      <c r="B72" s="105"/>
      <c r="C72" s="105"/>
      <c r="D72" s="6" t="s">
        <v>351</v>
      </c>
      <c r="E72" s="71">
        <f>E73</f>
        <v>84.1</v>
      </c>
      <c r="F72" s="71">
        <f>F73</f>
        <v>84.1</v>
      </c>
      <c r="G72" s="71">
        <f>G73</f>
        <v>84.1</v>
      </c>
      <c r="I72" s="54"/>
    </row>
    <row r="73" spans="1:9" s="14" customFormat="1" ht="38.25" x14ac:dyDescent="0.25">
      <c r="A73" s="8"/>
      <c r="B73" s="15" t="s">
        <v>20</v>
      </c>
      <c r="C73" s="15"/>
      <c r="D73" s="13" t="s">
        <v>124</v>
      </c>
      <c r="E73" s="33">
        <f>E74+E76+E78</f>
        <v>84.1</v>
      </c>
      <c r="F73" s="33">
        <f>F74+F76+F78</f>
        <v>84.1</v>
      </c>
      <c r="G73" s="33">
        <f>G74+G76+G78</f>
        <v>84.1</v>
      </c>
      <c r="I73" s="50"/>
    </row>
    <row r="74" spans="1:9" s="14" customFormat="1" ht="38.25" x14ac:dyDescent="0.25">
      <c r="A74" s="8"/>
      <c r="B74" s="15" t="s">
        <v>21</v>
      </c>
      <c r="C74" s="15"/>
      <c r="D74" s="2" t="s">
        <v>371</v>
      </c>
      <c r="E74" s="33">
        <v>25</v>
      </c>
      <c r="F74" s="33">
        <v>25</v>
      </c>
      <c r="G74" s="33">
        <v>25</v>
      </c>
      <c r="I74" s="50"/>
    </row>
    <row r="75" spans="1:9" s="14" customFormat="1" ht="25.5" x14ac:dyDescent="0.25">
      <c r="A75" s="8"/>
      <c r="B75" s="15"/>
      <c r="C75" s="15" t="s">
        <v>314</v>
      </c>
      <c r="D75" s="13" t="s">
        <v>14</v>
      </c>
      <c r="E75" s="33">
        <v>25</v>
      </c>
      <c r="F75" s="33">
        <v>25</v>
      </c>
      <c r="G75" s="33">
        <v>25</v>
      </c>
      <c r="I75" s="50"/>
    </row>
    <row r="76" spans="1:9" ht="51" x14ac:dyDescent="0.25">
      <c r="A76" s="8"/>
      <c r="B76" s="15" t="s">
        <v>198</v>
      </c>
      <c r="C76" s="15"/>
      <c r="D76" s="13" t="s">
        <v>197</v>
      </c>
      <c r="E76" s="33">
        <f>E77</f>
        <v>1</v>
      </c>
      <c r="F76" s="33">
        <f>F77</f>
        <v>1</v>
      </c>
      <c r="G76" s="33">
        <v>1</v>
      </c>
    </row>
    <row r="77" spans="1:9" ht="25.5" x14ac:dyDescent="0.25">
      <c r="A77" s="8"/>
      <c r="B77" s="15"/>
      <c r="C77" s="15">
        <v>200</v>
      </c>
      <c r="D77" s="13" t="s">
        <v>14</v>
      </c>
      <c r="E77" s="33">
        <v>1</v>
      </c>
      <c r="F77" s="33">
        <v>1</v>
      </c>
      <c r="G77" s="33">
        <v>1</v>
      </c>
    </row>
    <row r="78" spans="1:9" ht="38.25" x14ac:dyDescent="0.25">
      <c r="A78" s="8"/>
      <c r="B78" s="15" t="s">
        <v>329</v>
      </c>
      <c r="C78" s="15"/>
      <c r="D78" s="13" t="s">
        <v>330</v>
      </c>
      <c r="E78" s="33">
        <f>E79</f>
        <v>58.1</v>
      </c>
      <c r="F78" s="33">
        <f>F79</f>
        <v>58.1</v>
      </c>
      <c r="G78" s="33">
        <v>58.1</v>
      </c>
    </row>
    <row r="79" spans="1:9" ht="25.5" x14ac:dyDescent="0.25">
      <c r="A79" s="8"/>
      <c r="B79" s="15"/>
      <c r="C79" s="15" t="s">
        <v>314</v>
      </c>
      <c r="D79" s="13" t="s">
        <v>14</v>
      </c>
      <c r="E79" s="33">
        <v>58.1</v>
      </c>
      <c r="F79" s="33">
        <v>58.1</v>
      </c>
      <c r="G79" s="29">
        <v>58.1</v>
      </c>
    </row>
    <row r="80" spans="1:9" x14ac:dyDescent="0.25">
      <c r="A80" s="4" t="s">
        <v>136</v>
      </c>
      <c r="B80" s="105"/>
      <c r="C80" s="105"/>
      <c r="D80" s="105" t="s">
        <v>33</v>
      </c>
      <c r="E80" s="71">
        <f>E81+E97</f>
        <v>1982.6</v>
      </c>
      <c r="F80" s="71">
        <f>F81+F97</f>
        <v>2069.8000000000002</v>
      </c>
      <c r="G80" s="71">
        <f>G81+G97</f>
        <v>2123.5</v>
      </c>
    </row>
    <row r="81" spans="1:7" x14ac:dyDescent="0.25">
      <c r="A81" s="4" t="s">
        <v>137</v>
      </c>
      <c r="B81" s="105"/>
      <c r="C81" s="105"/>
      <c r="D81" s="20" t="s">
        <v>138</v>
      </c>
      <c r="E81" s="33">
        <f t="shared" ref="E81:G81" si="14">E82</f>
        <v>1897.6</v>
      </c>
      <c r="F81" s="33">
        <f t="shared" si="14"/>
        <v>1984.8</v>
      </c>
      <c r="G81" s="33">
        <f t="shared" si="14"/>
        <v>2038.5</v>
      </c>
    </row>
    <row r="82" spans="1:7" ht="25.5" x14ac:dyDescent="0.25">
      <c r="A82" s="4"/>
      <c r="B82" s="10" t="s">
        <v>34</v>
      </c>
      <c r="C82" s="10"/>
      <c r="D82" s="9" t="s">
        <v>139</v>
      </c>
      <c r="E82" s="33">
        <f>E83+E90</f>
        <v>1897.6</v>
      </c>
      <c r="F82" s="122">
        <f>F83+F90</f>
        <v>1984.8</v>
      </c>
      <c r="G82" s="122">
        <f>G83+G90</f>
        <v>2038.5</v>
      </c>
    </row>
    <row r="83" spans="1:7" ht="25.5" x14ac:dyDescent="0.25">
      <c r="A83" s="8"/>
      <c r="B83" s="10" t="s">
        <v>35</v>
      </c>
      <c r="C83" s="10"/>
      <c r="D83" s="9" t="s">
        <v>140</v>
      </c>
      <c r="E83" s="33">
        <f>E84+E87</f>
        <v>1737.6</v>
      </c>
      <c r="F83" s="120">
        <f>F84+F87</f>
        <v>1824.8</v>
      </c>
      <c r="G83" s="124">
        <f>G84+G87</f>
        <v>1878.5</v>
      </c>
    </row>
    <row r="84" spans="1:7" ht="38.25" x14ac:dyDescent="0.25">
      <c r="A84" s="8"/>
      <c r="B84" s="10" t="s">
        <v>36</v>
      </c>
      <c r="C84" s="10"/>
      <c r="D84" s="9" t="s">
        <v>141</v>
      </c>
      <c r="E84" s="33">
        <f t="shared" ref="E84:G85" si="15">E85</f>
        <v>1737.6</v>
      </c>
      <c r="F84" s="33">
        <f t="shared" si="15"/>
        <v>1824.8</v>
      </c>
      <c r="G84" s="124">
        <f t="shared" si="15"/>
        <v>1228.5</v>
      </c>
    </row>
    <row r="85" spans="1:7" ht="38.25" x14ac:dyDescent="0.25">
      <c r="A85" s="8"/>
      <c r="B85" s="10" t="s">
        <v>38</v>
      </c>
      <c r="C85" s="10"/>
      <c r="D85" s="9" t="s">
        <v>37</v>
      </c>
      <c r="E85" s="33">
        <f t="shared" si="15"/>
        <v>1737.6</v>
      </c>
      <c r="F85" s="33">
        <f t="shared" si="15"/>
        <v>1824.8</v>
      </c>
      <c r="G85" s="124">
        <f t="shared" si="15"/>
        <v>1228.5</v>
      </c>
    </row>
    <row r="86" spans="1:7" ht="25.5" x14ac:dyDescent="0.25">
      <c r="A86" s="8"/>
      <c r="B86" s="10"/>
      <c r="C86" s="10">
        <v>200</v>
      </c>
      <c r="D86" s="9" t="s">
        <v>14</v>
      </c>
      <c r="E86" s="33">
        <v>1737.6</v>
      </c>
      <c r="F86" s="33">
        <v>1824.8</v>
      </c>
      <c r="G86" s="29">
        <v>1228.5</v>
      </c>
    </row>
    <row r="87" spans="1:7" ht="38.25" x14ac:dyDescent="0.25">
      <c r="A87" s="8"/>
      <c r="B87" s="10" t="s">
        <v>39</v>
      </c>
      <c r="C87" s="10"/>
      <c r="D87" s="9" t="s">
        <v>142</v>
      </c>
      <c r="E87" s="33">
        <f>E88</f>
        <v>0</v>
      </c>
      <c r="F87" s="33">
        <f>F88</f>
        <v>0</v>
      </c>
      <c r="G87" s="29">
        <f t="shared" ref="G87" si="16">G88</f>
        <v>650</v>
      </c>
    </row>
    <row r="88" spans="1:7" ht="25.5" x14ac:dyDescent="0.25">
      <c r="A88" s="8"/>
      <c r="B88" s="10" t="s">
        <v>41</v>
      </c>
      <c r="C88" s="10"/>
      <c r="D88" s="9" t="s">
        <v>40</v>
      </c>
      <c r="E88" s="33">
        <f>E89</f>
        <v>0</v>
      </c>
      <c r="F88" s="33">
        <f>F89</f>
        <v>0</v>
      </c>
      <c r="G88" s="29">
        <v>650</v>
      </c>
    </row>
    <row r="89" spans="1:7" ht="25.5" x14ac:dyDescent="0.25">
      <c r="A89" s="8"/>
      <c r="B89" s="10"/>
      <c r="C89" s="10">
        <v>200</v>
      </c>
      <c r="D89" s="9" t="s">
        <v>14</v>
      </c>
      <c r="E89" s="33">
        <v>0</v>
      </c>
      <c r="F89" s="33">
        <v>0</v>
      </c>
      <c r="G89" s="33">
        <v>650</v>
      </c>
    </row>
    <row r="90" spans="1:7" ht="25.5" x14ac:dyDescent="0.25">
      <c r="A90" s="8"/>
      <c r="B90" s="10" t="s">
        <v>42</v>
      </c>
      <c r="C90" s="10"/>
      <c r="D90" s="9" t="s">
        <v>143</v>
      </c>
      <c r="E90" s="33">
        <f>E91+E94</f>
        <v>160</v>
      </c>
      <c r="F90" s="33">
        <f>F91+F94</f>
        <v>160</v>
      </c>
      <c r="G90" s="33">
        <v>160</v>
      </c>
    </row>
    <row r="91" spans="1:7" ht="25.5" x14ac:dyDescent="0.25">
      <c r="A91" s="8"/>
      <c r="B91" s="10" t="s">
        <v>43</v>
      </c>
      <c r="C91" s="10"/>
      <c r="D91" s="9" t="s">
        <v>144</v>
      </c>
      <c r="E91" s="33">
        <f>E92</f>
        <v>50</v>
      </c>
      <c r="F91" s="33">
        <f>F92</f>
        <v>50</v>
      </c>
      <c r="G91" s="29">
        <v>50</v>
      </c>
    </row>
    <row r="92" spans="1:7" x14ac:dyDescent="0.25">
      <c r="A92" s="8"/>
      <c r="B92" s="10" t="s">
        <v>45</v>
      </c>
      <c r="C92" s="10"/>
      <c r="D92" s="9" t="s">
        <v>44</v>
      </c>
      <c r="E92" s="33">
        <f>E93</f>
        <v>50</v>
      </c>
      <c r="F92" s="33">
        <f>F93</f>
        <v>50</v>
      </c>
      <c r="G92" s="29">
        <f t="shared" ref="G92" si="17">G93</f>
        <v>50</v>
      </c>
    </row>
    <row r="93" spans="1:7" ht="25.5" x14ac:dyDescent="0.25">
      <c r="A93" s="8"/>
      <c r="B93" s="10"/>
      <c r="C93" s="10">
        <v>200</v>
      </c>
      <c r="D93" s="9" t="s">
        <v>14</v>
      </c>
      <c r="E93" s="33">
        <v>50</v>
      </c>
      <c r="F93" s="33">
        <v>50</v>
      </c>
      <c r="G93" s="29">
        <v>50</v>
      </c>
    </row>
    <row r="94" spans="1:7" ht="25.5" x14ac:dyDescent="0.25">
      <c r="A94" s="8"/>
      <c r="B94" s="10" t="s">
        <v>46</v>
      </c>
      <c r="C94" s="10"/>
      <c r="D94" s="9" t="s">
        <v>145</v>
      </c>
      <c r="E94" s="33">
        <f>E95</f>
        <v>110</v>
      </c>
      <c r="F94" s="33">
        <f>F95</f>
        <v>110</v>
      </c>
      <c r="G94" s="29">
        <v>110</v>
      </c>
    </row>
    <row r="95" spans="1:7" x14ac:dyDescent="0.25">
      <c r="A95" s="8"/>
      <c r="B95" s="10" t="s">
        <v>48</v>
      </c>
      <c r="C95" s="10"/>
      <c r="D95" s="9" t="s">
        <v>47</v>
      </c>
      <c r="E95" s="33">
        <f>E96</f>
        <v>110</v>
      </c>
      <c r="F95" s="33">
        <f>F96</f>
        <v>110</v>
      </c>
      <c r="G95" s="29">
        <v>110</v>
      </c>
    </row>
    <row r="96" spans="1:7" ht="25.5" x14ac:dyDescent="0.25">
      <c r="A96" s="8"/>
      <c r="B96" s="10"/>
      <c r="C96" s="10">
        <v>200</v>
      </c>
      <c r="D96" s="9" t="s">
        <v>14</v>
      </c>
      <c r="E96" s="33">
        <v>110</v>
      </c>
      <c r="F96" s="33">
        <v>110</v>
      </c>
      <c r="G96" s="29">
        <v>110</v>
      </c>
    </row>
    <row r="97" spans="1:9" ht="25.5" x14ac:dyDescent="0.25">
      <c r="A97" s="4" t="s">
        <v>391</v>
      </c>
      <c r="B97" s="99"/>
      <c r="C97" s="99"/>
      <c r="D97" s="142" t="s">
        <v>420</v>
      </c>
      <c r="E97" s="71">
        <v>85</v>
      </c>
      <c r="F97" s="71">
        <v>85</v>
      </c>
      <c r="G97" s="28">
        <v>85</v>
      </c>
    </row>
    <row r="98" spans="1:9" ht="63.75" x14ac:dyDescent="0.25">
      <c r="A98" s="4"/>
      <c r="B98" s="99" t="s">
        <v>208</v>
      </c>
      <c r="C98" s="99"/>
      <c r="D98" s="138" t="s">
        <v>127</v>
      </c>
      <c r="E98" s="139">
        <v>85</v>
      </c>
      <c r="F98" s="139">
        <v>85</v>
      </c>
      <c r="G98" s="29">
        <v>85</v>
      </c>
    </row>
    <row r="99" spans="1:9" x14ac:dyDescent="0.25">
      <c r="A99" s="8"/>
      <c r="B99" s="99"/>
      <c r="C99" s="99" t="s">
        <v>367</v>
      </c>
      <c r="D99" s="13" t="s">
        <v>16</v>
      </c>
      <c r="E99" s="33">
        <v>85</v>
      </c>
      <c r="F99" s="33">
        <v>85</v>
      </c>
      <c r="G99" s="29">
        <v>85</v>
      </c>
    </row>
    <row r="100" spans="1:9" s="18" customFormat="1" x14ac:dyDescent="0.25">
      <c r="A100" s="4" t="s">
        <v>146</v>
      </c>
      <c r="B100" s="105"/>
      <c r="C100" s="105"/>
      <c r="D100" s="6" t="s">
        <v>49</v>
      </c>
      <c r="E100" s="71">
        <f>E101+E107+E127</f>
        <v>7359.7449999999999</v>
      </c>
      <c r="F100" s="71">
        <f>F101+F107+F127</f>
        <v>6206.9947499999998</v>
      </c>
      <c r="G100" s="71">
        <f>G101+G107+G127</f>
        <v>6563.7647499999994</v>
      </c>
      <c r="I100" s="51"/>
    </row>
    <row r="101" spans="1:9" s="18" customFormat="1" x14ac:dyDescent="0.25">
      <c r="A101" s="4" t="s">
        <v>147</v>
      </c>
      <c r="B101" s="105"/>
      <c r="C101" s="105"/>
      <c r="D101" s="6" t="s">
        <v>418</v>
      </c>
      <c r="E101" s="71">
        <f t="shared" ref="E101:F105" si="18">E102</f>
        <v>245</v>
      </c>
      <c r="F101" s="71">
        <f t="shared" si="18"/>
        <v>245</v>
      </c>
      <c r="G101" s="28">
        <f t="shared" ref="G101:G104" si="19">G102</f>
        <v>245</v>
      </c>
      <c r="I101" s="51"/>
    </row>
    <row r="102" spans="1:9" ht="38.25" x14ac:dyDescent="0.25">
      <c r="A102" s="4"/>
      <c r="B102" s="10" t="s">
        <v>51</v>
      </c>
      <c r="C102" s="10"/>
      <c r="D102" s="9" t="s">
        <v>149</v>
      </c>
      <c r="E102" s="33">
        <f t="shared" si="18"/>
        <v>245</v>
      </c>
      <c r="F102" s="33">
        <f t="shared" si="18"/>
        <v>245</v>
      </c>
      <c r="G102" s="29">
        <f t="shared" si="19"/>
        <v>245</v>
      </c>
    </row>
    <row r="103" spans="1:9" x14ac:dyDescent="0.25">
      <c r="A103" s="8"/>
      <c r="B103" s="10" t="s">
        <v>52</v>
      </c>
      <c r="C103" s="10"/>
      <c r="D103" s="9" t="s">
        <v>150</v>
      </c>
      <c r="E103" s="33">
        <f t="shared" si="18"/>
        <v>245</v>
      </c>
      <c r="F103" s="33">
        <f t="shared" si="18"/>
        <v>245</v>
      </c>
      <c r="G103" s="29">
        <f t="shared" si="19"/>
        <v>245</v>
      </c>
    </row>
    <row r="104" spans="1:9" ht="25.5" x14ac:dyDescent="0.25">
      <c r="A104" s="8"/>
      <c r="B104" s="10" t="s">
        <v>53</v>
      </c>
      <c r="C104" s="10"/>
      <c r="D104" s="9" t="s">
        <v>151</v>
      </c>
      <c r="E104" s="33">
        <f t="shared" si="18"/>
        <v>245</v>
      </c>
      <c r="F104" s="33">
        <f t="shared" si="18"/>
        <v>245</v>
      </c>
      <c r="G104" s="29">
        <f t="shared" si="19"/>
        <v>245</v>
      </c>
    </row>
    <row r="105" spans="1:9" ht="25.5" x14ac:dyDescent="0.25">
      <c r="A105" s="8"/>
      <c r="B105" s="10" t="s">
        <v>55</v>
      </c>
      <c r="C105" s="10"/>
      <c r="D105" s="9" t="s">
        <v>54</v>
      </c>
      <c r="E105" s="33">
        <f t="shared" si="18"/>
        <v>245</v>
      </c>
      <c r="F105" s="33">
        <f t="shared" si="18"/>
        <v>245</v>
      </c>
      <c r="G105" s="29">
        <v>245</v>
      </c>
    </row>
    <row r="106" spans="1:9" ht="25.5" x14ac:dyDescent="0.25">
      <c r="A106" s="8"/>
      <c r="B106" s="8"/>
      <c r="C106" s="10">
        <v>200</v>
      </c>
      <c r="D106" s="9" t="s">
        <v>14</v>
      </c>
      <c r="E106" s="33">
        <v>245</v>
      </c>
      <c r="F106" s="33">
        <v>245</v>
      </c>
      <c r="G106" s="29">
        <v>245</v>
      </c>
    </row>
    <row r="107" spans="1:9" s="18" customFormat="1" x14ac:dyDescent="0.25">
      <c r="A107" s="4" t="s">
        <v>148</v>
      </c>
      <c r="B107" s="105"/>
      <c r="C107" s="105"/>
      <c r="D107" s="6" t="s">
        <v>419</v>
      </c>
      <c r="E107" s="71">
        <f>E108</f>
        <v>3037.0749999999998</v>
      </c>
      <c r="F107" s="71">
        <f>F108</f>
        <v>2462.3947499999999</v>
      </c>
      <c r="G107" s="71">
        <f>G108</f>
        <v>1982.86475</v>
      </c>
      <c r="I107" s="51"/>
    </row>
    <row r="108" spans="1:9" ht="38.25" x14ac:dyDescent="0.25">
      <c r="A108" s="4"/>
      <c r="B108" s="10" t="s">
        <v>51</v>
      </c>
      <c r="C108" s="10"/>
      <c r="D108" s="9" t="s">
        <v>149</v>
      </c>
      <c r="E108" s="33">
        <f>E109+E115+E125</f>
        <v>3037.0749999999998</v>
      </c>
      <c r="F108" s="130">
        <f>F109+F115+F125</f>
        <v>2462.3947499999999</v>
      </c>
      <c r="G108" s="130">
        <f>G109+G115+G125</f>
        <v>1982.86475</v>
      </c>
    </row>
    <row r="109" spans="1:9" x14ac:dyDescent="0.25">
      <c r="A109" s="8"/>
      <c r="B109" s="10" t="s">
        <v>57</v>
      </c>
      <c r="C109" s="10"/>
      <c r="D109" s="9" t="s">
        <v>152</v>
      </c>
      <c r="E109" s="33">
        <f t="shared" ref="E109:G111" si="20">E110</f>
        <v>1437.075</v>
      </c>
      <c r="F109" s="33">
        <f t="shared" si="20"/>
        <v>1600</v>
      </c>
      <c r="G109" s="29">
        <f t="shared" ref="G109" si="21">G110</f>
        <v>1200</v>
      </c>
    </row>
    <row r="110" spans="1:9" ht="25.5" x14ac:dyDescent="0.25">
      <c r="A110" s="8"/>
      <c r="B110" s="10" t="s">
        <v>58</v>
      </c>
      <c r="C110" s="10"/>
      <c r="D110" s="9" t="s">
        <v>153</v>
      </c>
      <c r="E110" s="33">
        <f t="shared" si="20"/>
        <v>1437.075</v>
      </c>
      <c r="F110" s="33">
        <f t="shared" si="20"/>
        <v>1600</v>
      </c>
      <c r="G110" s="29">
        <f>G111</f>
        <v>1200</v>
      </c>
    </row>
    <row r="111" spans="1:9" ht="25.5" x14ac:dyDescent="0.25">
      <c r="A111" s="8"/>
      <c r="B111" s="10" t="s">
        <v>59</v>
      </c>
      <c r="C111" s="10"/>
      <c r="D111" s="9" t="s">
        <v>154</v>
      </c>
      <c r="E111" s="33">
        <f t="shared" si="20"/>
        <v>1437.075</v>
      </c>
      <c r="F111" s="33">
        <f t="shared" si="20"/>
        <v>1600</v>
      </c>
      <c r="G111" s="133">
        <f t="shared" si="20"/>
        <v>1200</v>
      </c>
    </row>
    <row r="112" spans="1:9" ht="25.5" x14ac:dyDescent="0.25">
      <c r="A112" s="8"/>
      <c r="B112" s="10"/>
      <c r="C112" s="10">
        <v>400</v>
      </c>
      <c r="D112" s="9" t="s">
        <v>32</v>
      </c>
      <c r="E112" s="33">
        <f>E113+E114</f>
        <v>1437.075</v>
      </c>
      <c r="F112" s="33">
        <f>F113+F114</f>
        <v>1600</v>
      </c>
      <c r="G112" s="29">
        <v>1200</v>
      </c>
    </row>
    <row r="113" spans="1:9" ht="25.5" x14ac:dyDescent="0.25">
      <c r="A113" s="8"/>
      <c r="B113" s="10"/>
      <c r="C113" s="10"/>
      <c r="D113" s="13" t="s">
        <v>415</v>
      </c>
      <c r="E113" s="33">
        <v>1437.075</v>
      </c>
      <c r="F113" s="33">
        <v>800</v>
      </c>
      <c r="G113" s="29">
        <v>600</v>
      </c>
    </row>
    <row r="114" spans="1:9" ht="25.5" x14ac:dyDescent="0.25">
      <c r="A114" s="8"/>
      <c r="B114" s="10"/>
      <c r="C114" s="10"/>
      <c r="D114" s="13" t="s">
        <v>416</v>
      </c>
      <c r="E114" s="33">
        <v>0</v>
      </c>
      <c r="F114" s="33">
        <v>800</v>
      </c>
      <c r="G114" s="29">
        <v>600</v>
      </c>
    </row>
    <row r="115" spans="1:9" s="14" customFormat="1" ht="38.25" x14ac:dyDescent="0.25">
      <c r="A115" s="8"/>
      <c r="B115" s="10" t="s">
        <v>60</v>
      </c>
      <c r="C115" s="10"/>
      <c r="D115" s="9" t="s">
        <v>155</v>
      </c>
      <c r="E115" s="33">
        <f>E116+E121</f>
        <v>1100</v>
      </c>
      <c r="F115" s="33">
        <f>F116+F121</f>
        <v>362.39474999999999</v>
      </c>
      <c r="G115" s="29">
        <f t="shared" ref="G115:G118" si="22">G116</f>
        <v>282.86475000000002</v>
      </c>
      <c r="I115" s="50"/>
    </row>
    <row r="116" spans="1:9" ht="25.5" x14ac:dyDescent="0.25">
      <c r="A116" s="8"/>
      <c r="B116" s="10" t="s">
        <v>61</v>
      </c>
      <c r="C116" s="10"/>
      <c r="D116" s="9" t="s">
        <v>156</v>
      </c>
      <c r="E116" s="33">
        <f>E117</f>
        <v>1100</v>
      </c>
      <c r="F116" s="33">
        <f>F117</f>
        <v>362.39474999999999</v>
      </c>
      <c r="G116" s="29">
        <f t="shared" si="22"/>
        <v>282.86475000000002</v>
      </c>
    </row>
    <row r="117" spans="1:9" ht="25.5" x14ac:dyDescent="0.25">
      <c r="A117" s="8"/>
      <c r="B117" s="10" t="s">
        <v>62</v>
      </c>
      <c r="C117" s="10"/>
      <c r="D117" s="9" t="s">
        <v>157</v>
      </c>
      <c r="E117" s="33">
        <f>E118</f>
        <v>1100</v>
      </c>
      <c r="F117" s="33">
        <f>F118</f>
        <v>362.39474999999999</v>
      </c>
      <c r="G117" s="29">
        <f t="shared" si="22"/>
        <v>282.86475000000002</v>
      </c>
    </row>
    <row r="118" spans="1:9" ht="25.5" x14ac:dyDescent="0.25">
      <c r="A118" s="8"/>
      <c r="B118" s="10"/>
      <c r="C118" s="10">
        <v>400</v>
      </c>
      <c r="D118" s="9" t="s">
        <v>32</v>
      </c>
      <c r="E118" s="33">
        <f>E119+E120</f>
        <v>1100</v>
      </c>
      <c r="F118" s="33">
        <f>F119+F120</f>
        <v>362.39474999999999</v>
      </c>
      <c r="G118" s="29">
        <f t="shared" si="22"/>
        <v>282.86475000000002</v>
      </c>
    </row>
    <row r="119" spans="1:9" x14ac:dyDescent="0.25">
      <c r="A119" s="8"/>
      <c r="B119" s="10"/>
      <c r="C119" s="10"/>
      <c r="D119" s="9" t="s">
        <v>201</v>
      </c>
      <c r="E119" s="33">
        <v>0</v>
      </c>
      <c r="F119" s="33">
        <v>0</v>
      </c>
      <c r="G119" s="29">
        <v>282.86475000000002</v>
      </c>
    </row>
    <row r="120" spans="1:9" ht="25.5" x14ac:dyDescent="0.25">
      <c r="A120" s="8"/>
      <c r="B120" s="10"/>
      <c r="C120" s="10"/>
      <c r="D120" s="9" t="s">
        <v>318</v>
      </c>
      <c r="E120" s="33">
        <v>1100</v>
      </c>
      <c r="F120" s="33">
        <v>362.39474999999999</v>
      </c>
      <c r="G120" s="28">
        <v>0</v>
      </c>
    </row>
    <row r="121" spans="1:9" ht="25.5" x14ac:dyDescent="0.25">
      <c r="A121" s="8"/>
      <c r="B121" s="10" t="s">
        <v>326</v>
      </c>
      <c r="C121" s="10"/>
      <c r="D121" s="9" t="s">
        <v>331</v>
      </c>
      <c r="E121" s="33">
        <f>E122</f>
        <v>0</v>
      </c>
      <c r="F121" s="33">
        <f>F122</f>
        <v>0</v>
      </c>
      <c r="G121" s="28">
        <v>0</v>
      </c>
    </row>
    <row r="122" spans="1:9" s="18" customFormat="1" ht="25.5" x14ac:dyDescent="0.25">
      <c r="A122" s="8"/>
      <c r="B122" s="10"/>
      <c r="C122" s="10" t="s">
        <v>316</v>
      </c>
      <c r="D122" s="9" t="s">
        <v>32</v>
      </c>
      <c r="E122" s="33">
        <f>E123</f>
        <v>0</v>
      </c>
      <c r="F122" s="33">
        <f>F123</f>
        <v>0</v>
      </c>
      <c r="G122" s="29">
        <v>0</v>
      </c>
      <c r="I122" s="51"/>
    </row>
    <row r="123" spans="1:9" ht="25.5" x14ac:dyDescent="0.25">
      <c r="A123" s="8"/>
      <c r="B123" s="10"/>
      <c r="C123" s="10"/>
      <c r="D123" s="9" t="s">
        <v>317</v>
      </c>
      <c r="E123" s="33">
        <v>0</v>
      </c>
      <c r="F123" s="33">
        <v>0</v>
      </c>
      <c r="G123" s="29">
        <v>0</v>
      </c>
    </row>
    <row r="124" spans="1:9" ht="38.25" x14ac:dyDescent="0.25">
      <c r="A124" s="8"/>
      <c r="B124" s="15" t="s">
        <v>382</v>
      </c>
      <c r="C124" s="15"/>
      <c r="D124" s="13" t="s">
        <v>384</v>
      </c>
      <c r="E124" s="33">
        <v>500</v>
      </c>
      <c r="F124" s="71">
        <v>500</v>
      </c>
      <c r="G124" s="28">
        <v>500</v>
      </c>
    </row>
    <row r="125" spans="1:9" x14ac:dyDescent="0.25">
      <c r="A125" s="8"/>
      <c r="B125" s="15" t="s">
        <v>383</v>
      </c>
      <c r="C125" s="15"/>
      <c r="D125" s="13" t="s">
        <v>368</v>
      </c>
      <c r="E125" s="33">
        <v>500</v>
      </c>
      <c r="F125" s="33">
        <v>500</v>
      </c>
      <c r="G125" s="29">
        <v>500</v>
      </c>
    </row>
    <row r="126" spans="1:9" x14ac:dyDescent="0.25">
      <c r="A126" s="8"/>
      <c r="B126" s="15"/>
      <c r="C126" s="15" t="s">
        <v>414</v>
      </c>
      <c r="D126" s="9" t="s">
        <v>413</v>
      </c>
      <c r="E126" s="33">
        <v>500</v>
      </c>
      <c r="F126" s="33">
        <v>500</v>
      </c>
      <c r="G126" s="29">
        <v>500</v>
      </c>
    </row>
    <row r="127" spans="1:9" x14ac:dyDescent="0.25">
      <c r="A127" s="4" t="s">
        <v>158</v>
      </c>
      <c r="B127" s="105"/>
      <c r="C127" s="4"/>
      <c r="D127" s="6" t="s">
        <v>63</v>
      </c>
      <c r="E127" s="71">
        <f>E128+E150+E154</f>
        <v>4077.67</v>
      </c>
      <c r="F127" s="71">
        <f>F128+F150+F154</f>
        <v>3499.6</v>
      </c>
      <c r="G127" s="71">
        <f>G128+G150+G154</f>
        <v>4335.8999999999996</v>
      </c>
    </row>
    <row r="128" spans="1:9" ht="38.25" x14ac:dyDescent="0.25">
      <c r="A128" s="4"/>
      <c r="B128" s="10" t="s">
        <v>51</v>
      </c>
      <c r="C128" s="10"/>
      <c r="D128" s="9" t="s">
        <v>149</v>
      </c>
      <c r="E128" s="33">
        <f>E129</f>
        <v>3778.67</v>
      </c>
      <c r="F128" s="33">
        <f>F129</f>
        <v>3200.6</v>
      </c>
      <c r="G128" s="130">
        <f>G129</f>
        <v>4036.9</v>
      </c>
    </row>
    <row r="129" spans="1:9" ht="25.5" x14ac:dyDescent="0.25">
      <c r="A129" s="8"/>
      <c r="B129" s="10" t="s">
        <v>64</v>
      </c>
      <c r="C129" s="10"/>
      <c r="D129" s="9" t="s">
        <v>159</v>
      </c>
      <c r="E129" s="33">
        <f>E130+E133+E136+E139+E142+E145</f>
        <v>3778.67</v>
      </c>
      <c r="F129" s="130">
        <f>F130+F133+F136+F139+F142+F145</f>
        <v>3200.6</v>
      </c>
      <c r="G129" s="130">
        <f>G130+G133+G136+G139+G142+G145</f>
        <v>4036.9</v>
      </c>
    </row>
    <row r="130" spans="1:9" ht="38.25" x14ac:dyDescent="0.25">
      <c r="A130" s="8"/>
      <c r="B130" s="10" t="s">
        <v>65</v>
      </c>
      <c r="C130" s="10"/>
      <c r="D130" s="9" t="s">
        <v>160</v>
      </c>
      <c r="E130" s="33">
        <f t="shared" ref="E130:G131" si="23">E131</f>
        <v>1932.4</v>
      </c>
      <c r="F130" s="133">
        <f t="shared" si="23"/>
        <v>1505.2</v>
      </c>
      <c r="G130" s="133">
        <f t="shared" si="23"/>
        <v>2341.5</v>
      </c>
      <c r="I130" s="53"/>
    </row>
    <row r="131" spans="1:9" ht="25.5" x14ac:dyDescent="0.25">
      <c r="A131" s="8"/>
      <c r="B131" s="10" t="s">
        <v>66</v>
      </c>
      <c r="C131" s="10"/>
      <c r="D131" s="9" t="s">
        <v>161</v>
      </c>
      <c r="E131" s="33">
        <f t="shared" si="23"/>
        <v>1932.4</v>
      </c>
      <c r="F131" s="33">
        <f t="shared" si="23"/>
        <v>1505.2</v>
      </c>
      <c r="G131" s="133">
        <f t="shared" si="23"/>
        <v>2341.5</v>
      </c>
    </row>
    <row r="132" spans="1:9" ht="25.5" x14ac:dyDescent="0.25">
      <c r="A132" s="8"/>
      <c r="B132" s="10"/>
      <c r="C132" s="10">
        <v>200</v>
      </c>
      <c r="D132" s="9" t="s">
        <v>14</v>
      </c>
      <c r="E132" s="33">
        <v>1932.4</v>
      </c>
      <c r="F132" s="33">
        <v>1505.2</v>
      </c>
      <c r="G132" s="29">
        <v>2341.5</v>
      </c>
    </row>
    <row r="133" spans="1:9" ht="63.75" x14ac:dyDescent="0.25">
      <c r="A133" s="8"/>
      <c r="B133" s="10" t="s">
        <v>68</v>
      </c>
      <c r="C133" s="10"/>
      <c r="D133" s="9" t="s">
        <v>162</v>
      </c>
      <c r="E133" s="33">
        <f>E134</f>
        <v>100</v>
      </c>
      <c r="F133" s="33">
        <f>F134</f>
        <v>100</v>
      </c>
      <c r="G133" s="29">
        <f t="shared" ref="G133" si="24">G134</f>
        <v>100</v>
      </c>
    </row>
    <row r="134" spans="1:9" ht="25.5" x14ac:dyDescent="0.25">
      <c r="A134" s="8"/>
      <c r="B134" s="10" t="s">
        <v>69</v>
      </c>
      <c r="C134" s="10"/>
      <c r="D134" s="9" t="s">
        <v>163</v>
      </c>
      <c r="E134" s="33">
        <f>E135</f>
        <v>100</v>
      </c>
      <c r="F134" s="33">
        <f>F135</f>
        <v>100</v>
      </c>
      <c r="G134" s="29">
        <v>100</v>
      </c>
    </row>
    <row r="135" spans="1:9" ht="25.5" x14ac:dyDescent="0.25">
      <c r="A135" s="8"/>
      <c r="B135" s="10"/>
      <c r="C135" s="10">
        <v>200</v>
      </c>
      <c r="D135" s="9" t="s">
        <v>14</v>
      </c>
      <c r="E135" s="33">
        <v>100</v>
      </c>
      <c r="F135" s="33">
        <v>100</v>
      </c>
      <c r="G135" s="29">
        <v>100</v>
      </c>
    </row>
    <row r="136" spans="1:9" ht="25.5" x14ac:dyDescent="0.25">
      <c r="A136" s="8"/>
      <c r="B136" s="10" t="s">
        <v>70</v>
      </c>
      <c r="C136" s="10"/>
      <c r="D136" s="9" t="s">
        <v>164</v>
      </c>
      <c r="E136" s="33">
        <f>E137</f>
        <v>40.5</v>
      </c>
      <c r="F136" s="33">
        <f>F137</f>
        <v>40.5</v>
      </c>
      <c r="G136" s="29">
        <f t="shared" ref="G136" si="25">G137</f>
        <v>40.5</v>
      </c>
    </row>
    <row r="137" spans="1:9" ht="25.5" x14ac:dyDescent="0.25">
      <c r="A137" s="8"/>
      <c r="B137" s="10" t="s">
        <v>72</v>
      </c>
      <c r="C137" s="10"/>
      <c r="D137" s="9" t="s">
        <v>71</v>
      </c>
      <c r="E137" s="33">
        <f>E138</f>
        <v>40.5</v>
      </c>
      <c r="F137" s="33">
        <f>F138</f>
        <v>40.5</v>
      </c>
      <c r="G137" s="33">
        <v>40.5</v>
      </c>
    </row>
    <row r="138" spans="1:9" ht="25.5" x14ac:dyDescent="0.25">
      <c r="A138" s="8"/>
      <c r="B138" s="10"/>
      <c r="C138" s="10">
        <v>200</v>
      </c>
      <c r="D138" s="9" t="s">
        <v>14</v>
      </c>
      <c r="E138" s="33">
        <v>40.5</v>
      </c>
      <c r="F138" s="33">
        <v>40.5</v>
      </c>
      <c r="G138" s="33">
        <v>40.5</v>
      </c>
    </row>
    <row r="139" spans="1:9" ht="51" x14ac:dyDescent="0.25">
      <c r="A139" s="8"/>
      <c r="B139" s="10" t="s">
        <v>73</v>
      </c>
      <c r="C139" s="10"/>
      <c r="D139" s="9" t="s">
        <v>165</v>
      </c>
      <c r="E139" s="33">
        <f>E140</f>
        <v>800</v>
      </c>
      <c r="F139" s="33">
        <f>F140</f>
        <v>800</v>
      </c>
      <c r="G139" s="33">
        <v>800</v>
      </c>
    </row>
    <row r="140" spans="1:9" s="18" customFormat="1" ht="25.5" x14ac:dyDescent="0.25">
      <c r="A140" s="8"/>
      <c r="B140" s="10" t="s">
        <v>74</v>
      </c>
      <c r="C140" s="10"/>
      <c r="D140" s="9" t="s">
        <v>67</v>
      </c>
      <c r="E140" s="33">
        <f>E141</f>
        <v>800</v>
      </c>
      <c r="F140" s="33">
        <f>F141</f>
        <v>800</v>
      </c>
      <c r="G140" s="33">
        <f t="shared" ref="G140" si="26">G141</f>
        <v>800</v>
      </c>
      <c r="I140" s="51"/>
    </row>
    <row r="141" spans="1:9" s="18" customFormat="1" ht="25.5" x14ac:dyDescent="0.25">
      <c r="A141" s="8"/>
      <c r="B141" s="10"/>
      <c r="C141" s="10">
        <v>200</v>
      </c>
      <c r="D141" s="9" t="s">
        <v>14</v>
      </c>
      <c r="E141" s="33">
        <v>800</v>
      </c>
      <c r="F141" s="33">
        <v>800</v>
      </c>
      <c r="G141" s="33">
        <v>800</v>
      </c>
      <c r="I141" s="51"/>
    </row>
    <row r="142" spans="1:9" ht="25.5" x14ac:dyDescent="0.25">
      <c r="A142" s="8"/>
      <c r="B142" s="10" t="s">
        <v>75</v>
      </c>
      <c r="C142" s="10"/>
      <c r="D142" s="9" t="s">
        <v>166</v>
      </c>
      <c r="E142" s="33">
        <f>E143</f>
        <v>810.87</v>
      </c>
      <c r="F142" s="133">
        <f>F143</f>
        <v>660</v>
      </c>
      <c r="G142" s="133">
        <f>G143</f>
        <v>660</v>
      </c>
    </row>
    <row r="143" spans="1:9" x14ac:dyDescent="0.25">
      <c r="A143" s="8"/>
      <c r="B143" s="10" t="s">
        <v>76</v>
      </c>
      <c r="C143" s="10"/>
      <c r="D143" s="9" t="s">
        <v>167</v>
      </c>
      <c r="E143" s="33">
        <f>E144</f>
        <v>810.87</v>
      </c>
      <c r="F143" s="133">
        <f>F144</f>
        <v>660</v>
      </c>
      <c r="G143" s="29">
        <f t="shared" ref="G143" si="27">G144</f>
        <v>660</v>
      </c>
    </row>
    <row r="144" spans="1:9" ht="25.5" x14ac:dyDescent="0.25">
      <c r="A144" s="8"/>
      <c r="B144" s="10"/>
      <c r="C144" s="10">
        <v>200</v>
      </c>
      <c r="D144" s="9" t="s">
        <v>14</v>
      </c>
      <c r="E144" s="33">
        <v>810.87</v>
      </c>
      <c r="F144" s="33">
        <v>660</v>
      </c>
      <c r="G144" s="29">
        <v>660</v>
      </c>
    </row>
    <row r="145" spans="1:9" ht="25.5" x14ac:dyDescent="0.25">
      <c r="A145" s="8"/>
      <c r="B145" s="15" t="s">
        <v>374</v>
      </c>
      <c r="C145" s="15"/>
      <c r="D145" s="13" t="s">
        <v>373</v>
      </c>
      <c r="E145" s="33">
        <f>E146+E148</f>
        <v>94.9</v>
      </c>
      <c r="F145" s="33">
        <f>F146+F148</f>
        <v>94.9</v>
      </c>
      <c r="G145" s="29">
        <v>94.9</v>
      </c>
    </row>
    <row r="146" spans="1:9" x14ac:dyDescent="0.25">
      <c r="A146" s="8"/>
      <c r="B146" s="15" t="s">
        <v>375</v>
      </c>
      <c r="C146" s="15"/>
      <c r="D146" s="13" t="s">
        <v>363</v>
      </c>
      <c r="E146" s="33">
        <v>89.9</v>
      </c>
      <c r="F146" s="33">
        <v>89.9</v>
      </c>
      <c r="G146" s="29">
        <v>89.9</v>
      </c>
    </row>
    <row r="147" spans="1:9" ht="25.5" x14ac:dyDescent="0.25">
      <c r="A147" s="8"/>
      <c r="B147" s="15"/>
      <c r="C147" s="15" t="s">
        <v>314</v>
      </c>
      <c r="D147" s="13" t="s">
        <v>14</v>
      </c>
      <c r="E147" s="33">
        <v>89.9</v>
      </c>
      <c r="F147" s="33">
        <v>89.9</v>
      </c>
      <c r="G147" s="29">
        <v>89.9</v>
      </c>
    </row>
    <row r="148" spans="1:9" x14ac:dyDescent="0.25">
      <c r="A148" s="8"/>
      <c r="B148" s="15" t="s">
        <v>376</v>
      </c>
      <c r="C148" s="15"/>
      <c r="D148" s="13" t="s">
        <v>363</v>
      </c>
      <c r="E148" s="33">
        <v>5</v>
      </c>
      <c r="F148" s="33">
        <v>5</v>
      </c>
      <c r="G148" s="29">
        <v>5</v>
      </c>
    </row>
    <row r="149" spans="1:9" ht="25.5" x14ac:dyDescent="0.25">
      <c r="A149" s="8"/>
      <c r="B149" s="15"/>
      <c r="C149" s="15" t="s">
        <v>314</v>
      </c>
      <c r="D149" s="13" t="s">
        <v>14</v>
      </c>
      <c r="E149" s="33">
        <v>5</v>
      </c>
      <c r="F149" s="33">
        <v>5</v>
      </c>
      <c r="G149" s="29">
        <v>5</v>
      </c>
    </row>
    <row r="150" spans="1:9" ht="38.25" x14ac:dyDescent="0.25">
      <c r="A150" s="8"/>
      <c r="B150" s="10" t="s">
        <v>129</v>
      </c>
      <c r="C150" s="8"/>
      <c r="D150" s="9" t="s">
        <v>130</v>
      </c>
      <c r="E150" s="33">
        <f t="shared" ref="E150:F152" si="28">E151</f>
        <v>99</v>
      </c>
      <c r="F150" s="33">
        <f t="shared" si="28"/>
        <v>99</v>
      </c>
      <c r="G150" s="29">
        <f t="shared" ref="G150" si="29">G151</f>
        <v>99</v>
      </c>
    </row>
    <row r="151" spans="1:9" ht="25.5" x14ac:dyDescent="0.25">
      <c r="A151" s="12"/>
      <c r="B151" s="15" t="s">
        <v>346</v>
      </c>
      <c r="C151" s="15"/>
      <c r="D151" s="13" t="s">
        <v>347</v>
      </c>
      <c r="E151" s="33">
        <f t="shared" si="28"/>
        <v>99</v>
      </c>
      <c r="F151" s="33">
        <f t="shared" si="28"/>
        <v>99</v>
      </c>
      <c r="G151" s="29">
        <v>99</v>
      </c>
    </row>
    <row r="152" spans="1:9" ht="38.25" x14ac:dyDescent="0.25">
      <c r="A152" s="12"/>
      <c r="B152" s="15" t="s">
        <v>348</v>
      </c>
      <c r="C152" s="15"/>
      <c r="D152" s="13" t="s">
        <v>349</v>
      </c>
      <c r="E152" s="33">
        <f t="shared" si="28"/>
        <v>99</v>
      </c>
      <c r="F152" s="33">
        <f t="shared" si="28"/>
        <v>99</v>
      </c>
      <c r="G152" s="29">
        <v>99</v>
      </c>
    </row>
    <row r="153" spans="1:9" ht="25.5" x14ac:dyDescent="0.25">
      <c r="A153" s="12"/>
      <c r="B153" s="15"/>
      <c r="C153" s="15" t="s">
        <v>314</v>
      </c>
      <c r="D153" s="13" t="s">
        <v>14</v>
      </c>
      <c r="E153" s="33">
        <v>99</v>
      </c>
      <c r="F153" s="33">
        <v>99</v>
      </c>
      <c r="G153" s="29">
        <v>99</v>
      </c>
    </row>
    <row r="154" spans="1:9" ht="38.25" customHeight="1" x14ac:dyDescent="0.25">
      <c r="A154" s="12"/>
      <c r="B154" s="19" t="s">
        <v>364</v>
      </c>
      <c r="C154" s="16"/>
      <c r="D154" s="27" t="s">
        <v>421</v>
      </c>
      <c r="E154" s="71">
        <v>200</v>
      </c>
      <c r="F154" s="71">
        <v>200</v>
      </c>
      <c r="G154" s="28">
        <f t="shared" ref="G154" si="30">G155</f>
        <v>200</v>
      </c>
    </row>
    <row r="155" spans="1:9" ht="39.75" customHeight="1" x14ac:dyDescent="0.25">
      <c r="A155" s="12"/>
      <c r="B155" s="16" t="s">
        <v>365</v>
      </c>
      <c r="C155" s="16"/>
      <c r="D155" s="13" t="s">
        <v>421</v>
      </c>
      <c r="E155" s="33">
        <v>200</v>
      </c>
      <c r="F155" s="33">
        <v>200</v>
      </c>
      <c r="G155" s="33">
        <v>200</v>
      </c>
    </row>
    <row r="156" spans="1:9" ht="25.5" x14ac:dyDescent="0.25">
      <c r="A156" s="12"/>
      <c r="B156" s="19"/>
      <c r="C156" s="16" t="s">
        <v>314</v>
      </c>
      <c r="D156" s="13" t="s">
        <v>14</v>
      </c>
      <c r="E156" s="33">
        <v>200</v>
      </c>
      <c r="F156" s="33">
        <v>200</v>
      </c>
      <c r="G156" s="29">
        <v>200</v>
      </c>
    </row>
    <row r="157" spans="1:9" s="18" customFormat="1" x14ac:dyDescent="0.25">
      <c r="A157" s="4" t="s">
        <v>168</v>
      </c>
      <c r="B157" s="105"/>
      <c r="C157" s="105"/>
      <c r="D157" s="6" t="s">
        <v>77</v>
      </c>
      <c r="E157" s="71">
        <f>E158</f>
        <v>10141</v>
      </c>
      <c r="F157" s="71">
        <f>F158</f>
        <v>9981.2999999999993</v>
      </c>
      <c r="G157" s="28">
        <f t="shared" ref="G157" si="31">G158</f>
        <v>9991</v>
      </c>
      <c r="I157" s="51"/>
    </row>
    <row r="158" spans="1:9" s="18" customFormat="1" x14ac:dyDescent="0.25">
      <c r="A158" s="4" t="s">
        <v>126</v>
      </c>
      <c r="B158" s="105"/>
      <c r="C158" s="105"/>
      <c r="D158" s="105" t="s">
        <v>78</v>
      </c>
      <c r="E158" s="71">
        <f>E159</f>
        <v>10141</v>
      </c>
      <c r="F158" s="71">
        <f>F159</f>
        <v>9981.2999999999993</v>
      </c>
      <c r="G158" s="71">
        <f>G159</f>
        <v>9991</v>
      </c>
      <c r="I158" s="51"/>
    </row>
    <row r="159" spans="1:9" ht="38.25" x14ac:dyDescent="0.25">
      <c r="A159" s="4"/>
      <c r="B159" s="5" t="s">
        <v>79</v>
      </c>
      <c r="C159" s="5"/>
      <c r="D159" s="9" t="s">
        <v>169</v>
      </c>
      <c r="E159" s="33">
        <f>E160+E167</f>
        <v>10141</v>
      </c>
      <c r="F159" s="33">
        <f>F160+F167</f>
        <v>9981.2999999999993</v>
      </c>
      <c r="G159" s="33">
        <f>G160+G167</f>
        <v>9991</v>
      </c>
    </row>
    <row r="160" spans="1:9" ht="25.5" x14ac:dyDescent="0.25">
      <c r="A160" s="8"/>
      <c r="B160" s="5" t="s">
        <v>80</v>
      </c>
      <c r="C160" s="5"/>
      <c r="D160" s="9" t="s">
        <v>170</v>
      </c>
      <c r="E160" s="33">
        <f>E161</f>
        <v>1731</v>
      </c>
      <c r="F160" s="33">
        <f>F161</f>
        <v>1731</v>
      </c>
      <c r="G160" s="29">
        <f t="shared" ref="G160" si="32">G161</f>
        <v>1731</v>
      </c>
    </row>
    <row r="161" spans="1:9" ht="38.25" x14ac:dyDescent="0.25">
      <c r="A161" s="8"/>
      <c r="B161" s="5" t="s">
        <v>81</v>
      </c>
      <c r="C161" s="5"/>
      <c r="D161" s="9" t="s">
        <v>171</v>
      </c>
      <c r="E161" s="33">
        <f>E162+E165</f>
        <v>1731</v>
      </c>
      <c r="F161" s="33">
        <f>F162+F165</f>
        <v>1731</v>
      </c>
      <c r="G161" s="33">
        <f>G162+G165</f>
        <v>1731</v>
      </c>
    </row>
    <row r="162" spans="1:9" ht="25.5" x14ac:dyDescent="0.25">
      <c r="A162" s="8"/>
      <c r="B162" s="5" t="s">
        <v>172</v>
      </c>
      <c r="C162" s="5"/>
      <c r="D162" s="2" t="s">
        <v>178</v>
      </c>
      <c r="E162" s="33">
        <f>E163+E164</f>
        <v>644</v>
      </c>
      <c r="F162" s="33">
        <f>F163+F164</f>
        <v>644</v>
      </c>
      <c r="G162" s="33">
        <f>G163+G164</f>
        <v>644</v>
      </c>
    </row>
    <row r="163" spans="1:9" ht="63.75" x14ac:dyDescent="0.25">
      <c r="A163" s="8"/>
      <c r="B163" s="5"/>
      <c r="C163" s="5">
        <v>100</v>
      </c>
      <c r="D163" s="9" t="s">
        <v>12</v>
      </c>
      <c r="E163" s="33">
        <v>241</v>
      </c>
      <c r="F163" s="33">
        <v>241</v>
      </c>
      <c r="G163" s="29">
        <v>241</v>
      </c>
    </row>
    <row r="164" spans="1:9" s="18" customFormat="1" ht="25.5" x14ac:dyDescent="0.25">
      <c r="A164" s="8"/>
      <c r="B164" s="5"/>
      <c r="C164" s="5">
        <v>200</v>
      </c>
      <c r="D164" s="9" t="s">
        <v>14</v>
      </c>
      <c r="E164" s="33">
        <v>403</v>
      </c>
      <c r="F164" s="33">
        <v>403</v>
      </c>
      <c r="G164" s="29">
        <v>403</v>
      </c>
      <c r="I164" s="51"/>
    </row>
    <row r="165" spans="1:9" ht="38.25" x14ac:dyDescent="0.25">
      <c r="A165" s="8"/>
      <c r="B165" s="16" t="s">
        <v>210</v>
      </c>
      <c r="C165" s="5"/>
      <c r="D165" s="13" t="s">
        <v>209</v>
      </c>
      <c r="E165" s="33">
        <f>E166</f>
        <v>1087</v>
      </c>
      <c r="F165" s="33">
        <f>F166</f>
        <v>1087</v>
      </c>
      <c r="G165" s="29">
        <v>1087</v>
      </c>
    </row>
    <row r="166" spans="1:9" x14ac:dyDescent="0.25">
      <c r="A166" s="8"/>
      <c r="B166" s="5"/>
      <c r="C166" s="10">
        <v>500</v>
      </c>
      <c r="D166" s="9" t="s">
        <v>16</v>
      </c>
      <c r="E166" s="33">
        <v>1087</v>
      </c>
      <c r="F166" s="33">
        <v>1087</v>
      </c>
      <c r="G166" s="29">
        <v>1087</v>
      </c>
    </row>
    <row r="167" spans="1:9" x14ac:dyDescent="0.25">
      <c r="A167" s="8"/>
      <c r="B167" s="5" t="s">
        <v>82</v>
      </c>
      <c r="C167" s="5"/>
      <c r="D167" s="9" t="s">
        <v>174</v>
      </c>
      <c r="E167" s="33">
        <f>E168+E171+E174</f>
        <v>8410</v>
      </c>
      <c r="F167" s="33">
        <f>F168+F171+F174</f>
        <v>8250.2999999999993</v>
      </c>
      <c r="G167" s="33">
        <f>G168+G171+G174</f>
        <v>8260</v>
      </c>
    </row>
    <row r="168" spans="1:9" ht="25.5" x14ac:dyDescent="0.25">
      <c r="A168" s="8"/>
      <c r="B168" s="5" t="s">
        <v>83</v>
      </c>
      <c r="C168" s="5"/>
      <c r="D168" s="9" t="s">
        <v>175</v>
      </c>
      <c r="E168" s="33">
        <f>E169</f>
        <v>8000</v>
      </c>
      <c r="F168" s="33">
        <f>F169</f>
        <v>7890</v>
      </c>
      <c r="G168" s="29">
        <v>7880</v>
      </c>
    </row>
    <row r="169" spans="1:9" ht="25.5" x14ac:dyDescent="0.25">
      <c r="A169" s="8"/>
      <c r="B169" s="5" t="s">
        <v>173</v>
      </c>
      <c r="C169" s="5"/>
      <c r="D169" s="9" t="s">
        <v>179</v>
      </c>
      <c r="E169" s="33">
        <f>E170</f>
        <v>8000</v>
      </c>
      <c r="F169" s="33">
        <f>F170</f>
        <v>7890</v>
      </c>
      <c r="G169" s="29">
        <f t="shared" ref="G169" si="33">G170</f>
        <v>7880</v>
      </c>
    </row>
    <row r="170" spans="1:9" ht="38.25" x14ac:dyDescent="0.25">
      <c r="A170" s="8"/>
      <c r="B170" s="5"/>
      <c r="C170" s="5">
        <v>600</v>
      </c>
      <c r="D170" s="13" t="s">
        <v>84</v>
      </c>
      <c r="E170" s="33">
        <v>8000</v>
      </c>
      <c r="F170" s="33">
        <v>7890</v>
      </c>
      <c r="G170" s="29">
        <v>7880</v>
      </c>
    </row>
    <row r="171" spans="1:9" ht="38.25" x14ac:dyDescent="0.25">
      <c r="A171" s="8"/>
      <c r="B171" s="5" t="s">
        <v>85</v>
      </c>
      <c r="C171" s="5"/>
      <c r="D171" s="9" t="s">
        <v>176</v>
      </c>
      <c r="E171" s="33">
        <f t="shared" ref="E171:G172" si="34">E172</f>
        <v>160</v>
      </c>
      <c r="F171" s="33">
        <f t="shared" si="34"/>
        <v>160</v>
      </c>
      <c r="G171" s="29">
        <f t="shared" si="34"/>
        <v>260</v>
      </c>
    </row>
    <row r="172" spans="1:9" ht="25.5" x14ac:dyDescent="0.25">
      <c r="A172" s="8"/>
      <c r="B172" s="5" t="s">
        <v>86</v>
      </c>
      <c r="C172" s="5"/>
      <c r="D172" s="9" t="s">
        <v>177</v>
      </c>
      <c r="E172" s="33">
        <f t="shared" si="34"/>
        <v>160</v>
      </c>
      <c r="F172" s="33">
        <f t="shared" si="34"/>
        <v>160</v>
      </c>
      <c r="G172" s="29">
        <f t="shared" si="34"/>
        <v>260</v>
      </c>
    </row>
    <row r="173" spans="1:9" ht="25.5" x14ac:dyDescent="0.25">
      <c r="A173" s="8"/>
      <c r="B173" s="5"/>
      <c r="C173" s="5">
        <v>200</v>
      </c>
      <c r="D173" s="9" t="s">
        <v>14</v>
      </c>
      <c r="E173" s="33">
        <v>160</v>
      </c>
      <c r="F173" s="33">
        <v>160</v>
      </c>
      <c r="G173" s="29">
        <v>260</v>
      </c>
    </row>
    <row r="174" spans="1:9" x14ac:dyDescent="0.25">
      <c r="A174" s="8"/>
      <c r="B174" s="16" t="s">
        <v>377</v>
      </c>
      <c r="C174" s="16"/>
      <c r="D174" s="13" t="s">
        <v>412</v>
      </c>
      <c r="E174" s="33">
        <v>250</v>
      </c>
      <c r="F174" s="33">
        <f>F175</f>
        <v>200.3</v>
      </c>
      <c r="G174" s="29">
        <v>120</v>
      </c>
    </row>
    <row r="175" spans="1:9" x14ac:dyDescent="0.25">
      <c r="A175" s="8"/>
      <c r="B175" s="16" t="s">
        <v>378</v>
      </c>
      <c r="C175" s="16"/>
      <c r="D175" s="13" t="s">
        <v>412</v>
      </c>
      <c r="E175" s="33">
        <v>250</v>
      </c>
      <c r="F175" s="33">
        <f>F176</f>
        <v>200.3</v>
      </c>
      <c r="G175" s="29">
        <v>120</v>
      </c>
    </row>
    <row r="176" spans="1:9" ht="25.5" x14ac:dyDescent="0.25">
      <c r="A176" s="8"/>
      <c r="B176" s="16"/>
      <c r="C176" s="16" t="s">
        <v>314</v>
      </c>
      <c r="D176" s="13" t="s">
        <v>14</v>
      </c>
      <c r="E176" s="33">
        <v>250</v>
      </c>
      <c r="F176" s="33">
        <v>200.3</v>
      </c>
      <c r="G176" s="29">
        <v>120</v>
      </c>
    </row>
    <row r="177" spans="1:9" x14ac:dyDescent="0.25">
      <c r="A177" s="4">
        <v>1000</v>
      </c>
      <c r="B177" s="105"/>
      <c r="C177" s="105"/>
      <c r="D177" s="6" t="s">
        <v>87</v>
      </c>
      <c r="E177" s="71">
        <f>E178+E184</f>
        <v>2186.0430000000001</v>
      </c>
      <c r="F177" s="71">
        <f>F178+F184</f>
        <v>1906.643</v>
      </c>
      <c r="G177" s="71">
        <f>G178+G184</f>
        <v>1886.8710000000001</v>
      </c>
    </row>
    <row r="178" spans="1:9" x14ac:dyDescent="0.25">
      <c r="A178" s="4">
        <v>1001</v>
      </c>
      <c r="B178" s="105"/>
      <c r="C178" s="105"/>
      <c r="D178" s="6" t="s">
        <v>88</v>
      </c>
      <c r="E178" s="71">
        <f t="shared" ref="E178:F182" si="35">E179</f>
        <v>622</v>
      </c>
      <c r="F178" s="71">
        <f t="shared" si="35"/>
        <v>623</v>
      </c>
      <c r="G178" s="29">
        <f t="shared" ref="G178" si="36">G179</f>
        <v>648</v>
      </c>
    </row>
    <row r="179" spans="1:9" ht="25.5" x14ac:dyDescent="0.25">
      <c r="A179" s="4"/>
      <c r="B179" s="5" t="s">
        <v>89</v>
      </c>
      <c r="C179" s="5"/>
      <c r="D179" s="9" t="s">
        <v>180</v>
      </c>
      <c r="E179" s="33">
        <f t="shared" si="35"/>
        <v>622</v>
      </c>
      <c r="F179" s="33">
        <f t="shared" si="35"/>
        <v>623</v>
      </c>
      <c r="G179" s="29">
        <v>648</v>
      </c>
    </row>
    <row r="180" spans="1:9" ht="25.5" x14ac:dyDescent="0.25">
      <c r="A180" s="8"/>
      <c r="B180" s="5" t="s">
        <v>90</v>
      </c>
      <c r="C180" s="5"/>
      <c r="D180" s="9" t="s">
        <v>181</v>
      </c>
      <c r="E180" s="33">
        <f t="shared" si="35"/>
        <v>622</v>
      </c>
      <c r="F180" s="33">
        <f t="shared" si="35"/>
        <v>623</v>
      </c>
      <c r="G180" s="29">
        <f t="shared" ref="G180:G181" si="37">G181</f>
        <v>648</v>
      </c>
    </row>
    <row r="181" spans="1:9" s="18" customFormat="1" ht="38.25" x14ac:dyDescent="0.25">
      <c r="A181" s="8"/>
      <c r="B181" s="5" t="s">
        <v>91</v>
      </c>
      <c r="C181" s="5"/>
      <c r="D181" s="9" t="s">
        <v>182</v>
      </c>
      <c r="E181" s="33">
        <f t="shared" si="35"/>
        <v>622</v>
      </c>
      <c r="F181" s="33">
        <f t="shared" si="35"/>
        <v>623</v>
      </c>
      <c r="G181" s="29">
        <f t="shared" si="37"/>
        <v>648</v>
      </c>
      <c r="I181" s="51"/>
    </row>
    <row r="182" spans="1:9" s="18" customFormat="1" ht="51" x14ac:dyDescent="0.25">
      <c r="A182" s="8"/>
      <c r="B182" s="5" t="s">
        <v>92</v>
      </c>
      <c r="C182" s="5"/>
      <c r="D182" s="9" t="s">
        <v>93</v>
      </c>
      <c r="E182" s="33">
        <f t="shared" si="35"/>
        <v>622</v>
      </c>
      <c r="F182" s="33">
        <f t="shared" si="35"/>
        <v>623</v>
      </c>
      <c r="G182" s="29">
        <v>648</v>
      </c>
      <c r="I182" s="51"/>
    </row>
    <row r="183" spans="1:9" ht="25.5" x14ac:dyDescent="0.25">
      <c r="A183" s="8"/>
      <c r="B183" s="8"/>
      <c r="C183" s="5">
        <v>300</v>
      </c>
      <c r="D183" s="9" t="s">
        <v>94</v>
      </c>
      <c r="E183" s="33">
        <v>622</v>
      </c>
      <c r="F183" s="33">
        <v>623</v>
      </c>
      <c r="G183" s="29">
        <v>648</v>
      </c>
    </row>
    <row r="184" spans="1:9" x14ac:dyDescent="0.25">
      <c r="A184" s="4">
        <v>1003</v>
      </c>
      <c r="B184" s="105"/>
      <c r="C184" s="105"/>
      <c r="D184" s="6" t="s">
        <v>95</v>
      </c>
      <c r="E184" s="71">
        <f>E185</f>
        <v>1564.0430000000001</v>
      </c>
      <c r="F184" s="71">
        <f>F185</f>
        <v>1283.643</v>
      </c>
      <c r="G184" s="28">
        <f t="shared" ref="G184:G188" si="38">G185</f>
        <v>1238.8710000000001</v>
      </c>
    </row>
    <row r="185" spans="1:9" ht="25.5" x14ac:dyDescent="0.25">
      <c r="A185" s="4"/>
      <c r="B185" s="5" t="s">
        <v>89</v>
      </c>
      <c r="C185" s="5"/>
      <c r="D185" s="9" t="s">
        <v>180</v>
      </c>
      <c r="E185" s="33">
        <f>E186</f>
        <v>1564.0430000000001</v>
      </c>
      <c r="F185" s="33">
        <f>F186</f>
        <v>1283.643</v>
      </c>
      <c r="G185" s="28">
        <f t="shared" si="38"/>
        <v>1238.8710000000001</v>
      </c>
    </row>
    <row r="186" spans="1:9" ht="25.5" x14ac:dyDescent="0.25">
      <c r="A186" s="4"/>
      <c r="B186" s="5" t="s">
        <v>90</v>
      </c>
      <c r="C186" s="5"/>
      <c r="D186" s="9" t="s">
        <v>181</v>
      </c>
      <c r="E186" s="33">
        <f>E187+E190+E195+E198</f>
        <v>1564.0430000000001</v>
      </c>
      <c r="F186" s="33">
        <f>F187+F190+F195+F198</f>
        <v>1283.643</v>
      </c>
      <c r="G186" s="33">
        <f>G187+G190+G195+G198</f>
        <v>1238.8710000000001</v>
      </c>
    </row>
    <row r="187" spans="1:9" ht="51" x14ac:dyDescent="0.25">
      <c r="A187" s="8"/>
      <c r="B187" s="5" t="s">
        <v>96</v>
      </c>
      <c r="C187" s="5"/>
      <c r="D187" s="9" t="s">
        <v>183</v>
      </c>
      <c r="E187" s="33">
        <f>E188</f>
        <v>7</v>
      </c>
      <c r="F187" s="33">
        <f>F188</f>
        <v>7</v>
      </c>
      <c r="G187" s="29">
        <f t="shared" si="38"/>
        <v>7</v>
      </c>
    </row>
    <row r="188" spans="1:9" ht="25.5" x14ac:dyDescent="0.25">
      <c r="A188" s="8"/>
      <c r="B188" s="5" t="s">
        <v>97</v>
      </c>
      <c r="C188" s="5"/>
      <c r="D188" s="9" t="s">
        <v>98</v>
      </c>
      <c r="E188" s="33">
        <f>E189</f>
        <v>7</v>
      </c>
      <c r="F188" s="33">
        <f>F189</f>
        <v>7</v>
      </c>
      <c r="G188" s="29">
        <f t="shared" si="38"/>
        <v>7</v>
      </c>
    </row>
    <row r="189" spans="1:9" s="18" customFormat="1" ht="38.25" x14ac:dyDescent="0.25">
      <c r="A189" s="8"/>
      <c r="B189" s="5"/>
      <c r="C189" s="5">
        <v>600</v>
      </c>
      <c r="D189" s="9" t="s">
        <v>84</v>
      </c>
      <c r="E189" s="33">
        <v>7</v>
      </c>
      <c r="F189" s="33">
        <v>7</v>
      </c>
      <c r="G189" s="29">
        <v>7</v>
      </c>
      <c r="I189" s="51"/>
    </row>
    <row r="190" spans="1:9" ht="89.25" x14ac:dyDescent="0.25">
      <c r="A190" s="8"/>
      <c r="B190" s="5" t="s">
        <v>99</v>
      </c>
      <c r="C190" s="5"/>
      <c r="D190" s="9" t="s">
        <v>184</v>
      </c>
      <c r="E190" s="33">
        <f>E191</f>
        <v>162.19999999999999</v>
      </c>
      <c r="F190" s="33">
        <f>F191</f>
        <v>162.19999999999999</v>
      </c>
      <c r="G190" s="28">
        <f t="shared" ref="G190" si="39">G191</f>
        <v>162.19999999999999</v>
      </c>
    </row>
    <row r="191" spans="1:9" ht="76.5" x14ac:dyDescent="0.25">
      <c r="A191" s="8"/>
      <c r="B191" s="5" t="s">
        <v>101</v>
      </c>
      <c r="C191" s="5"/>
      <c r="D191" s="9" t="s">
        <v>100</v>
      </c>
      <c r="E191" s="33">
        <f>E192+E193+E194</f>
        <v>162.19999999999999</v>
      </c>
      <c r="F191" s="33">
        <f>F192+F193+F194</f>
        <v>162.19999999999999</v>
      </c>
      <c r="G191" s="28">
        <v>162.19999999999999</v>
      </c>
    </row>
    <row r="192" spans="1:9" ht="25.5" x14ac:dyDescent="0.25">
      <c r="A192" s="8"/>
      <c r="B192" s="5"/>
      <c r="C192" s="5">
        <v>300</v>
      </c>
      <c r="D192" s="9" t="s">
        <v>94</v>
      </c>
      <c r="E192" s="33">
        <v>11.3</v>
      </c>
      <c r="F192" s="33">
        <v>11.3</v>
      </c>
      <c r="G192" s="28">
        <v>11.3</v>
      </c>
    </row>
    <row r="193" spans="1:8" x14ac:dyDescent="0.25">
      <c r="A193" s="8"/>
      <c r="B193" s="5"/>
      <c r="C193" s="5">
        <v>500</v>
      </c>
      <c r="D193" s="9" t="s">
        <v>16</v>
      </c>
      <c r="E193" s="33">
        <v>18.8</v>
      </c>
      <c r="F193" s="33">
        <v>18.8</v>
      </c>
      <c r="G193" s="29">
        <v>18.8</v>
      </c>
    </row>
    <row r="194" spans="1:8" ht="38.25" x14ac:dyDescent="0.25">
      <c r="A194" s="8"/>
      <c r="B194" s="5"/>
      <c r="C194" s="5">
        <v>600</v>
      </c>
      <c r="D194" s="9" t="s">
        <v>84</v>
      </c>
      <c r="E194" s="33">
        <v>132.1</v>
      </c>
      <c r="F194" s="33">
        <v>132.1</v>
      </c>
      <c r="G194" s="29">
        <v>132.1</v>
      </c>
    </row>
    <row r="195" spans="1:8" ht="25.5" x14ac:dyDescent="0.25">
      <c r="A195" s="8"/>
      <c r="B195" s="5" t="s">
        <v>102</v>
      </c>
      <c r="C195" s="5"/>
      <c r="D195" s="9" t="s">
        <v>188</v>
      </c>
      <c r="E195" s="33">
        <f>E196</f>
        <v>380</v>
      </c>
      <c r="F195" s="33">
        <f>F196</f>
        <v>380</v>
      </c>
      <c r="G195" s="29">
        <v>380</v>
      </c>
    </row>
    <row r="196" spans="1:8" ht="51" x14ac:dyDescent="0.25">
      <c r="A196" s="8"/>
      <c r="B196" s="16" t="s">
        <v>186</v>
      </c>
      <c r="C196" s="5"/>
      <c r="D196" s="13" t="s">
        <v>185</v>
      </c>
      <c r="E196" s="33">
        <f>E197</f>
        <v>380</v>
      </c>
      <c r="F196" s="33">
        <f>F197</f>
        <v>380</v>
      </c>
      <c r="G196" s="29">
        <v>380</v>
      </c>
    </row>
    <row r="197" spans="1:8" x14ac:dyDescent="0.25">
      <c r="A197" s="8"/>
      <c r="B197" s="5"/>
      <c r="C197" s="5">
        <v>500</v>
      </c>
      <c r="D197" s="9" t="s">
        <v>16</v>
      </c>
      <c r="E197" s="33">
        <v>380</v>
      </c>
      <c r="F197" s="33">
        <v>380</v>
      </c>
      <c r="G197" s="29">
        <v>380</v>
      </c>
    </row>
    <row r="198" spans="1:8" ht="51" x14ac:dyDescent="0.25">
      <c r="A198" s="8"/>
      <c r="B198" s="5" t="s">
        <v>103</v>
      </c>
      <c r="C198" s="5"/>
      <c r="D198" s="9" t="s">
        <v>310</v>
      </c>
      <c r="E198" s="33">
        <f>E199</f>
        <v>1014.843</v>
      </c>
      <c r="F198" s="33">
        <v>734.44299999999998</v>
      </c>
      <c r="G198" s="29">
        <v>689.67100000000005</v>
      </c>
    </row>
    <row r="199" spans="1:8" ht="51" x14ac:dyDescent="0.25">
      <c r="A199" s="8"/>
      <c r="B199" s="16" t="s">
        <v>189</v>
      </c>
      <c r="C199" s="5"/>
      <c r="D199" s="13" t="s">
        <v>187</v>
      </c>
      <c r="E199" s="33">
        <f>E200</f>
        <v>1014.843</v>
      </c>
      <c r="F199" s="33">
        <v>734.44299999999998</v>
      </c>
      <c r="G199" s="29">
        <v>689.67100000000005</v>
      </c>
    </row>
    <row r="200" spans="1:8" x14ac:dyDescent="0.25">
      <c r="A200" s="8"/>
      <c r="B200" s="10"/>
      <c r="C200" s="10">
        <v>500</v>
      </c>
      <c r="D200" s="9" t="s">
        <v>16</v>
      </c>
      <c r="E200" s="33">
        <v>1014.843</v>
      </c>
      <c r="F200" s="33">
        <v>734.44299999999998</v>
      </c>
      <c r="G200" s="29">
        <v>689.67100000000005</v>
      </c>
    </row>
    <row r="201" spans="1:8" x14ac:dyDescent="0.25">
      <c r="A201" s="4">
        <v>1100</v>
      </c>
      <c r="B201" s="105"/>
      <c r="C201" s="105"/>
      <c r="D201" s="6" t="s">
        <v>104</v>
      </c>
      <c r="E201" s="71">
        <f t="shared" ref="E201:F206" si="40">E202</f>
        <v>240</v>
      </c>
      <c r="F201" s="71">
        <f t="shared" si="40"/>
        <v>240</v>
      </c>
      <c r="G201" s="28">
        <v>240</v>
      </c>
    </row>
    <row r="202" spans="1:8" x14ac:dyDescent="0.25">
      <c r="A202" s="4" t="s">
        <v>190</v>
      </c>
      <c r="B202" s="105"/>
      <c r="C202" s="105"/>
      <c r="D202" s="20" t="s">
        <v>191</v>
      </c>
      <c r="E202" s="71">
        <f t="shared" si="40"/>
        <v>240</v>
      </c>
      <c r="F202" s="71">
        <f t="shared" si="40"/>
        <v>240</v>
      </c>
      <c r="G202" s="28">
        <v>240</v>
      </c>
    </row>
    <row r="203" spans="1:8" ht="38.25" x14ac:dyDescent="0.25">
      <c r="A203" s="4"/>
      <c r="B203" s="10" t="s">
        <v>105</v>
      </c>
      <c r="C203" s="10"/>
      <c r="D203" s="9" t="s">
        <v>192</v>
      </c>
      <c r="E203" s="33">
        <f t="shared" si="40"/>
        <v>240</v>
      </c>
      <c r="F203" s="33">
        <f t="shared" si="40"/>
        <v>240</v>
      </c>
      <c r="G203" s="29">
        <v>240</v>
      </c>
    </row>
    <row r="204" spans="1:8" ht="38.25" x14ac:dyDescent="0.25">
      <c r="A204" s="8"/>
      <c r="B204" s="10" t="s">
        <v>106</v>
      </c>
      <c r="C204" s="10"/>
      <c r="D204" s="9" t="s">
        <v>193</v>
      </c>
      <c r="E204" s="33">
        <f t="shared" si="40"/>
        <v>240</v>
      </c>
      <c r="F204" s="33">
        <f t="shared" si="40"/>
        <v>240</v>
      </c>
      <c r="G204" s="29">
        <v>240</v>
      </c>
    </row>
    <row r="205" spans="1:8" ht="25.5" x14ac:dyDescent="0.25">
      <c r="A205" s="8"/>
      <c r="B205" s="10" t="s">
        <v>107</v>
      </c>
      <c r="C205" s="10"/>
      <c r="D205" s="9" t="s">
        <v>194</v>
      </c>
      <c r="E205" s="33">
        <f t="shared" si="40"/>
        <v>240</v>
      </c>
      <c r="F205" s="33">
        <f t="shared" si="40"/>
        <v>240</v>
      </c>
      <c r="G205" s="29">
        <v>240</v>
      </c>
      <c r="H205" s="108"/>
    </row>
    <row r="206" spans="1:8" ht="25.5" x14ac:dyDescent="0.25">
      <c r="A206" s="8"/>
      <c r="B206" s="10" t="s">
        <v>195</v>
      </c>
      <c r="C206" s="10"/>
      <c r="D206" s="2" t="s">
        <v>196</v>
      </c>
      <c r="E206" s="33">
        <f t="shared" si="40"/>
        <v>240</v>
      </c>
      <c r="F206" s="33">
        <f t="shared" si="40"/>
        <v>240</v>
      </c>
      <c r="G206" s="29">
        <v>240</v>
      </c>
      <c r="H206" s="108"/>
    </row>
    <row r="207" spans="1:8" ht="25.5" x14ac:dyDescent="0.25">
      <c r="A207" s="8"/>
      <c r="B207" s="10"/>
      <c r="C207" s="5">
        <v>200</v>
      </c>
      <c r="D207" s="9" t="s">
        <v>108</v>
      </c>
      <c r="E207" s="33">
        <v>240</v>
      </c>
      <c r="F207" s="33">
        <v>240</v>
      </c>
      <c r="G207" s="23">
        <v>240</v>
      </c>
      <c r="H207" s="108"/>
    </row>
    <row r="208" spans="1:8" x14ac:dyDescent="0.25">
      <c r="A208" s="105"/>
      <c r="B208" s="4"/>
      <c r="C208" s="4"/>
      <c r="D208" s="105" t="s">
        <v>109</v>
      </c>
      <c r="E208" s="71">
        <f t="shared" ref="E208:F210" si="41">E209</f>
        <v>632.29999999999995</v>
      </c>
      <c r="F208" s="71">
        <f t="shared" si="41"/>
        <v>632.29999999999995</v>
      </c>
      <c r="G208" s="23">
        <v>632.29999999999995</v>
      </c>
      <c r="H208" s="108"/>
    </row>
    <row r="209" spans="1:8" x14ac:dyDescent="0.25">
      <c r="A209" s="4" t="s">
        <v>115</v>
      </c>
      <c r="B209" s="4"/>
      <c r="C209" s="4"/>
      <c r="D209" s="6" t="s">
        <v>6</v>
      </c>
      <c r="E209" s="71">
        <f t="shared" si="41"/>
        <v>632.29999999999995</v>
      </c>
      <c r="F209" s="71">
        <f t="shared" si="41"/>
        <v>632.29999999999995</v>
      </c>
      <c r="G209" s="29">
        <v>632.29999999999995</v>
      </c>
      <c r="H209" s="108"/>
    </row>
    <row r="210" spans="1:8" ht="51" x14ac:dyDescent="0.25">
      <c r="A210" s="4" t="s">
        <v>125</v>
      </c>
      <c r="B210" s="105"/>
      <c r="C210" s="4"/>
      <c r="D210" s="6" t="s">
        <v>110</v>
      </c>
      <c r="E210" s="71">
        <f t="shared" si="41"/>
        <v>632.29999999999995</v>
      </c>
      <c r="F210" s="71">
        <f t="shared" si="41"/>
        <v>632.29999999999995</v>
      </c>
      <c r="G210" s="71">
        <f>G211</f>
        <v>392.3</v>
      </c>
      <c r="H210" s="108"/>
    </row>
    <row r="211" spans="1:8" ht="38.25" x14ac:dyDescent="0.25">
      <c r="A211" s="4"/>
      <c r="B211" s="5" t="s">
        <v>117</v>
      </c>
      <c r="C211" s="4"/>
      <c r="D211" s="7" t="s">
        <v>119</v>
      </c>
      <c r="E211" s="33">
        <f>E212</f>
        <v>632.29999999999995</v>
      </c>
      <c r="F211" s="133">
        <f>F212</f>
        <v>632.29999999999995</v>
      </c>
      <c r="G211" s="133">
        <f>G212</f>
        <v>392.3</v>
      </c>
      <c r="H211" s="108"/>
    </row>
    <row r="212" spans="1:8" ht="38.25" x14ac:dyDescent="0.25">
      <c r="A212" s="112"/>
      <c r="B212" s="113" t="s">
        <v>111</v>
      </c>
      <c r="C212" s="112"/>
      <c r="D212" s="114" t="s">
        <v>112</v>
      </c>
      <c r="E212" s="89">
        <f>E213+E217</f>
        <v>632.29999999999995</v>
      </c>
      <c r="F212" s="89">
        <f>F213+F217</f>
        <v>632.29999999999995</v>
      </c>
      <c r="G212" s="89">
        <f>G213+G217</f>
        <v>392.3</v>
      </c>
      <c r="H212" s="108"/>
    </row>
    <row r="213" spans="1:8" ht="25.5" x14ac:dyDescent="0.25">
      <c r="A213" s="8"/>
      <c r="B213" s="5" t="s">
        <v>113</v>
      </c>
      <c r="C213" s="8"/>
      <c r="D213" s="9" t="s">
        <v>11</v>
      </c>
      <c r="E213" s="33">
        <f>E214+E215</f>
        <v>571.5</v>
      </c>
      <c r="F213" s="33">
        <f>F214+F215</f>
        <v>571.5</v>
      </c>
      <c r="G213" s="23">
        <v>331.5</v>
      </c>
      <c r="H213" s="108"/>
    </row>
    <row r="214" spans="1:8" ht="63.75" x14ac:dyDescent="0.25">
      <c r="A214" s="8"/>
      <c r="B214" s="8"/>
      <c r="C214" s="5">
        <v>100</v>
      </c>
      <c r="D214" s="9" t="s">
        <v>12</v>
      </c>
      <c r="E214" s="33">
        <v>552.5</v>
      </c>
      <c r="F214" s="133">
        <v>552.5</v>
      </c>
      <c r="G214" s="133">
        <v>552.5</v>
      </c>
      <c r="H214" s="108"/>
    </row>
    <row r="215" spans="1:8" ht="25.5" x14ac:dyDescent="0.25">
      <c r="A215" s="8"/>
      <c r="B215" s="8"/>
      <c r="C215" s="5">
        <v>200</v>
      </c>
      <c r="D215" s="9" t="s">
        <v>14</v>
      </c>
      <c r="E215" s="33">
        <v>19</v>
      </c>
      <c r="F215" s="33">
        <v>19</v>
      </c>
      <c r="G215" s="104">
        <v>19</v>
      </c>
      <c r="H215" s="108"/>
    </row>
    <row r="216" spans="1:8" ht="63.75" x14ac:dyDescent="0.25">
      <c r="A216" s="8"/>
      <c r="B216" s="15" t="s">
        <v>352</v>
      </c>
      <c r="C216" s="5"/>
      <c r="D216" s="9" t="s">
        <v>353</v>
      </c>
      <c r="E216" s="33">
        <f>E217</f>
        <v>60.8</v>
      </c>
      <c r="F216" s="33">
        <f>F217</f>
        <v>60.8</v>
      </c>
      <c r="G216" s="104">
        <v>60.8</v>
      </c>
      <c r="H216" s="108"/>
    </row>
    <row r="217" spans="1:8" ht="25.5" x14ac:dyDescent="0.25">
      <c r="A217" s="8"/>
      <c r="B217" s="15" t="s">
        <v>212</v>
      </c>
      <c r="C217" s="5"/>
      <c r="D217" s="13" t="s">
        <v>211</v>
      </c>
      <c r="E217" s="33">
        <f>E218</f>
        <v>60.8</v>
      </c>
      <c r="F217" s="33">
        <f>F218</f>
        <v>60.8</v>
      </c>
      <c r="G217" s="104">
        <v>60.8</v>
      </c>
      <c r="H217" s="108"/>
    </row>
    <row r="218" spans="1:8" x14ac:dyDescent="0.25">
      <c r="A218" s="8"/>
      <c r="B218" s="8"/>
      <c r="C218" s="5">
        <v>500</v>
      </c>
      <c r="D218" s="9" t="s">
        <v>16</v>
      </c>
      <c r="E218" s="33">
        <v>60.8</v>
      </c>
      <c r="F218" s="33">
        <v>60.8</v>
      </c>
      <c r="G218" s="104">
        <v>60.8</v>
      </c>
      <c r="H218" s="108"/>
    </row>
    <row r="219" spans="1:8" x14ac:dyDescent="0.25">
      <c r="A219" s="8"/>
      <c r="B219" s="8"/>
      <c r="C219" s="5"/>
      <c r="D219" s="5"/>
      <c r="E219" s="9"/>
      <c r="F219" s="33"/>
      <c r="G219" s="33"/>
      <c r="H219" s="108"/>
    </row>
    <row r="220" spans="1:8" x14ac:dyDescent="0.25">
      <c r="A220" s="4" t="s">
        <v>214</v>
      </c>
      <c r="B220" s="4" t="s">
        <v>215</v>
      </c>
      <c r="C220" s="4" t="s">
        <v>213</v>
      </c>
      <c r="D220" s="6" t="s">
        <v>216</v>
      </c>
      <c r="E220" s="6" t="s">
        <v>408</v>
      </c>
      <c r="F220" s="119">
        <v>819.09225000000004</v>
      </c>
      <c r="G220" s="119">
        <v>1670.7787499999999</v>
      </c>
      <c r="H220" s="108"/>
    </row>
    <row r="221" spans="1:8" x14ac:dyDescent="0.25">
      <c r="A221" s="8"/>
      <c r="B221" s="8"/>
      <c r="C221" s="5"/>
      <c r="D221" s="5"/>
      <c r="E221" s="9"/>
      <c r="F221" s="33"/>
      <c r="G221" s="33"/>
      <c r="H221" s="108"/>
    </row>
    <row r="222" spans="1:8" x14ac:dyDescent="0.25">
      <c r="A222" s="116" t="s">
        <v>409</v>
      </c>
      <c r="B222" s="115"/>
      <c r="C222" s="115"/>
      <c r="D222" s="115"/>
      <c r="E222" s="134">
        <f>E10+E55+E61+E80+E100+E157+E177+E201+E208+E220</f>
        <v>33424.35500000001</v>
      </c>
      <c r="F222" s="134">
        <f>F10+F55+F61+F80+F100+F157+F177+F201+F208+F220</f>
        <v>32763.69</v>
      </c>
      <c r="G222" s="134">
        <f>G10+G55+G61+G80+G100+G157+G177+G201+G208+G220</f>
        <v>33415.574499999995</v>
      </c>
      <c r="H222" s="108"/>
    </row>
    <row r="223" spans="1:8" x14ac:dyDescent="0.25">
      <c r="D223" s="106"/>
      <c r="E223" s="107"/>
      <c r="F223" s="107"/>
      <c r="G223" s="111"/>
      <c r="H223" s="108"/>
    </row>
    <row r="224" spans="1:8" x14ac:dyDescent="0.25">
      <c r="D224" s="106"/>
      <c r="E224" s="107"/>
      <c r="F224" s="107"/>
      <c r="G224" s="111"/>
      <c r="H224" s="108"/>
    </row>
    <row r="225" spans="4:8" x14ac:dyDescent="0.25">
      <c r="D225" s="106"/>
      <c r="E225" s="107"/>
      <c r="F225" s="107"/>
      <c r="G225" s="111"/>
      <c r="H225" s="108"/>
    </row>
    <row r="226" spans="4:8" x14ac:dyDescent="0.25">
      <c r="D226" s="106"/>
      <c r="E226" s="107"/>
      <c r="F226" s="107"/>
      <c r="G226" s="111"/>
      <c r="H226" s="108"/>
    </row>
    <row r="227" spans="4:8" x14ac:dyDescent="0.25">
      <c r="D227" s="106"/>
      <c r="E227" s="107"/>
      <c r="F227" s="107"/>
      <c r="G227" s="111"/>
      <c r="H227" s="108"/>
    </row>
    <row r="228" spans="4:8" x14ac:dyDescent="0.25">
      <c r="D228" s="106"/>
      <c r="E228" s="107"/>
      <c r="F228" s="107"/>
      <c r="G228" s="111"/>
      <c r="H228" s="108"/>
    </row>
    <row r="229" spans="4:8" x14ac:dyDescent="0.25">
      <c r="D229" s="106"/>
      <c r="E229" s="107"/>
      <c r="F229" s="110"/>
      <c r="G229" s="110"/>
      <c r="H229" s="108"/>
    </row>
    <row r="230" spans="4:8" x14ac:dyDescent="0.25">
      <c r="D230" s="106"/>
      <c r="E230" s="109"/>
      <c r="F230" s="110"/>
      <c r="G230" s="110"/>
      <c r="H230" s="108"/>
    </row>
    <row r="231" spans="4:8" x14ac:dyDescent="0.25">
      <c r="D231" s="106"/>
      <c r="E231" s="110"/>
      <c r="F231" s="110"/>
      <c r="G231" s="110"/>
      <c r="H231" s="108"/>
    </row>
    <row r="232" spans="4:8" x14ac:dyDescent="0.25">
      <c r="D232" s="106"/>
      <c r="E232" s="110"/>
      <c r="F232" s="110"/>
      <c r="G232" s="110"/>
      <c r="H232" s="108"/>
    </row>
    <row r="233" spans="4:8" x14ac:dyDescent="0.25">
      <c r="D233" s="106"/>
      <c r="E233" s="110"/>
      <c r="F233" s="110"/>
      <c r="G233" s="110"/>
      <c r="H233" s="108"/>
    </row>
    <row r="234" spans="4:8" x14ac:dyDescent="0.25">
      <c r="D234" s="106"/>
      <c r="E234" s="110"/>
      <c r="F234" s="110"/>
      <c r="G234" s="110"/>
      <c r="H234" s="108"/>
    </row>
    <row r="235" spans="4:8" x14ac:dyDescent="0.25">
      <c r="D235" s="106"/>
      <c r="E235" s="110"/>
      <c r="F235" s="110"/>
      <c r="G235" s="110"/>
      <c r="H235" s="108"/>
    </row>
    <row r="236" spans="4:8" x14ac:dyDescent="0.25">
      <c r="D236" s="106"/>
      <c r="E236" s="110"/>
      <c r="F236" s="110"/>
      <c r="G236" s="110"/>
      <c r="H236" s="108"/>
    </row>
  </sheetData>
  <autoFilter ref="A1:I191"/>
  <mergeCells count="6">
    <mergeCell ref="A4:G4"/>
    <mergeCell ref="A6:A7"/>
    <mergeCell ref="B6:B7"/>
    <mergeCell ref="C6:C7"/>
    <mergeCell ref="D6:D7"/>
    <mergeCell ref="E6:G6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2"/>
  <sheetViews>
    <sheetView view="pageBreakPreview" zoomScale="90" zoomScaleNormal="100" zoomScaleSheetLayoutView="90" workbookViewId="0">
      <selection activeCell="C134" sqref="C134"/>
    </sheetView>
  </sheetViews>
  <sheetFormatPr defaultRowHeight="15" x14ac:dyDescent="0.25"/>
  <cols>
    <col min="1" max="1" width="14.5703125" style="1" customWidth="1"/>
    <col min="2" max="2" width="9.140625" style="1"/>
    <col min="3" max="3" width="46.7109375" style="1" customWidth="1"/>
    <col min="4" max="5" width="11.28515625" style="58" customWidth="1"/>
  </cols>
  <sheetData>
    <row r="1" spans="1:5" x14ac:dyDescent="0.25">
      <c r="C1" s="144" t="s">
        <v>229</v>
      </c>
      <c r="D1" s="144"/>
      <c r="E1" s="83"/>
    </row>
    <row r="2" spans="1:5" x14ac:dyDescent="0.25">
      <c r="C2" s="144" t="s">
        <v>220</v>
      </c>
      <c r="D2" s="144"/>
      <c r="E2" s="83"/>
    </row>
    <row r="3" spans="1:5" x14ac:dyDescent="0.25">
      <c r="C3" s="145" t="s">
        <v>218</v>
      </c>
      <c r="D3" s="145"/>
      <c r="E3" s="84"/>
    </row>
    <row r="4" spans="1:5" x14ac:dyDescent="0.25">
      <c r="C4" s="146" t="s">
        <v>219</v>
      </c>
      <c r="D4" s="146"/>
      <c r="E4" s="85"/>
    </row>
    <row r="6" spans="1:5" x14ac:dyDescent="0.25">
      <c r="A6" s="150" t="s">
        <v>393</v>
      </c>
      <c r="B6" s="150"/>
      <c r="C6" s="150"/>
      <c r="D6" s="150"/>
      <c r="E6" s="150"/>
    </row>
    <row r="7" spans="1:5" ht="36" customHeight="1" x14ac:dyDescent="0.25">
      <c r="A7" s="150"/>
      <c r="B7" s="150"/>
      <c r="C7" s="150"/>
      <c r="D7" s="150"/>
      <c r="E7" s="150"/>
    </row>
    <row r="9" spans="1:5" x14ac:dyDescent="0.25">
      <c r="A9" s="147" t="s">
        <v>2</v>
      </c>
      <c r="B9" s="147" t="s">
        <v>3</v>
      </c>
      <c r="C9" s="147" t="s">
        <v>4</v>
      </c>
      <c r="D9" s="149" t="s">
        <v>225</v>
      </c>
      <c r="E9" s="149"/>
    </row>
    <row r="10" spans="1:5" x14ac:dyDescent="0.25">
      <c r="A10" s="148"/>
      <c r="B10" s="148"/>
      <c r="C10" s="148"/>
      <c r="D10" s="59" t="s">
        <v>226</v>
      </c>
      <c r="E10" s="59" t="s">
        <v>394</v>
      </c>
    </row>
    <row r="11" spans="1:5" x14ac:dyDescent="0.25">
      <c r="A11" s="5" t="s">
        <v>223</v>
      </c>
      <c r="B11" s="5" t="s">
        <v>224</v>
      </c>
      <c r="C11" s="5" t="s">
        <v>217</v>
      </c>
      <c r="D11" s="55">
        <v>4</v>
      </c>
      <c r="E11" s="55">
        <v>5</v>
      </c>
    </row>
    <row r="12" spans="1:5" ht="38.25" x14ac:dyDescent="0.25">
      <c r="A12" s="26" t="s">
        <v>120</v>
      </c>
      <c r="B12" s="19"/>
      <c r="C12" s="27" t="s">
        <v>121</v>
      </c>
      <c r="D12" s="71">
        <f>D13+D16+D21</f>
        <v>1855.2079999999999</v>
      </c>
      <c r="E12" s="125">
        <f>E13+E16+E21</f>
        <v>1247.7079999999999</v>
      </c>
    </row>
    <row r="13" spans="1:5" ht="38.25" x14ac:dyDescent="0.25">
      <c r="A13" s="15" t="s">
        <v>17</v>
      </c>
      <c r="B13" s="16"/>
      <c r="C13" s="13" t="s">
        <v>355</v>
      </c>
      <c r="D13" s="33">
        <v>3</v>
      </c>
      <c r="E13" s="126">
        <v>3</v>
      </c>
    </row>
    <row r="14" spans="1:5" ht="51" x14ac:dyDescent="0.25">
      <c r="A14" s="16" t="s">
        <v>18</v>
      </c>
      <c r="B14" s="16"/>
      <c r="C14" s="13" t="s">
        <v>356</v>
      </c>
      <c r="D14" s="33">
        <v>3</v>
      </c>
      <c r="E14" s="126">
        <v>3</v>
      </c>
    </row>
    <row r="15" spans="1:5" ht="25.5" x14ac:dyDescent="0.25">
      <c r="A15" s="15"/>
      <c r="B15" s="15">
        <v>200</v>
      </c>
      <c r="C15" s="13" t="s">
        <v>14</v>
      </c>
      <c r="D15" s="33">
        <v>3</v>
      </c>
      <c r="E15" s="126">
        <v>3</v>
      </c>
    </row>
    <row r="16" spans="1:5" ht="25.5" x14ac:dyDescent="0.25">
      <c r="A16" s="16" t="s">
        <v>19</v>
      </c>
      <c r="B16" s="16"/>
      <c r="C16" s="13" t="s">
        <v>357</v>
      </c>
      <c r="D16" s="33">
        <f>D17+D19</f>
        <v>1768.1079999999999</v>
      </c>
      <c r="E16" s="126">
        <f>E17+E19</f>
        <v>1160.6079999999999</v>
      </c>
    </row>
    <row r="17" spans="1:5" ht="25.5" x14ac:dyDescent="0.25">
      <c r="A17" s="16" t="s">
        <v>358</v>
      </c>
      <c r="B17" s="15"/>
      <c r="C17" s="13" t="s">
        <v>369</v>
      </c>
      <c r="D17" s="33">
        <v>868.5</v>
      </c>
      <c r="E17" s="126">
        <v>261</v>
      </c>
    </row>
    <row r="18" spans="1:5" ht="25.5" x14ac:dyDescent="0.25">
      <c r="A18" s="16"/>
      <c r="B18" s="15" t="s">
        <v>314</v>
      </c>
      <c r="C18" s="13" t="s">
        <v>14</v>
      </c>
      <c r="D18" s="33">
        <v>868.5</v>
      </c>
      <c r="E18" s="126">
        <v>261</v>
      </c>
    </row>
    <row r="19" spans="1:5" ht="25.5" x14ac:dyDescent="0.25">
      <c r="A19" s="15" t="s">
        <v>122</v>
      </c>
      <c r="B19" s="15"/>
      <c r="C19" s="2" t="s">
        <v>123</v>
      </c>
      <c r="D19" s="33">
        <v>899.60799999999995</v>
      </c>
      <c r="E19" s="126">
        <v>899.60799999999995</v>
      </c>
    </row>
    <row r="20" spans="1:5" ht="25.5" x14ac:dyDescent="0.25">
      <c r="A20" s="15"/>
      <c r="B20" s="15" t="s">
        <v>361</v>
      </c>
      <c r="C20" s="96" t="s">
        <v>84</v>
      </c>
      <c r="D20" s="33">
        <v>899.60799999999995</v>
      </c>
      <c r="E20" s="126">
        <v>899.60799999999995</v>
      </c>
    </row>
    <row r="21" spans="1:5" ht="38.25" x14ac:dyDescent="0.25">
      <c r="A21" s="15" t="s">
        <v>20</v>
      </c>
      <c r="B21" s="16"/>
      <c r="C21" s="13" t="s">
        <v>370</v>
      </c>
      <c r="D21" s="33">
        <f>D22+D24+D26</f>
        <v>84.1</v>
      </c>
      <c r="E21" s="126">
        <f>E22+E24+E26</f>
        <v>84.1</v>
      </c>
    </row>
    <row r="22" spans="1:5" ht="38.25" x14ac:dyDescent="0.25">
      <c r="A22" s="15" t="s">
        <v>21</v>
      </c>
      <c r="B22" s="15"/>
      <c r="C22" s="2" t="s">
        <v>371</v>
      </c>
      <c r="D22" s="33">
        <v>25</v>
      </c>
      <c r="E22" s="126">
        <v>25</v>
      </c>
    </row>
    <row r="23" spans="1:5" ht="25.5" x14ac:dyDescent="0.25">
      <c r="A23" s="15"/>
      <c r="B23" s="15" t="s">
        <v>314</v>
      </c>
      <c r="C23" s="13" t="s">
        <v>14</v>
      </c>
      <c r="D23" s="33">
        <v>25</v>
      </c>
      <c r="E23" s="126">
        <v>25</v>
      </c>
    </row>
    <row r="24" spans="1:5" ht="38.25" x14ac:dyDescent="0.25">
      <c r="A24" s="15" t="s">
        <v>329</v>
      </c>
      <c r="B24" s="15"/>
      <c r="C24" s="13" t="s">
        <v>313</v>
      </c>
      <c r="D24" s="33">
        <v>58.1</v>
      </c>
      <c r="E24" s="126">
        <v>58.1</v>
      </c>
    </row>
    <row r="25" spans="1:5" ht="25.5" x14ac:dyDescent="0.25">
      <c r="A25" s="15"/>
      <c r="B25" s="15" t="s">
        <v>314</v>
      </c>
      <c r="C25" s="13" t="s">
        <v>14</v>
      </c>
      <c r="D25" s="33">
        <v>58.1</v>
      </c>
      <c r="E25" s="126">
        <v>58.1</v>
      </c>
    </row>
    <row r="26" spans="1:5" ht="51" x14ac:dyDescent="0.25">
      <c r="A26" s="15" t="s">
        <v>372</v>
      </c>
      <c r="B26" s="15"/>
      <c r="C26" s="13" t="s">
        <v>197</v>
      </c>
      <c r="D26" s="33">
        <v>1</v>
      </c>
      <c r="E26" s="126">
        <v>1</v>
      </c>
    </row>
    <row r="27" spans="1:5" ht="25.5" x14ac:dyDescent="0.25">
      <c r="A27" s="15"/>
      <c r="B27" s="15" t="s">
        <v>314</v>
      </c>
      <c r="C27" s="13" t="s">
        <v>14</v>
      </c>
      <c r="D27" s="33">
        <v>1</v>
      </c>
      <c r="E27" s="126">
        <v>1</v>
      </c>
    </row>
    <row r="28" spans="1:5" ht="51" x14ac:dyDescent="0.25">
      <c r="A28" s="19" t="s">
        <v>132</v>
      </c>
      <c r="B28" s="19"/>
      <c r="C28" s="27" t="s">
        <v>360</v>
      </c>
      <c r="D28" s="71">
        <f>D30+D32</f>
        <v>658</v>
      </c>
      <c r="E28" s="125">
        <f>E30+E32</f>
        <v>658</v>
      </c>
    </row>
    <row r="29" spans="1:5" ht="25.5" x14ac:dyDescent="0.25">
      <c r="A29" s="16" t="s">
        <v>28</v>
      </c>
      <c r="B29" s="16"/>
      <c r="C29" s="13" t="s">
        <v>362</v>
      </c>
      <c r="D29" s="33">
        <f>D30</f>
        <v>208</v>
      </c>
      <c r="E29" s="126">
        <f>E30</f>
        <v>208</v>
      </c>
    </row>
    <row r="30" spans="1:5" ht="76.5" x14ac:dyDescent="0.25">
      <c r="A30" s="16" t="s">
        <v>29</v>
      </c>
      <c r="B30" s="16"/>
      <c r="C30" s="13" t="s">
        <v>133</v>
      </c>
      <c r="D30" s="33">
        <v>208</v>
      </c>
      <c r="E30" s="126">
        <v>208</v>
      </c>
    </row>
    <row r="31" spans="1:5" ht="25.5" x14ac:dyDescent="0.25">
      <c r="A31" s="16"/>
      <c r="B31" s="15">
        <v>200</v>
      </c>
      <c r="C31" s="13" t="s">
        <v>14</v>
      </c>
      <c r="D31" s="33">
        <v>208</v>
      </c>
      <c r="E31" s="126">
        <v>208</v>
      </c>
    </row>
    <row r="32" spans="1:5" ht="51" x14ac:dyDescent="0.25">
      <c r="A32" s="16" t="s">
        <v>30</v>
      </c>
      <c r="B32" s="16"/>
      <c r="C32" s="13" t="s">
        <v>134</v>
      </c>
      <c r="D32" s="33">
        <f>D33</f>
        <v>450</v>
      </c>
      <c r="E32" s="126">
        <f>E33</f>
        <v>450</v>
      </c>
    </row>
    <row r="33" spans="1:5" ht="38.25" x14ac:dyDescent="0.25">
      <c r="A33" s="16" t="s">
        <v>31</v>
      </c>
      <c r="B33" s="16"/>
      <c r="C33" s="13" t="s">
        <v>135</v>
      </c>
      <c r="D33" s="33">
        <v>450</v>
      </c>
      <c r="E33" s="126">
        <v>450</v>
      </c>
    </row>
    <row r="34" spans="1:5" ht="25.5" x14ac:dyDescent="0.25">
      <c r="A34" s="16"/>
      <c r="B34" s="15">
        <v>200</v>
      </c>
      <c r="C34" s="13" t="s">
        <v>14</v>
      </c>
      <c r="D34" s="33">
        <v>450</v>
      </c>
      <c r="E34" s="126">
        <v>450</v>
      </c>
    </row>
    <row r="35" spans="1:5" ht="25.5" x14ac:dyDescent="0.25">
      <c r="A35" s="26" t="s">
        <v>34</v>
      </c>
      <c r="B35" s="26"/>
      <c r="C35" s="27" t="s">
        <v>139</v>
      </c>
      <c r="D35" s="71">
        <f>D36+D43+D39</f>
        <v>1984.8</v>
      </c>
      <c r="E35" s="125">
        <f>E36+E43+E39</f>
        <v>2038.5</v>
      </c>
    </row>
    <row r="36" spans="1:5" ht="25.5" x14ac:dyDescent="0.25">
      <c r="A36" s="15" t="s">
        <v>35</v>
      </c>
      <c r="B36" s="15"/>
      <c r="C36" s="13" t="s">
        <v>140</v>
      </c>
      <c r="D36" s="33">
        <f>D37</f>
        <v>1824.8</v>
      </c>
      <c r="E36" s="126">
        <f>E37</f>
        <v>1228.5</v>
      </c>
    </row>
    <row r="37" spans="1:5" ht="38.25" x14ac:dyDescent="0.25">
      <c r="A37" s="15" t="s">
        <v>36</v>
      </c>
      <c r="B37" s="15"/>
      <c r="C37" s="13" t="s">
        <v>141</v>
      </c>
      <c r="D37" s="33">
        <f>D38</f>
        <v>1824.8</v>
      </c>
      <c r="E37" s="126">
        <f>E38</f>
        <v>1228.5</v>
      </c>
    </row>
    <row r="38" spans="1:5" ht="38.25" x14ac:dyDescent="0.25">
      <c r="A38" s="15" t="s">
        <v>38</v>
      </c>
      <c r="B38" s="15"/>
      <c r="C38" s="13" t="s">
        <v>37</v>
      </c>
      <c r="D38" s="33">
        <v>1824.8</v>
      </c>
      <c r="E38" s="126">
        <v>1228.5</v>
      </c>
    </row>
    <row r="39" spans="1:5" ht="25.5" x14ac:dyDescent="0.25">
      <c r="A39" s="15"/>
      <c r="B39" s="15">
        <v>200</v>
      </c>
      <c r="C39" s="13" t="s">
        <v>14</v>
      </c>
      <c r="D39" s="33">
        <f>D40</f>
        <v>0</v>
      </c>
      <c r="E39" s="126">
        <f>E40</f>
        <v>650</v>
      </c>
    </row>
    <row r="40" spans="1:5" ht="25.5" x14ac:dyDescent="0.25">
      <c r="A40" s="15" t="s">
        <v>39</v>
      </c>
      <c r="B40" s="15"/>
      <c r="C40" s="13" t="s">
        <v>142</v>
      </c>
      <c r="D40" s="33">
        <f>D41</f>
        <v>0</v>
      </c>
      <c r="E40" s="126">
        <f>E41</f>
        <v>650</v>
      </c>
    </row>
    <row r="41" spans="1:5" ht="25.5" x14ac:dyDescent="0.25">
      <c r="A41" s="15" t="s">
        <v>41</v>
      </c>
      <c r="B41" s="15"/>
      <c r="C41" s="13" t="s">
        <v>40</v>
      </c>
      <c r="D41" s="33">
        <v>0</v>
      </c>
      <c r="E41" s="126">
        <v>650</v>
      </c>
    </row>
    <row r="42" spans="1:5" ht="25.5" x14ac:dyDescent="0.25">
      <c r="A42" s="15"/>
      <c r="B42" s="15">
        <v>200</v>
      </c>
      <c r="C42" s="13" t="s">
        <v>14</v>
      </c>
      <c r="D42" s="33">
        <v>0</v>
      </c>
      <c r="E42" s="126">
        <v>650</v>
      </c>
    </row>
    <row r="43" spans="1:5" ht="25.5" x14ac:dyDescent="0.25">
      <c r="A43" s="15" t="s">
        <v>42</v>
      </c>
      <c r="B43" s="15"/>
      <c r="C43" s="13" t="s">
        <v>143</v>
      </c>
      <c r="D43" s="33">
        <f>D44+D47</f>
        <v>160</v>
      </c>
      <c r="E43" s="126">
        <f>E44+E47</f>
        <v>160</v>
      </c>
    </row>
    <row r="44" spans="1:5" ht="25.5" x14ac:dyDescent="0.25">
      <c r="A44" s="15" t="s">
        <v>43</v>
      </c>
      <c r="B44" s="15"/>
      <c r="C44" s="13" t="s">
        <v>144</v>
      </c>
      <c r="D44" s="33">
        <v>50</v>
      </c>
      <c r="E44" s="126">
        <v>50</v>
      </c>
    </row>
    <row r="45" spans="1:5" x14ac:dyDescent="0.25">
      <c r="A45" s="15" t="s">
        <v>45</v>
      </c>
      <c r="B45" s="15"/>
      <c r="C45" s="13" t="s">
        <v>44</v>
      </c>
      <c r="D45" s="33">
        <f>D46</f>
        <v>50</v>
      </c>
      <c r="E45" s="126">
        <f>E46</f>
        <v>50</v>
      </c>
    </row>
    <row r="46" spans="1:5" ht="25.5" x14ac:dyDescent="0.25">
      <c r="A46" s="15"/>
      <c r="B46" s="15">
        <v>200</v>
      </c>
      <c r="C46" s="13" t="s">
        <v>14</v>
      </c>
      <c r="D46" s="33">
        <v>50</v>
      </c>
      <c r="E46" s="126">
        <v>50</v>
      </c>
    </row>
    <row r="47" spans="1:5" ht="25.5" x14ac:dyDescent="0.25">
      <c r="A47" s="15" t="s">
        <v>46</v>
      </c>
      <c r="B47" s="15"/>
      <c r="C47" s="13" t="s">
        <v>145</v>
      </c>
      <c r="D47" s="33">
        <v>110</v>
      </c>
      <c r="E47" s="126">
        <v>110</v>
      </c>
    </row>
    <row r="48" spans="1:5" x14ac:dyDescent="0.25">
      <c r="A48" s="15" t="s">
        <v>48</v>
      </c>
      <c r="B48" s="15"/>
      <c r="C48" s="13" t="s">
        <v>47</v>
      </c>
      <c r="D48" s="33">
        <f>D49</f>
        <v>110</v>
      </c>
      <c r="E48" s="126">
        <f>E49</f>
        <v>110</v>
      </c>
    </row>
    <row r="49" spans="1:5" ht="25.5" x14ac:dyDescent="0.25">
      <c r="A49" s="15"/>
      <c r="B49" s="15">
        <v>200</v>
      </c>
      <c r="C49" s="13" t="s">
        <v>14</v>
      </c>
      <c r="D49" s="33">
        <v>110</v>
      </c>
      <c r="E49" s="126">
        <v>110</v>
      </c>
    </row>
    <row r="50" spans="1:5" ht="38.25" x14ac:dyDescent="0.25">
      <c r="A50" s="26" t="s">
        <v>105</v>
      </c>
      <c r="B50" s="26"/>
      <c r="C50" s="27" t="s">
        <v>192</v>
      </c>
      <c r="D50" s="71">
        <v>240</v>
      </c>
      <c r="E50" s="125">
        <v>240</v>
      </c>
    </row>
    <row r="51" spans="1:5" ht="38.25" x14ac:dyDescent="0.25">
      <c r="A51" s="15" t="s">
        <v>106</v>
      </c>
      <c r="B51" s="15"/>
      <c r="C51" s="13" t="s">
        <v>193</v>
      </c>
      <c r="D51" s="33">
        <f t="shared" ref="D51:E53" si="0">D52</f>
        <v>240</v>
      </c>
      <c r="E51" s="126">
        <f t="shared" si="0"/>
        <v>240</v>
      </c>
    </row>
    <row r="52" spans="1:5" ht="25.5" x14ac:dyDescent="0.25">
      <c r="A52" s="15" t="s">
        <v>107</v>
      </c>
      <c r="B52" s="15"/>
      <c r="C52" s="13" t="s">
        <v>194</v>
      </c>
      <c r="D52" s="33">
        <f t="shared" si="0"/>
        <v>240</v>
      </c>
      <c r="E52" s="126">
        <f t="shared" si="0"/>
        <v>240</v>
      </c>
    </row>
    <row r="53" spans="1:5" ht="25.5" x14ac:dyDescent="0.25">
      <c r="A53" s="15" t="s">
        <v>195</v>
      </c>
      <c r="B53" s="15"/>
      <c r="C53" s="2" t="s">
        <v>196</v>
      </c>
      <c r="D53" s="33">
        <f t="shared" si="0"/>
        <v>240</v>
      </c>
      <c r="E53" s="126">
        <f t="shared" si="0"/>
        <v>240</v>
      </c>
    </row>
    <row r="54" spans="1:5" ht="25.5" x14ac:dyDescent="0.25">
      <c r="A54" s="15"/>
      <c r="B54" s="15">
        <v>200</v>
      </c>
      <c r="C54" s="13" t="s">
        <v>14</v>
      </c>
      <c r="D54" s="33">
        <v>240</v>
      </c>
      <c r="E54" s="126">
        <v>240</v>
      </c>
    </row>
    <row r="55" spans="1:5" ht="38.25" x14ac:dyDescent="0.25">
      <c r="A55" s="26" t="s">
        <v>51</v>
      </c>
      <c r="B55" s="26"/>
      <c r="C55" s="27" t="s">
        <v>149</v>
      </c>
      <c r="D55" s="71">
        <f>D56+D62+D66+D75</f>
        <v>5407.9947499999998</v>
      </c>
      <c r="E55" s="125">
        <f>E56+E60+E66+E75</f>
        <v>5764.7647500000003</v>
      </c>
    </row>
    <row r="56" spans="1:5" x14ac:dyDescent="0.25">
      <c r="A56" s="15" t="s">
        <v>52</v>
      </c>
      <c r="B56" s="15"/>
      <c r="C56" s="13" t="s">
        <v>150</v>
      </c>
      <c r="D56" s="33">
        <f>D57</f>
        <v>245</v>
      </c>
      <c r="E56" s="126">
        <v>245</v>
      </c>
    </row>
    <row r="57" spans="1:5" ht="25.5" x14ac:dyDescent="0.25">
      <c r="A57" s="15" t="s">
        <v>53</v>
      </c>
      <c r="B57" s="15"/>
      <c r="C57" s="13" t="s">
        <v>151</v>
      </c>
      <c r="D57" s="33">
        <f>D58</f>
        <v>245</v>
      </c>
      <c r="E57" s="126">
        <f t="shared" ref="E57:E58" si="1">E58</f>
        <v>245</v>
      </c>
    </row>
    <row r="58" spans="1:5" ht="25.5" x14ac:dyDescent="0.25">
      <c r="A58" s="15" t="s">
        <v>55</v>
      </c>
      <c r="B58" s="15"/>
      <c r="C58" s="13" t="s">
        <v>54</v>
      </c>
      <c r="D58" s="33">
        <f>D59</f>
        <v>245</v>
      </c>
      <c r="E58" s="126">
        <f t="shared" si="1"/>
        <v>245</v>
      </c>
    </row>
    <row r="59" spans="1:5" ht="25.5" x14ac:dyDescent="0.25">
      <c r="A59" s="15"/>
      <c r="B59" s="15">
        <v>200</v>
      </c>
      <c r="C59" s="13" t="s">
        <v>14</v>
      </c>
      <c r="D59" s="33">
        <v>245</v>
      </c>
      <c r="E59" s="126">
        <v>245</v>
      </c>
    </row>
    <row r="60" spans="1:5" x14ac:dyDescent="0.25">
      <c r="A60" s="15" t="s">
        <v>57</v>
      </c>
      <c r="B60" s="15"/>
      <c r="C60" s="13" t="s">
        <v>152</v>
      </c>
      <c r="D60" s="33">
        <f>D61</f>
        <v>1600</v>
      </c>
      <c r="E60" s="126">
        <v>1200</v>
      </c>
    </row>
    <row r="61" spans="1:5" ht="25.5" x14ac:dyDescent="0.25">
      <c r="A61" s="15" t="s">
        <v>58</v>
      </c>
      <c r="B61" s="15"/>
      <c r="C61" s="13" t="s">
        <v>153</v>
      </c>
      <c r="D61" s="33">
        <f>D62</f>
        <v>1600</v>
      </c>
      <c r="E61" s="126">
        <f>E64+E65</f>
        <v>1200</v>
      </c>
    </row>
    <row r="62" spans="1:5" ht="25.5" x14ac:dyDescent="0.25">
      <c r="A62" s="15" t="s">
        <v>59</v>
      </c>
      <c r="B62" s="15"/>
      <c r="C62" s="13" t="s">
        <v>154</v>
      </c>
      <c r="D62" s="33">
        <f>D63</f>
        <v>1600</v>
      </c>
      <c r="E62" s="126">
        <f t="shared" ref="E62" si="2">E63</f>
        <v>1200</v>
      </c>
    </row>
    <row r="63" spans="1:5" ht="25.5" x14ac:dyDescent="0.25">
      <c r="A63" s="15"/>
      <c r="B63" s="15">
        <v>400</v>
      </c>
      <c r="C63" s="13" t="s">
        <v>32</v>
      </c>
      <c r="D63" s="33">
        <f>D65+D64</f>
        <v>1600</v>
      </c>
      <c r="E63" s="126">
        <v>1200</v>
      </c>
    </row>
    <row r="64" spans="1:5" x14ac:dyDescent="0.25">
      <c r="A64" s="15"/>
      <c r="B64" s="15"/>
      <c r="C64" s="13" t="s">
        <v>385</v>
      </c>
      <c r="D64" s="33">
        <v>800</v>
      </c>
      <c r="E64" s="126">
        <v>600</v>
      </c>
    </row>
    <row r="65" spans="1:5" x14ac:dyDescent="0.25">
      <c r="A65" s="15"/>
      <c r="B65" s="15"/>
      <c r="C65" s="13" t="s">
        <v>386</v>
      </c>
      <c r="D65" s="33">
        <v>800</v>
      </c>
      <c r="E65" s="126">
        <v>600</v>
      </c>
    </row>
    <row r="66" spans="1:5" ht="38.25" x14ac:dyDescent="0.25">
      <c r="A66" s="15" t="s">
        <v>60</v>
      </c>
      <c r="B66" s="15"/>
      <c r="C66" s="13" t="s">
        <v>155</v>
      </c>
      <c r="D66" s="33">
        <f t="shared" ref="D66:E68" si="3">D67</f>
        <v>362.39474999999999</v>
      </c>
      <c r="E66" s="131">
        <f t="shared" si="3"/>
        <v>282.86475000000002</v>
      </c>
    </row>
    <row r="67" spans="1:5" ht="25.5" x14ac:dyDescent="0.25">
      <c r="A67" s="15" t="s">
        <v>61</v>
      </c>
      <c r="B67" s="15"/>
      <c r="C67" s="13" t="s">
        <v>156</v>
      </c>
      <c r="D67" s="33">
        <f t="shared" si="3"/>
        <v>362.39474999999999</v>
      </c>
      <c r="E67" s="131">
        <f t="shared" si="3"/>
        <v>282.86475000000002</v>
      </c>
    </row>
    <row r="68" spans="1:5" ht="25.5" x14ac:dyDescent="0.25">
      <c r="A68" s="15" t="s">
        <v>62</v>
      </c>
      <c r="B68" s="15"/>
      <c r="C68" s="13" t="s">
        <v>157</v>
      </c>
      <c r="D68" s="33">
        <f t="shared" si="3"/>
        <v>362.39474999999999</v>
      </c>
      <c r="E68" s="131">
        <f t="shared" si="3"/>
        <v>282.86475000000002</v>
      </c>
    </row>
    <row r="69" spans="1:5" ht="25.5" x14ac:dyDescent="0.25">
      <c r="A69" s="15"/>
      <c r="B69" s="15">
        <v>400</v>
      </c>
      <c r="C69" s="13" t="s">
        <v>32</v>
      </c>
      <c r="D69" s="33">
        <f>D70+D71</f>
        <v>362.39474999999999</v>
      </c>
      <c r="E69" s="131">
        <f>E70+E71</f>
        <v>282.86475000000002</v>
      </c>
    </row>
    <row r="70" spans="1:5" x14ac:dyDescent="0.25">
      <c r="A70" s="15"/>
      <c r="B70" s="15"/>
      <c r="C70" s="13" t="s">
        <v>201</v>
      </c>
      <c r="D70" s="33">
        <v>0</v>
      </c>
      <c r="E70" s="126">
        <v>282.86475000000002</v>
      </c>
    </row>
    <row r="71" spans="1:5" x14ac:dyDescent="0.25">
      <c r="A71" s="15"/>
      <c r="B71" s="15"/>
      <c r="C71" s="13" t="s">
        <v>387</v>
      </c>
      <c r="D71" s="33">
        <v>362.39474999999999</v>
      </c>
      <c r="E71" s="126">
        <v>0</v>
      </c>
    </row>
    <row r="72" spans="1:5" ht="25.5" x14ac:dyDescent="0.25">
      <c r="A72" s="15" t="s">
        <v>325</v>
      </c>
      <c r="B72" s="15"/>
      <c r="C72" s="13" t="s">
        <v>327</v>
      </c>
      <c r="D72" s="33">
        <v>0</v>
      </c>
      <c r="E72" s="126">
        <f>E73</f>
        <v>0</v>
      </c>
    </row>
    <row r="73" spans="1:5" ht="25.5" x14ac:dyDescent="0.25">
      <c r="A73" s="15" t="s">
        <v>326</v>
      </c>
      <c r="B73" s="15"/>
      <c r="C73" s="13" t="s">
        <v>317</v>
      </c>
      <c r="D73" s="33">
        <v>0</v>
      </c>
      <c r="E73" s="126">
        <v>0</v>
      </c>
    </row>
    <row r="74" spans="1:5" ht="25.5" x14ac:dyDescent="0.25">
      <c r="A74" s="15"/>
      <c r="B74" s="15" t="s">
        <v>316</v>
      </c>
      <c r="C74" s="13" t="s">
        <v>32</v>
      </c>
      <c r="D74" s="33">
        <v>0</v>
      </c>
      <c r="E74" s="126">
        <v>0</v>
      </c>
    </row>
    <row r="75" spans="1:5" ht="25.5" x14ac:dyDescent="0.25">
      <c r="A75" s="15" t="s">
        <v>64</v>
      </c>
      <c r="B75" s="15"/>
      <c r="C75" s="13" t="s">
        <v>159</v>
      </c>
      <c r="D75" s="33">
        <f>D76+D79+D82+D85+D88+D91</f>
        <v>3200.6</v>
      </c>
      <c r="E75" s="126">
        <f>E76+E79+E82+E85+E88+E91</f>
        <v>4036.9</v>
      </c>
    </row>
    <row r="76" spans="1:5" ht="25.5" x14ac:dyDescent="0.25">
      <c r="A76" s="15" t="s">
        <v>65</v>
      </c>
      <c r="B76" s="15"/>
      <c r="C76" s="13" t="s">
        <v>160</v>
      </c>
      <c r="D76" s="33">
        <f>D77</f>
        <v>1505.2</v>
      </c>
      <c r="E76" s="126">
        <f>E77</f>
        <v>2341.5</v>
      </c>
    </row>
    <row r="77" spans="1:5" ht="25.5" x14ac:dyDescent="0.25">
      <c r="A77" s="15" t="s">
        <v>66</v>
      </c>
      <c r="B77" s="15"/>
      <c r="C77" s="13" t="s">
        <v>161</v>
      </c>
      <c r="D77" s="33">
        <f>D78</f>
        <v>1505.2</v>
      </c>
      <c r="E77" s="126">
        <f>E78</f>
        <v>2341.5</v>
      </c>
    </row>
    <row r="78" spans="1:5" ht="25.5" x14ac:dyDescent="0.25">
      <c r="A78" s="15"/>
      <c r="B78" s="15">
        <v>200</v>
      </c>
      <c r="C78" s="13" t="s">
        <v>14</v>
      </c>
      <c r="D78" s="33">
        <v>1505.2</v>
      </c>
      <c r="E78" s="126">
        <v>2341.5</v>
      </c>
    </row>
    <row r="79" spans="1:5" ht="51" x14ac:dyDescent="0.25">
      <c r="A79" s="15" t="s">
        <v>68</v>
      </c>
      <c r="B79" s="15"/>
      <c r="C79" s="13" t="s">
        <v>162</v>
      </c>
      <c r="D79" s="33">
        <f>D80</f>
        <v>100</v>
      </c>
      <c r="E79" s="126">
        <v>100</v>
      </c>
    </row>
    <row r="80" spans="1:5" x14ac:dyDescent="0.25">
      <c r="A80" s="15" t="s">
        <v>69</v>
      </c>
      <c r="B80" s="15"/>
      <c r="C80" s="13" t="s">
        <v>163</v>
      </c>
      <c r="D80" s="33">
        <f>D81</f>
        <v>100</v>
      </c>
      <c r="E80" s="126">
        <v>100</v>
      </c>
    </row>
    <row r="81" spans="1:5" ht="25.5" x14ac:dyDescent="0.25">
      <c r="A81" s="15"/>
      <c r="B81" s="15">
        <v>200</v>
      </c>
      <c r="C81" s="13" t="s">
        <v>14</v>
      </c>
      <c r="D81" s="33">
        <v>100</v>
      </c>
      <c r="E81" s="126">
        <v>100</v>
      </c>
    </row>
    <row r="82" spans="1:5" ht="25.5" x14ac:dyDescent="0.25">
      <c r="A82" s="15" t="s">
        <v>70</v>
      </c>
      <c r="B82" s="15"/>
      <c r="C82" s="13" t="s">
        <v>164</v>
      </c>
      <c r="D82" s="33">
        <f>D83</f>
        <v>40.5</v>
      </c>
      <c r="E82" s="126">
        <f>E83</f>
        <v>40.5</v>
      </c>
    </row>
    <row r="83" spans="1:5" ht="25.5" x14ac:dyDescent="0.25">
      <c r="A83" s="15" t="s">
        <v>72</v>
      </c>
      <c r="B83" s="15"/>
      <c r="C83" s="13" t="s">
        <v>71</v>
      </c>
      <c r="D83" s="33">
        <f>D84</f>
        <v>40.5</v>
      </c>
      <c r="E83" s="126">
        <v>40.5</v>
      </c>
    </row>
    <row r="84" spans="1:5" ht="25.5" x14ac:dyDescent="0.25">
      <c r="A84" s="15"/>
      <c r="B84" s="15">
        <v>200</v>
      </c>
      <c r="C84" s="13" t="s">
        <v>14</v>
      </c>
      <c r="D84" s="33">
        <v>40.5</v>
      </c>
      <c r="E84" s="126">
        <v>40.5</v>
      </c>
    </row>
    <row r="85" spans="1:5" ht="51" x14ac:dyDescent="0.25">
      <c r="A85" s="15" t="s">
        <v>73</v>
      </c>
      <c r="B85" s="15"/>
      <c r="C85" s="13" t="s">
        <v>165</v>
      </c>
      <c r="D85" s="33">
        <v>800</v>
      </c>
      <c r="E85" s="126">
        <v>800</v>
      </c>
    </row>
    <row r="86" spans="1:5" ht="25.5" x14ac:dyDescent="0.25">
      <c r="A86" s="15" t="s">
        <v>74</v>
      </c>
      <c r="B86" s="15"/>
      <c r="C86" s="13" t="s">
        <v>67</v>
      </c>
      <c r="D86" s="33">
        <v>800</v>
      </c>
      <c r="E86" s="126">
        <f>E87</f>
        <v>800</v>
      </c>
    </row>
    <row r="87" spans="1:5" ht="25.5" x14ac:dyDescent="0.25">
      <c r="A87" s="15"/>
      <c r="B87" s="15">
        <v>200</v>
      </c>
      <c r="C87" s="13" t="s">
        <v>14</v>
      </c>
      <c r="D87" s="33">
        <v>800</v>
      </c>
      <c r="E87" s="126">
        <v>800</v>
      </c>
    </row>
    <row r="88" spans="1:5" x14ac:dyDescent="0.25">
      <c r="A88" s="15" t="s">
        <v>75</v>
      </c>
      <c r="B88" s="15"/>
      <c r="C88" s="13" t="s">
        <v>166</v>
      </c>
      <c r="D88" s="33">
        <f>D89</f>
        <v>660</v>
      </c>
      <c r="E88" s="131">
        <f>E89</f>
        <v>660</v>
      </c>
    </row>
    <row r="89" spans="1:5" x14ac:dyDescent="0.25">
      <c r="A89" s="15" t="s">
        <v>76</v>
      </c>
      <c r="B89" s="15"/>
      <c r="C89" s="13" t="s">
        <v>167</v>
      </c>
      <c r="D89" s="33">
        <f>D90</f>
        <v>660</v>
      </c>
      <c r="E89" s="126">
        <f>E90</f>
        <v>660</v>
      </c>
    </row>
    <row r="90" spans="1:5" ht="25.5" x14ac:dyDescent="0.25">
      <c r="A90" s="15"/>
      <c r="B90" s="15" t="s">
        <v>314</v>
      </c>
      <c r="C90" s="13" t="s">
        <v>14</v>
      </c>
      <c r="D90" s="33">
        <v>660</v>
      </c>
      <c r="E90" s="126">
        <v>660</v>
      </c>
    </row>
    <row r="91" spans="1:5" ht="25.5" x14ac:dyDescent="0.25">
      <c r="A91" s="15" t="s">
        <v>374</v>
      </c>
      <c r="B91" s="15"/>
      <c r="C91" s="13" t="s">
        <v>373</v>
      </c>
      <c r="D91" s="33">
        <f>D92+D94</f>
        <v>94.9</v>
      </c>
      <c r="E91" s="126">
        <f>E92+E94</f>
        <v>94.9</v>
      </c>
    </row>
    <row r="92" spans="1:5" x14ac:dyDescent="0.25">
      <c r="A92" s="15" t="s">
        <v>375</v>
      </c>
      <c r="B92" s="15"/>
      <c r="C92" s="13" t="s">
        <v>363</v>
      </c>
      <c r="D92" s="33">
        <v>89.9</v>
      </c>
      <c r="E92" s="126">
        <v>89.9</v>
      </c>
    </row>
    <row r="93" spans="1:5" ht="25.5" x14ac:dyDescent="0.25">
      <c r="A93" s="15"/>
      <c r="B93" s="15" t="s">
        <v>314</v>
      </c>
      <c r="C93" s="13" t="s">
        <v>14</v>
      </c>
      <c r="D93" s="33">
        <v>89.9</v>
      </c>
      <c r="E93" s="126">
        <v>89.9</v>
      </c>
    </row>
    <row r="94" spans="1:5" x14ac:dyDescent="0.25">
      <c r="A94" s="15" t="s">
        <v>376</v>
      </c>
      <c r="B94" s="15"/>
      <c r="C94" s="13" t="s">
        <v>363</v>
      </c>
      <c r="D94" s="33">
        <v>5</v>
      </c>
      <c r="E94" s="126">
        <f>E95</f>
        <v>5</v>
      </c>
    </row>
    <row r="95" spans="1:5" ht="25.5" x14ac:dyDescent="0.25">
      <c r="A95" s="15"/>
      <c r="B95" s="15" t="s">
        <v>314</v>
      </c>
      <c r="C95" s="13" t="s">
        <v>14</v>
      </c>
      <c r="D95" s="33">
        <v>5</v>
      </c>
      <c r="E95" s="126">
        <v>5</v>
      </c>
    </row>
    <row r="96" spans="1:5" ht="25.5" x14ac:dyDescent="0.25">
      <c r="A96" s="19" t="s">
        <v>89</v>
      </c>
      <c r="B96" s="19"/>
      <c r="C96" s="27" t="s">
        <v>180</v>
      </c>
      <c r="D96" s="71">
        <f>D97+D101+D104+D109+D114</f>
        <v>1906.643</v>
      </c>
      <c r="E96" s="125">
        <f>E97+E101+E104+E109+E112</f>
        <v>1886.8710000000001</v>
      </c>
    </row>
    <row r="97" spans="1:5" ht="25.5" x14ac:dyDescent="0.25">
      <c r="A97" s="16" t="s">
        <v>90</v>
      </c>
      <c r="B97" s="16"/>
      <c r="C97" s="13" t="s">
        <v>181</v>
      </c>
      <c r="D97" s="33">
        <v>623</v>
      </c>
      <c r="E97" s="126">
        <f>E98</f>
        <v>648</v>
      </c>
    </row>
    <row r="98" spans="1:5" ht="38.25" x14ac:dyDescent="0.25">
      <c r="A98" s="16" t="s">
        <v>91</v>
      </c>
      <c r="B98" s="16"/>
      <c r="C98" s="13" t="s">
        <v>182</v>
      </c>
      <c r="D98" s="33">
        <v>623</v>
      </c>
      <c r="E98" s="126">
        <v>648</v>
      </c>
    </row>
    <row r="99" spans="1:5" ht="51" x14ac:dyDescent="0.25">
      <c r="A99" s="16" t="s">
        <v>92</v>
      </c>
      <c r="B99" s="16"/>
      <c r="C99" s="13" t="s">
        <v>93</v>
      </c>
      <c r="D99" s="33">
        <v>623</v>
      </c>
      <c r="E99" s="126">
        <v>648</v>
      </c>
    </row>
    <row r="100" spans="1:5" x14ac:dyDescent="0.25">
      <c r="A100" s="16"/>
      <c r="B100" s="16">
        <v>300</v>
      </c>
      <c r="C100" s="13" t="s">
        <v>94</v>
      </c>
      <c r="D100" s="33">
        <v>623</v>
      </c>
      <c r="E100" s="126">
        <v>648</v>
      </c>
    </row>
    <row r="101" spans="1:5" ht="51" x14ac:dyDescent="0.25">
      <c r="A101" s="16" t="s">
        <v>96</v>
      </c>
      <c r="B101" s="16"/>
      <c r="C101" s="13" t="s">
        <v>183</v>
      </c>
      <c r="D101" s="33">
        <f>D102</f>
        <v>7</v>
      </c>
      <c r="E101" s="126">
        <v>7</v>
      </c>
    </row>
    <row r="102" spans="1:5" ht="25.5" x14ac:dyDescent="0.25">
      <c r="A102" s="16" t="s">
        <v>97</v>
      </c>
      <c r="B102" s="16"/>
      <c r="C102" s="13" t="s">
        <v>98</v>
      </c>
      <c r="D102" s="33">
        <f>D103</f>
        <v>7</v>
      </c>
      <c r="E102" s="126">
        <v>7</v>
      </c>
    </row>
    <row r="103" spans="1:5" ht="25.5" x14ac:dyDescent="0.25">
      <c r="A103" s="16"/>
      <c r="B103" s="16">
        <v>600</v>
      </c>
      <c r="C103" s="13" t="s">
        <v>84</v>
      </c>
      <c r="D103" s="33">
        <v>7</v>
      </c>
      <c r="E103" s="126">
        <v>7</v>
      </c>
    </row>
    <row r="104" spans="1:5" ht="76.5" x14ac:dyDescent="0.25">
      <c r="A104" s="16" t="s">
        <v>99</v>
      </c>
      <c r="B104" s="16"/>
      <c r="C104" s="13" t="s">
        <v>184</v>
      </c>
      <c r="D104" s="33">
        <f>D105</f>
        <v>162.19999999999999</v>
      </c>
      <c r="E104" s="126">
        <v>162.19999999999999</v>
      </c>
    </row>
    <row r="105" spans="1:5" ht="76.5" x14ac:dyDescent="0.25">
      <c r="A105" s="16" t="s">
        <v>101</v>
      </c>
      <c r="B105" s="16"/>
      <c r="C105" s="13" t="s">
        <v>100</v>
      </c>
      <c r="D105" s="33">
        <f>D106+D107+D108</f>
        <v>162.19999999999999</v>
      </c>
      <c r="E105" s="126">
        <v>162.19999999999999</v>
      </c>
    </row>
    <row r="106" spans="1:5" x14ac:dyDescent="0.25">
      <c r="A106" s="16"/>
      <c r="B106" s="16">
        <v>300</v>
      </c>
      <c r="C106" s="13" t="s">
        <v>94</v>
      </c>
      <c r="D106" s="33">
        <v>11.3</v>
      </c>
      <c r="E106" s="126">
        <v>11.3</v>
      </c>
    </row>
    <row r="107" spans="1:5" x14ac:dyDescent="0.25">
      <c r="A107" s="16"/>
      <c r="B107" s="16">
        <v>500</v>
      </c>
      <c r="C107" s="13" t="s">
        <v>16</v>
      </c>
      <c r="D107" s="33">
        <v>18.8</v>
      </c>
      <c r="E107" s="126">
        <v>18.8</v>
      </c>
    </row>
    <row r="108" spans="1:5" ht="25.5" x14ac:dyDescent="0.25">
      <c r="A108" s="16"/>
      <c r="B108" s="16">
        <v>600</v>
      </c>
      <c r="C108" s="13" t="s">
        <v>84</v>
      </c>
      <c r="D108" s="33">
        <v>132.1</v>
      </c>
      <c r="E108" s="126">
        <v>132.1</v>
      </c>
    </row>
    <row r="109" spans="1:5" ht="25.5" x14ac:dyDescent="0.25">
      <c r="A109" s="16" t="s">
        <v>102</v>
      </c>
      <c r="B109" s="16"/>
      <c r="C109" s="13" t="s">
        <v>188</v>
      </c>
      <c r="D109" s="33">
        <f>D110</f>
        <v>380</v>
      </c>
      <c r="E109" s="126">
        <v>380</v>
      </c>
    </row>
    <row r="110" spans="1:5" ht="51" x14ac:dyDescent="0.25">
      <c r="A110" s="16" t="s">
        <v>186</v>
      </c>
      <c r="B110" s="16"/>
      <c r="C110" s="13" t="s">
        <v>185</v>
      </c>
      <c r="D110" s="33">
        <f>D111</f>
        <v>380</v>
      </c>
      <c r="E110" s="126">
        <v>380</v>
      </c>
    </row>
    <row r="111" spans="1:5" x14ac:dyDescent="0.25">
      <c r="A111" s="16"/>
      <c r="B111" s="16">
        <v>500</v>
      </c>
      <c r="C111" s="13" t="s">
        <v>16</v>
      </c>
      <c r="D111" s="33">
        <v>380</v>
      </c>
      <c r="E111" s="126">
        <v>380</v>
      </c>
    </row>
    <row r="112" spans="1:5" ht="51" x14ac:dyDescent="0.25">
      <c r="A112" s="16" t="s">
        <v>103</v>
      </c>
      <c r="B112" s="16"/>
      <c r="C112" s="13" t="s">
        <v>310</v>
      </c>
      <c r="D112" s="33">
        <v>734.44299999999998</v>
      </c>
      <c r="E112" s="126">
        <v>689.67100000000005</v>
      </c>
    </row>
    <row r="113" spans="1:5" ht="38.25" x14ac:dyDescent="0.25">
      <c r="A113" s="16" t="s">
        <v>189</v>
      </c>
      <c r="B113" s="16"/>
      <c r="C113" s="13" t="s">
        <v>345</v>
      </c>
      <c r="D113" s="33">
        <f>D114</f>
        <v>734.44299999999998</v>
      </c>
      <c r="E113" s="126">
        <v>689.67100000000005</v>
      </c>
    </row>
    <row r="114" spans="1:5" x14ac:dyDescent="0.25">
      <c r="A114" s="16"/>
      <c r="B114" s="16">
        <v>500</v>
      </c>
      <c r="C114" s="13" t="s">
        <v>16</v>
      </c>
      <c r="D114" s="33">
        <v>734.44299999999998</v>
      </c>
      <c r="E114" s="126">
        <v>689.67100000000005</v>
      </c>
    </row>
    <row r="115" spans="1:5" ht="38.25" x14ac:dyDescent="0.25">
      <c r="A115" s="19" t="s">
        <v>79</v>
      </c>
      <c r="B115" s="19"/>
      <c r="C115" s="27" t="s">
        <v>169</v>
      </c>
      <c r="D115" s="71">
        <f>D116+D123</f>
        <v>9981.2999999999993</v>
      </c>
      <c r="E115" s="125">
        <f>E116+E123</f>
        <v>9991</v>
      </c>
    </row>
    <row r="116" spans="1:5" ht="25.5" x14ac:dyDescent="0.25">
      <c r="A116" s="16" t="s">
        <v>80</v>
      </c>
      <c r="B116" s="16"/>
      <c r="C116" s="13" t="s">
        <v>170</v>
      </c>
      <c r="D116" s="33">
        <f>D117</f>
        <v>1731</v>
      </c>
      <c r="E116" s="126">
        <f>E118+E121</f>
        <v>1731</v>
      </c>
    </row>
    <row r="117" spans="1:5" ht="25.5" x14ac:dyDescent="0.25">
      <c r="A117" s="16" t="s">
        <v>81</v>
      </c>
      <c r="B117" s="16"/>
      <c r="C117" s="13" t="s">
        <v>171</v>
      </c>
      <c r="D117" s="33">
        <f>D118+D121</f>
        <v>1731</v>
      </c>
      <c r="E117" s="126">
        <f>E118+E121</f>
        <v>1731</v>
      </c>
    </row>
    <row r="118" spans="1:5" ht="25.5" x14ac:dyDescent="0.25">
      <c r="A118" s="16" t="s">
        <v>172</v>
      </c>
      <c r="B118" s="16"/>
      <c r="C118" s="2" t="s">
        <v>178</v>
      </c>
      <c r="D118" s="33">
        <f>D119+D120</f>
        <v>644</v>
      </c>
      <c r="E118" s="126">
        <v>644</v>
      </c>
    </row>
    <row r="119" spans="1:5" ht="63.75" x14ac:dyDescent="0.25">
      <c r="A119" s="16"/>
      <c r="B119" s="16">
        <v>100</v>
      </c>
      <c r="C119" s="13" t="s">
        <v>12</v>
      </c>
      <c r="D119" s="33">
        <v>241</v>
      </c>
      <c r="E119" s="126">
        <v>241</v>
      </c>
    </row>
    <row r="120" spans="1:5" ht="25.5" x14ac:dyDescent="0.25">
      <c r="A120" s="16"/>
      <c r="B120" s="16">
        <v>200</v>
      </c>
      <c r="C120" s="13" t="s">
        <v>14</v>
      </c>
      <c r="D120" s="33">
        <v>403</v>
      </c>
      <c r="E120" s="126">
        <v>403</v>
      </c>
    </row>
    <row r="121" spans="1:5" ht="38.25" x14ac:dyDescent="0.25">
      <c r="A121" s="16" t="s">
        <v>210</v>
      </c>
      <c r="B121" s="16"/>
      <c r="C121" s="13" t="s">
        <v>209</v>
      </c>
      <c r="D121" s="33">
        <v>1087</v>
      </c>
      <c r="E121" s="126">
        <v>1087</v>
      </c>
    </row>
    <row r="122" spans="1:5" x14ac:dyDescent="0.25">
      <c r="A122" s="16"/>
      <c r="B122" s="15">
        <v>500</v>
      </c>
      <c r="C122" s="13" t="s">
        <v>16</v>
      </c>
      <c r="D122" s="33">
        <v>1087</v>
      </c>
      <c r="E122" s="126">
        <v>1087</v>
      </c>
    </row>
    <row r="123" spans="1:5" x14ac:dyDescent="0.25">
      <c r="A123" s="16" t="s">
        <v>82</v>
      </c>
      <c r="B123" s="16"/>
      <c r="C123" s="13" t="s">
        <v>174</v>
      </c>
      <c r="D123" s="33">
        <f>D124+D127+D130</f>
        <v>8250.2999999999993</v>
      </c>
      <c r="E123" s="126">
        <f>E124+E127+E130</f>
        <v>8260</v>
      </c>
    </row>
    <row r="124" spans="1:5" ht="25.5" x14ac:dyDescent="0.25">
      <c r="A124" s="16" t="s">
        <v>83</v>
      </c>
      <c r="B124" s="16"/>
      <c r="C124" s="13" t="s">
        <v>175</v>
      </c>
      <c r="D124" s="33">
        <f>D125</f>
        <v>7890</v>
      </c>
      <c r="E124" s="126">
        <v>7880</v>
      </c>
    </row>
    <row r="125" spans="1:5" ht="25.5" x14ac:dyDescent="0.25">
      <c r="A125" s="16" t="s">
        <v>173</v>
      </c>
      <c r="B125" s="16"/>
      <c r="C125" s="13" t="s">
        <v>179</v>
      </c>
      <c r="D125" s="33">
        <f>D126</f>
        <v>7890</v>
      </c>
      <c r="E125" s="126">
        <v>7880</v>
      </c>
    </row>
    <row r="126" spans="1:5" ht="25.5" x14ac:dyDescent="0.25">
      <c r="A126" s="16"/>
      <c r="B126" s="16">
        <v>600</v>
      </c>
      <c r="C126" s="13" t="s">
        <v>84</v>
      </c>
      <c r="D126" s="33">
        <v>7890</v>
      </c>
      <c r="E126" s="126">
        <v>7880</v>
      </c>
    </row>
    <row r="127" spans="1:5" ht="25.5" x14ac:dyDescent="0.25">
      <c r="A127" s="16" t="s">
        <v>85</v>
      </c>
      <c r="B127" s="16"/>
      <c r="C127" s="13" t="s">
        <v>176</v>
      </c>
      <c r="D127" s="33">
        <f>D128</f>
        <v>160</v>
      </c>
      <c r="E127" s="126">
        <f>E128</f>
        <v>260</v>
      </c>
    </row>
    <row r="128" spans="1:5" ht="25.5" x14ac:dyDescent="0.25">
      <c r="A128" s="16" t="s">
        <v>86</v>
      </c>
      <c r="B128" s="16"/>
      <c r="C128" s="13" t="s">
        <v>177</v>
      </c>
      <c r="D128" s="33">
        <f>D129</f>
        <v>160</v>
      </c>
      <c r="E128" s="126">
        <f>E129</f>
        <v>260</v>
      </c>
    </row>
    <row r="129" spans="1:6" ht="25.5" x14ac:dyDescent="0.25">
      <c r="A129" s="16"/>
      <c r="B129" s="16">
        <v>200</v>
      </c>
      <c r="C129" s="13" t="s">
        <v>14</v>
      </c>
      <c r="D129" s="33">
        <v>160</v>
      </c>
      <c r="E129" s="126">
        <v>260</v>
      </c>
    </row>
    <row r="130" spans="1:6" x14ac:dyDescent="0.25">
      <c r="A130" s="16" t="s">
        <v>377</v>
      </c>
      <c r="B130" s="16"/>
      <c r="C130" s="13" t="s">
        <v>412</v>
      </c>
      <c r="D130" s="33">
        <f>D131</f>
        <v>200.3</v>
      </c>
      <c r="E130" s="126">
        <v>120</v>
      </c>
    </row>
    <row r="131" spans="1:6" x14ac:dyDescent="0.25">
      <c r="A131" s="16" t="s">
        <v>378</v>
      </c>
      <c r="B131" s="16"/>
      <c r="C131" s="13" t="s">
        <v>412</v>
      </c>
      <c r="D131" s="33">
        <f>D132</f>
        <v>200.3</v>
      </c>
      <c r="E131" s="126">
        <f>E132</f>
        <v>120</v>
      </c>
    </row>
    <row r="132" spans="1:6" ht="25.5" x14ac:dyDescent="0.25">
      <c r="A132" s="16"/>
      <c r="B132" s="16" t="s">
        <v>314</v>
      </c>
      <c r="C132" s="13" t="s">
        <v>14</v>
      </c>
      <c r="D132" s="33">
        <v>200.3</v>
      </c>
      <c r="E132" s="126">
        <v>120</v>
      </c>
    </row>
    <row r="133" spans="1:6" ht="37.5" customHeight="1" x14ac:dyDescent="0.25">
      <c r="A133" s="19" t="s">
        <v>364</v>
      </c>
      <c r="B133" s="16"/>
      <c r="C133" s="27" t="s">
        <v>421</v>
      </c>
      <c r="D133" s="71">
        <v>200</v>
      </c>
      <c r="E133" s="125">
        <f>E134</f>
        <v>200</v>
      </c>
      <c r="F133" s="68"/>
    </row>
    <row r="134" spans="1:6" ht="39" customHeight="1" x14ac:dyDescent="0.25">
      <c r="A134" s="16" t="s">
        <v>365</v>
      </c>
      <c r="B134" s="16"/>
      <c r="C134" s="13" t="s">
        <v>421</v>
      </c>
      <c r="D134" s="33">
        <v>200</v>
      </c>
      <c r="E134" s="126">
        <v>200</v>
      </c>
    </row>
    <row r="135" spans="1:6" ht="25.5" x14ac:dyDescent="0.25">
      <c r="A135" s="19"/>
      <c r="B135" s="16" t="s">
        <v>314</v>
      </c>
      <c r="C135" s="13" t="s">
        <v>14</v>
      </c>
      <c r="D135" s="33">
        <v>200</v>
      </c>
      <c r="E135" s="126">
        <v>200</v>
      </c>
    </row>
    <row r="136" spans="1:6" ht="25.5" x14ac:dyDescent="0.25">
      <c r="A136" s="19" t="s">
        <v>117</v>
      </c>
      <c r="B136" s="19"/>
      <c r="C136" s="97" t="s">
        <v>119</v>
      </c>
      <c r="D136" s="71">
        <f>D140+D150</f>
        <v>8808.9519999999993</v>
      </c>
      <c r="E136" s="71">
        <f>E140+E150</f>
        <v>8808.9519999999993</v>
      </c>
    </row>
    <row r="137" spans="1:6" x14ac:dyDescent="0.25">
      <c r="A137" s="16" t="s">
        <v>8</v>
      </c>
      <c r="B137" s="12"/>
      <c r="C137" s="13" t="s">
        <v>9</v>
      </c>
      <c r="D137" s="33">
        <f>D138</f>
        <v>755.226</v>
      </c>
      <c r="E137" s="131">
        <f>E138</f>
        <v>755.226</v>
      </c>
    </row>
    <row r="138" spans="1:6" ht="25.5" x14ac:dyDescent="0.25">
      <c r="A138" s="16" t="s">
        <v>10</v>
      </c>
      <c r="B138" s="12"/>
      <c r="C138" s="13" t="s">
        <v>11</v>
      </c>
      <c r="D138" s="33">
        <f>D139</f>
        <v>755.226</v>
      </c>
      <c r="E138" s="131">
        <f>E139</f>
        <v>755.226</v>
      </c>
    </row>
    <row r="139" spans="1:6" ht="63.75" x14ac:dyDescent="0.25">
      <c r="A139" s="99"/>
      <c r="B139" s="16">
        <v>100</v>
      </c>
      <c r="C139" s="13" t="s">
        <v>12</v>
      </c>
      <c r="D139" s="33">
        <v>755.226</v>
      </c>
      <c r="E139" s="131">
        <v>755.226</v>
      </c>
    </row>
    <row r="140" spans="1:6" ht="25.5" x14ac:dyDescent="0.25">
      <c r="A140" s="11" t="s">
        <v>111</v>
      </c>
      <c r="B140" s="12"/>
      <c r="C140" s="2" t="s">
        <v>112</v>
      </c>
      <c r="D140" s="33">
        <f>D139+D141+D145+D148</f>
        <v>8355.226999999999</v>
      </c>
      <c r="E140" s="126">
        <f>E139+E141+E145+E148</f>
        <v>8355.226999999999</v>
      </c>
    </row>
    <row r="141" spans="1:6" ht="25.5" x14ac:dyDescent="0.25">
      <c r="A141" s="11" t="s">
        <v>113</v>
      </c>
      <c r="B141" s="12"/>
      <c r="C141" s="13" t="s">
        <v>11</v>
      </c>
      <c r="D141" s="33">
        <f>D142+D143+D144</f>
        <v>7493.6009999999997</v>
      </c>
      <c r="E141" s="126">
        <f>E142+E143+E144</f>
        <v>7493.6009999999997</v>
      </c>
    </row>
    <row r="142" spans="1:6" ht="63.75" x14ac:dyDescent="0.25">
      <c r="A142" s="11"/>
      <c r="B142" s="16">
        <v>100</v>
      </c>
      <c r="C142" s="13" t="s">
        <v>12</v>
      </c>
      <c r="D142" s="33">
        <v>4459.1899999999996</v>
      </c>
      <c r="E142" s="126">
        <v>4459.1899999999996</v>
      </c>
    </row>
    <row r="143" spans="1:6" ht="25.5" x14ac:dyDescent="0.25">
      <c r="A143" s="11"/>
      <c r="B143" s="16">
        <v>200</v>
      </c>
      <c r="C143" s="13" t="s">
        <v>14</v>
      </c>
      <c r="D143" s="33">
        <v>2909.4110000000001</v>
      </c>
      <c r="E143" s="126">
        <v>2909.4110000000001</v>
      </c>
    </row>
    <row r="144" spans="1:6" x14ac:dyDescent="0.25">
      <c r="A144" s="11"/>
      <c r="B144" s="16">
        <v>800</v>
      </c>
      <c r="C144" s="13" t="s">
        <v>15</v>
      </c>
      <c r="D144" s="33">
        <v>125</v>
      </c>
      <c r="E144" s="126">
        <v>125</v>
      </c>
    </row>
    <row r="145" spans="1:5" x14ac:dyDescent="0.25">
      <c r="A145" s="15" t="s">
        <v>379</v>
      </c>
      <c r="B145" s="15"/>
      <c r="C145" s="13" t="s">
        <v>380</v>
      </c>
      <c r="D145" s="33">
        <v>103</v>
      </c>
      <c r="E145" s="126">
        <v>103</v>
      </c>
    </row>
    <row r="146" spans="1:5" ht="25.5" x14ac:dyDescent="0.25">
      <c r="A146" s="15" t="s">
        <v>379</v>
      </c>
      <c r="B146" s="15"/>
      <c r="C146" s="13" t="s">
        <v>366</v>
      </c>
      <c r="D146" s="33">
        <v>103</v>
      </c>
      <c r="E146" s="126">
        <v>103</v>
      </c>
    </row>
    <row r="147" spans="1:5" ht="25.5" x14ac:dyDescent="0.25">
      <c r="A147" s="15"/>
      <c r="B147" s="15" t="s">
        <v>314</v>
      </c>
      <c r="C147" s="13" t="s">
        <v>14</v>
      </c>
      <c r="D147" s="33">
        <v>103</v>
      </c>
      <c r="E147" s="126">
        <v>103</v>
      </c>
    </row>
    <row r="148" spans="1:5" ht="25.5" x14ac:dyDescent="0.25">
      <c r="A148" s="15" t="s">
        <v>381</v>
      </c>
      <c r="B148" s="16"/>
      <c r="C148" s="13" t="s">
        <v>22</v>
      </c>
      <c r="D148" s="33">
        <f>D149</f>
        <v>3.4</v>
      </c>
      <c r="E148" s="126">
        <v>3.4</v>
      </c>
    </row>
    <row r="149" spans="1:5" ht="25.5" x14ac:dyDescent="0.25">
      <c r="A149" s="15"/>
      <c r="B149" s="16">
        <v>200</v>
      </c>
      <c r="C149" s="13" t="s">
        <v>14</v>
      </c>
      <c r="D149" s="33">
        <v>3.4</v>
      </c>
      <c r="E149" s="126">
        <v>3.4</v>
      </c>
    </row>
    <row r="150" spans="1:5" ht="51" x14ac:dyDescent="0.25">
      <c r="A150" s="15" t="s">
        <v>352</v>
      </c>
      <c r="B150" s="16"/>
      <c r="C150" s="13" t="s">
        <v>353</v>
      </c>
      <c r="D150" s="33">
        <f>D151+D153+D155+D157+D159+D161+D163</f>
        <v>453.72499999999997</v>
      </c>
      <c r="E150" s="126">
        <f>E151+E153+E155+E157+E159+E161+E163</f>
        <v>453.72499999999997</v>
      </c>
    </row>
    <row r="151" spans="1:5" ht="38.25" x14ac:dyDescent="0.25">
      <c r="A151" s="15" t="s">
        <v>207</v>
      </c>
      <c r="B151" s="15"/>
      <c r="C151" s="13" t="s">
        <v>206</v>
      </c>
      <c r="D151" s="33">
        <f>D152</f>
        <v>59.8</v>
      </c>
      <c r="E151" s="126">
        <v>59.8</v>
      </c>
    </row>
    <row r="152" spans="1:5" x14ac:dyDescent="0.25">
      <c r="A152" s="15"/>
      <c r="B152" s="15">
        <v>500</v>
      </c>
      <c r="C152" s="13" t="s">
        <v>16</v>
      </c>
      <c r="D152" s="33">
        <v>59.8</v>
      </c>
      <c r="E152" s="126">
        <v>59.8</v>
      </c>
    </row>
    <row r="153" spans="1:5" ht="25.5" x14ac:dyDescent="0.25">
      <c r="A153" s="15" t="s">
        <v>212</v>
      </c>
      <c r="B153" s="16"/>
      <c r="C153" s="13" t="s">
        <v>211</v>
      </c>
      <c r="D153" s="33">
        <f>D154</f>
        <v>60.8</v>
      </c>
      <c r="E153" s="126">
        <v>60.8</v>
      </c>
    </row>
    <row r="154" spans="1:5" x14ac:dyDescent="0.25">
      <c r="A154" s="15"/>
      <c r="B154" s="15">
        <v>500</v>
      </c>
      <c r="C154" s="13" t="s">
        <v>16</v>
      </c>
      <c r="D154" s="33">
        <v>60.8</v>
      </c>
      <c r="E154" s="126">
        <v>60.8</v>
      </c>
    </row>
    <row r="155" spans="1:5" ht="63.75" x14ac:dyDescent="0.25">
      <c r="A155" s="15" t="s">
        <v>205</v>
      </c>
      <c r="B155" s="15"/>
      <c r="C155" s="13" t="s">
        <v>204</v>
      </c>
      <c r="D155" s="33">
        <f>D156</f>
        <v>28</v>
      </c>
      <c r="E155" s="126">
        <v>28</v>
      </c>
    </row>
    <row r="156" spans="1:5" x14ac:dyDescent="0.25">
      <c r="A156" s="15"/>
      <c r="B156" s="15">
        <v>500</v>
      </c>
      <c r="C156" s="13" t="s">
        <v>16</v>
      </c>
      <c r="D156" s="33">
        <v>28</v>
      </c>
      <c r="E156" s="126">
        <v>28</v>
      </c>
    </row>
    <row r="157" spans="1:5" ht="51" x14ac:dyDescent="0.25">
      <c r="A157" s="15" t="s">
        <v>208</v>
      </c>
      <c r="B157" s="15"/>
      <c r="C157" s="13" t="s">
        <v>127</v>
      </c>
      <c r="D157" s="33">
        <f>D158</f>
        <v>35.6</v>
      </c>
      <c r="E157" s="126">
        <v>35.6</v>
      </c>
    </row>
    <row r="158" spans="1:5" x14ac:dyDescent="0.25">
      <c r="A158" s="15"/>
      <c r="B158" s="15">
        <v>500</v>
      </c>
      <c r="C158" s="13" t="s">
        <v>16</v>
      </c>
      <c r="D158" s="33">
        <v>35.6</v>
      </c>
      <c r="E158" s="126">
        <v>35.6</v>
      </c>
    </row>
    <row r="159" spans="1:5" ht="140.25" x14ac:dyDescent="0.25">
      <c r="A159" s="15" t="s">
        <v>203</v>
      </c>
      <c r="B159" s="15"/>
      <c r="C159" s="13" t="s">
        <v>202</v>
      </c>
      <c r="D159" s="33">
        <f>D160</f>
        <v>141.125</v>
      </c>
      <c r="E159" s="126">
        <v>141.125</v>
      </c>
    </row>
    <row r="160" spans="1:5" x14ac:dyDescent="0.25">
      <c r="A160" s="100"/>
      <c r="B160" s="15">
        <v>500</v>
      </c>
      <c r="C160" s="13" t="s">
        <v>16</v>
      </c>
      <c r="D160" s="33">
        <v>141.125</v>
      </c>
      <c r="E160" s="126">
        <v>141.125</v>
      </c>
    </row>
    <row r="161" spans="1:5" ht="38.25" x14ac:dyDescent="0.25">
      <c r="A161" s="16" t="s">
        <v>344</v>
      </c>
      <c r="B161" s="16"/>
      <c r="C161" s="13" t="s">
        <v>345</v>
      </c>
      <c r="D161" s="33">
        <v>43.4</v>
      </c>
      <c r="E161" s="126">
        <v>43.4</v>
      </c>
    </row>
    <row r="162" spans="1:5" x14ac:dyDescent="0.25">
      <c r="A162" s="16"/>
      <c r="B162" s="16">
        <v>500</v>
      </c>
      <c r="C162" s="13" t="s">
        <v>16</v>
      </c>
      <c r="D162" s="33">
        <v>43.4</v>
      </c>
      <c r="E162" s="126">
        <v>43.4</v>
      </c>
    </row>
    <row r="163" spans="1:5" ht="51" x14ac:dyDescent="0.25">
      <c r="A163" s="99" t="s">
        <v>208</v>
      </c>
      <c r="B163" s="99"/>
      <c r="C163" s="101" t="s">
        <v>127</v>
      </c>
      <c r="D163" s="33">
        <v>85</v>
      </c>
      <c r="E163" s="126">
        <v>85</v>
      </c>
    </row>
    <row r="164" spans="1:5" x14ac:dyDescent="0.25">
      <c r="A164" s="99"/>
      <c r="B164" s="99" t="s">
        <v>367</v>
      </c>
      <c r="C164" s="13" t="s">
        <v>16</v>
      </c>
      <c r="D164" s="33">
        <v>85</v>
      </c>
      <c r="E164" s="126">
        <v>85</v>
      </c>
    </row>
    <row r="165" spans="1:5" ht="38.25" x14ac:dyDescent="0.25">
      <c r="A165" s="3" t="s">
        <v>129</v>
      </c>
      <c r="B165" s="95"/>
      <c r="C165" s="6" t="s">
        <v>130</v>
      </c>
      <c r="D165" s="71">
        <f>D166+D169+D172+D175+D178</f>
        <v>901.7</v>
      </c>
      <c r="E165" s="127">
        <f>E166+E169+E172+E175+E179</f>
        <v>909</v>
      </c>
    </row>
    <row r="166" spans="1:5" ht="25.5" x14ac:dyDescent="0.25">
      <c r="A166" s="10" t="s">
        <v>24</v>
      </c>
      <c r="B166" s="10"/>
      <c r="C166" s="9" t="s">
        <v>25</v>
      </c>
      <c r="D166" s="33">
        <f>D167</f>
        <v>80</v>
      </c>
      <c r="E166" s="128">
        <v>80</v>
      </c>
    </row>
    <row r="167" spans="1:5" ht="25.5" x14ac:dyDescent="0.25">
      <c r="A167" s="10" t="s">
        <v>26</v>
      </c>
      <c r="B167" s="10"/>
      <c r="C167" s="9" t="s">
        <v>25</v>
      </c>
      <c r="D167" s="33">
        <f>D168</f>
        <v>80</v>
      </c>
      <c r="E167" s="128">
        <v>80</v>
      </c>
    </row>
    <row r="168" spans="1:5" x14ac:dyDescent="0.25">
      <c r="A168" s="10"/>
      <c r="B168" s="10">
        <v>800</v>
      </c>
      <c r="C168" s="9" t="s">
        <v>15</v>
      </c>
      <c r="D168" s="33">
        <v>80</v>
      </c>
      <c r="E168" s="128">
        <v>80</v>
      </c>
    </row>
    <row r="169" spans="1:5" x14ac:dyDescent="0.25">
      <c r="A169" s="16" t="s">
        <v>336</v>
      </c>
      <c r="B169" s="5"/>
      <c r="C169" s="65" t="s">
        <v>319</v>
      </c>
      <c r="D169" s="33">
        <v>199.9</v>
      </c>
      <c r="E169" s="128">
        <v>207.2</v>
      </c>
    </row>
    <row r="170" spans="1:5" x14ac:dyDescent="0.25">
      <c r="A170" s="58" t="s">
        <v>337</v>
      </c>
      <c r="B170" s="5"/>
      <c r="C170" s="66" t="s">
        <v>320</v>
      </c>
      <c r="D170" s="33">
        <v>199.9</v>
      </c>
      <c r="E170" s="128">
        <v>207.2</v>
      </c>
    </row>
    <row r="171" spans="1:5" ht="63.75" x14ac:dyDescent="0.25">
      <c r="A171" s="5"/>
      <c r="B171" s="5" t="s">
        <v>321</v>
      </c>
      <c r="C171" s="9" t="s">
        <v>322</v>
      </c>
      <c r="D171" s="33">
        <v>199.9</v>
      </c>
      <c r="E171" s="128">
        <v>207.2</v>
      </c>
    </row>
    <row r="172" spans="1:5" ht="25.5" x14ac:dyDescent="0.25">
      <c r="A172" s="16" t="s">
        <v>338</v>
      </c>
      <c r="B172" s="5"/>
      <c r="C172" s="9" t="s">
        <v>323</v>
      </c>
      <c r="D172" s="33">
        <v>22.8</v>
      </c>
      <c r="E172" s="128">
        <v>22.8</v>
      </c>
    </row>
    <row r="173" spans="1:5" ht="25.5" x14ac:dyDescent="0.25">
      <c r="A173" s="16" t="s">
        <v>339</v>
      </c>
      <c r="B173" s="5"/>
      <c r="C173" s="9" t="s">
        <v>323</v>
      </c>
      <c r="D173" s="33">
        <v>22.8</v>
      </c>
      <c r="E173" s="128">
        <v>22.8</v>
      </c>
    </row>
    <row r="174" spans="1:5" ht="63.75" x14ac:dyDescent="0.25">
      <c r="A174" s="5"/>
      <c r="B174" s="5" t="s">
        <v>321</v>
      </c>
      <c r="C174" s="9" t="s">
        <v>322</v>
      </c>
      <c r="D174" s="33">
        <v>22.8</v>
      </c>
      <c r="E174" s="128">
        <v>22.8</v>
      </c>
    </row>
    <row r="175" spans="1:5" ht="25.5" x14ac:dyDescent="0.25">
      <c r="A175" s="15" t="s">
        <v>346</v>
      </c>
      <c r="B175" s="15"/>
      <c r="C175" s="13" t="s">
        <v>347</v>
      </c>
      <c r="D175" s="33">
        <v>99</v>
      </c>
      <c r="E175" s="128">
        <v>99</v>
      </c>
    </row>
    <row r="176" spans="1:5" ht="38.25" x14ac:dyDescent="0.25">
      <c r="A176" s="15" t="s">
        <v>348</v>
      </c>
      <c r="B176" s="15"/>
      <c r="C176" s="13" t="s">
        <v>349</v>
      </c>
      <c r="D176" s="33">
        <v>99</v>
      </c>
      <c r="E176" s="128">
        <v>99</v>
      </c>
    </row>
    <row r="177" spans="1:5" ht="25.5" x14ac:dyDescent="0.25">
      <c r="A177" s="15"/>
      <c r="B177" s="15" t="s">
        <v>314</v>
      </c>
      <c r="C177" s="13" t="s">
        <v>14</v>
      </c>
      <c r="D177" s="33">
        <v>99</v>
      </c>
      <c r="E177" s="128">
        <v>99</v>
      </c>
    </row>
    <row r="178" spans="1:5" ht="25.5" x14ac:dyDescent="0.25">
      <c r="A178" s="15" t="s">
        <v>382</v>
      </c>
      <c r="B178" s="15"/>
      <c r="C178" s="13" t="s">
        <v>384</v>
      </c>
      <c r="D178" s="33">
        <v>500</v>
      </c>
      <c r="E178" s="128">
        <v>99</v>
      </c>
    </row>
    <row r="179" spans="1:5" x14ac:dyDescent="0.25">
      <c r="A179" s="15" t="s">
        <v>383</v>
      </c>
      <c r="B179" s="15"/>
      <c r="C179" s="13" t="s">
        <v>368</v>
      </c>
      <c r="D179" s="33">
        <v>500</v>
      </c>
      <c r="E179" s="128">
        <v>500</v>
      </c>
    </row>
    <row r="180" spans="1:5" x14ac:dyDescent="0.25">
      <c r="A180" s="15"/>
      <c r="B180" s="15" t="s">
        <v>414</v>
      </c>
      <c r="C180" s="98" t="s">
        <v>413</v>
      </c>
      <c r="D180" s="33">
        <v>500</v>
      </c>
      <c r="E180" s="128">
        <v>500</v>
      </c>
    </row>
    <row r="181" spans="1:5" x14ac:dyDescent="0.25">
      <c r="A181" s="26" t="s">
        <v>215</v>
      </c>
      <c r="B181" s="26" t="s">
        <v>213</v>
      </c>
      <c r="C181" s="118" t="s">
        <v>216</v>
      </c>
      <c r="D181" s="107">
        <v>819.09225000000004</v>
      </c>
      <c r="E181" s="129">
        <v>1670.7787499999999</v>
      </c>
    </row>
    <row r="182" spans="1:5" x14ac:dyDescent="0.25">
      <c r="A182" s="90" t="s">
        <v>114</v>
      </c>
      <c r="B182" s="4"/>
      <c r="C182" s="6"/>
      <c r="D182" s="136">
        <f>D12+D28+D35+D50+D55+D96+D115+D133+D136+D165+D181</f>
        <v>32763.69</v>
      </c>
      <c r="E182" s="135">
        <f>E12+E28+E35+E50+E55+E96+E115+E133+E136+E165+E181</f>
        <v>33415.574499999995</v>
      </c>
    </row>
  </sheetData>
  <autoFilter ref="A11:E154"/>
  <mergeCells count="9">
    <mergeCell ref="C1:D1"/>
    <mergeCell ref="C2:D2"/>
    <mergeCell ref="C3:D3"/>
    <mergeCell ref="C4:D4"/>
    <mergeCell ref="A9:A10"/>
    <mergeCell ref="B9:B10"/>
    <mergeCell ref="C9:C10"/>
    <mergeCell ref="D9:E9"/>
    <mergeCell ref="A6:E7"/>
  </mergeCells>
  <pageMargins left="0.70866141732283472" right="0.70866141732283472" top="0.74803149606299213" bottom="0.74803149606299213" header="0.31496062992125984" footer="0.31496062992125984"/>
  <pageSetup paperSize="9" scale="93" fitToHeight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view="pageBreakPreview" zoomScale="90" zoomScaleNormal="100" zoomScaleSheetLayoutView="90" workbookViewId="0">
      <selection activeCell="E157" sqref="E157"/>
    </sheetView>
  </sheetViews>
  <sheetFormatPr defaultRowHeight="15" x14ac:dyDescent="0.25"/>
  <cols>
    <col min="1" max="1" width="5.85546875" style="1" customWidth="1"/>
    <col min="2" max="2" width="9.140625" style="1"/>
    <col min="3" max="3" width="13" style="1" customWidth="1"/>
    <col min="4" max="4" width="9.140625" style="1"/>
    <col min="5" max="5" width="50.7109375" style="1" customWidth="1"/>
    <col min="6" max="6" width="12.7109375" style="58" customWidth="1"/>
  </cols>
  <sheetData>
    <row r="1" spans="1:8" x14ac:dyDescent="0.25">
      <c r="E1" s="144" t="s">
        <v>221</v>
      </c>
      <c r="F1" s="144"/>
    </row>
    <row r="2" spans="1:8" x14ac:dyDescent="0.25">
      <c r="E2" s="144" t="s">
        <v>220</v>
      </c>
      <c r="F2" s="144"/>
    </row>
    <row r="3" spans="1:8" x14ac:dyDescent="0.25">
      <c r="E3" s="145" t="s">
        <v>218</v>
      </c>
      <c r="F3" s="145"/>
    </row>
    <row r="4" spans="1:8" x14ac:dyDescent="0.25">
      <c r="E4" s="146" t="s">
        <v>219</v>
      </c>
      <c r="F4" s="146"/>
    </row>
    <row r="6" spans="1:8" ht="18.75" customHeight="1" x14ac:dyDescent="0.25">
      <c r="A6" s="152" t="s">
        <v>395</v>
      </c>
      <c r="B6" s="152"/>
      <c r="C6" s="152"/>
      <c r="D6" s="152"/>
      <c r="E6" s="152"/>
      <c r="F6" s="152"/>
    </row>
    <row r="9" spans="1:8" ht="25.5" x14ac:dyDescent="0.25">
      <c r="A9" s="3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70" t="s">
        <v>225</v>
      </c>
    </row>
    <row r="10" spans="1:8" x14ac:dyDescent="0.25">
      <c r="A10" s="5">
        <v>1</v>
      </c>
      <c r="B10" s="5">
        <v>2</v>
      </c>
      <c r="C10" s="5" t="s">
        <v>217</v>
      </c>
      <c r="D10" s="5">
        <v>4</v>
      </c>
      <c r="E10" s="5">
        <v>5</v>
      </c>
      <c r="F10" s="55">
        <v>6</v>
      </c>
    </row>
    <row r="11" spans="1:8" s="18" customFormat="1" x14ac:dyDescent="0.25">
      <c r="A11" s="4">
        <v>901</v>
      </c>
      <c r="B11" s="4"/>
      <c r="C11" s="4"/>
      <c r="D11" s="4"/>
      <c r="E11" s="6" t="s">
        <v>5</v>
      </c>
      <c r="F11" s="71">
        <f>F12+F82+F102+F159+F179+F203+F57+F63</f>
        <v>32792.055</v>
      </c>
    </row>
    <row r="12" spans="1:8" s="18" customFormat="1" x14ac:dyDescent="0.25">
      <c r="A12" s="4"/>
      <c r="B12" s="4" t="s">
        <v>115</v>
      </c>
      <c r="C12" s="4"/>
      <c r="D12" s="4"/>
      <c r="E12" s="6" t="s">
        <v>6</v>
      </c>
      <c r="F12" s="71">
        <f>F13+F18+F40+F45</f>
        <v>8929.759</v>
      </c>
    </row>
    <row r="13" spans="1:8" s="18" customFormat="1" ht="36" customHeight="1" x14ac:dyDescent="0.25">
      <c r="A13" s="4"/>
      <c r="B13" s="4" t="s">
        <v>116</v>
      </c>
      <c r="C13" s="4"/>
      <c r="D13" s="4"/>
      <c r="E13" s="6" t="s">
        <v>7</v>
      </c>
      <c r="F13" s="71">
        <f>F14</f>
        <v>711.2</v>
      </c>
    </row>
    <row r="14" spans="1:8" ht="25.5" x14ac:dyDescent="0.25">
      <c r="A14" s="5"/>
      <c r="B14" s="4"/>
      <c r="C14" s="5" t="s">
        <v>117</v>
      </c>
      <c r="D14" s="4"/>
      <c r="E14" s="7" t="s">
        <v>119</v>
      </c>
      <c r="F14" s="33">
        <f>F15</f>
        <v>711.2</v>
      </c>
    </row>
    <row r="15" spans="1:8" x14ac:dyDescent="0.25">
      <c r="A15" s="8"/>
      <c r="B15" s="8"/>
      <c r="C15" s="5" t="s">
        <v>8</v>
      </c>
      <c r="D15" s="8"/>
      <c r="E15" s="9" t="s">
        <v>9</v>
      </c>
      <c r="F15" s="33">
        <f>F16</f>
        <v>711.2</v>
      </c>
    </row>
    <row r="16" spans="1:8" ht="25.5" x14ac:dyDescent="0.25">
      <c r="A16" s="8"/>
      <c r="B16" s="8"/>
      <c r="C16" s="5" t="s">
        <v>10</v>
      </c>
      <c r="D16" s="8"/>
      <c r="E16" s="9" t="s">
        <v>11</v>
      </c>
      <c r="F16" s="33">
        <f>F17</f>
        <v>711.2</v>
      </c>
      <c r="H16" s="37"/>
    </row>
    <row r="17" spans="1:8" ht="63.75" x14ac:dyDescent="0.25">
      <c r="A17" s="8"/>
      <c r="B17" s="8"/>
      <c r="C17" s="8"/>
      <c r="D17" s="5">
        <v>100</v>
      </c>
      <c r="E17" s="9" t="s">
        <v>12</v>
      </c>
      <c r="F17" s="33">
        <v>711.2</v>
      </c>
    </row>
    <row r="18" spans="1:8" s="18" customFormat="1" ht="51" x14ac:dyDescent="0.25">
      <c r="A18" s="21"/>
      <c r="B18" s="4" t="s">
        <v>118</v>
      </c>
      <c r="C18" s="21"/>
      <c r="D18" s="21"/>
      <c r="E18" s="6" t="s">
        <v>13</v>
      </c>
      <c r="F18" s="71">
        <f>F19+F21</f>
        <v>7657.759</v>
      </c>
      <c r="H18" s="64"/>
    </row>
    <row r="19" spans="1:8" s="18" customFormat="1" ht="25.5" x14ac:dyDescent="0.25">
      <c r="A19" s="69"/>
      <c r="B19" s="4"/>
      <c r="C19" s="15" t="s">
        <v>388</v>
      </c>
      <c r="D19" s="15"/>
      <c r="E19" s="2" t="s">
        <v>123</v>
      </c>
      <c r="F19" s="71">
        <v>103</v>
      </c>
      <c r="H19" s="64"/>
    </row>
    <row r="20" spans="1:8" ht="25.5" x14ac:dyDescent="0.25">
      <c r="A20" s="8"/>
      <c r="B20" s="8"/>
      <c r="C20" s="10"/>
      <c r="D20" s="10">
        <v>200</v>
      </c>
      <c r="E20" s="9" t="s">
        <v>14</v>
      </c>
      <c r="F20" s="33">
        <v>103</v>
      </c>
    </row>
    <row r="21" spans="1:8" ht="25.5" x14ac:dyDescent="0.25">
      <c r="A21" s="8"/>
      <c r="B21" s="4"/>
      <c r="C21" s="5" t="s">
        <v>117</v>
      </c>
      <c r="D21" s="4"/>
      <c r="E21" s="7" t="s">
        <v>119</v>
      </c>
      <c r="F21" s="33">
        <f>F22</f>
        <v>7554.759</v>
      </c>
    </row>
    <row r="22" spans="1:8" ht="25.5" x14ac:dyDescent="0.25">
      <c r="A22" s="8"/>
      <c r="B22" s="8"/>
      <c r="C22" s="11" t="s">
        <v>111</v>
      </c>
      <c r="D22" s="8"/>
      <c r="E22" s="2" t="s">
        <v>112</v>
      </c>
      <c r="F22" s="33">
        <f>F23+F27+F29</f>
        <v>7554.759</v>
      </c>
    </row>
    <row r="23" spans="1:8" ht="25.5" x14ac:dyDescent="0.25">
      <c r="A23" s="8"/>
      <c r="B23" s="8"/>
      <c r="C23" s="11" t="s">
        <v>113</v>
      </c>
      <c r="D23" s="8"/>
      <c r="E23" s="9" t="s">
        <v>11</v>
      </c>
      <c r="F23" s="33">
        <f>F24+F25+F26</f>
        <v>7243.4340000000002</v>
      </c>
    </row>
    <row r="24" spans="1:8" ht="63.75" x14ac:dyDescent="0.25">
      <c r="A24" s="8"/>
      <c r="B24" s="8"/>
      <c r="C24" s="8"/>
      <c r="D24" s="5">
        <v>100</v>
      </c>
      <c r="E24" s="9" t="s">
        <v>12</v>
      </c>
      <c r="F24" s="33">
        <v>4818.09</v>
      </c>
    </row>
    <row r="25" spans="1:8" ht="25.5" x14ac:dyDescent="0.25">
      <c r="A25" s="8"/>
      <c r="B25" s="8"/>
      <c r="C25" s="8"/>
      <c r="D25" s="5">
        <v>200</v>
      </c>
      <c r="E25" s="9" t="s">
        <v>14</v>
      </c>
      <c r="F25" s="33">
        <v>2300.3440000000001</v>
      </c>
    </row>
    <row r="26" spans="1:8" x14ac:dyDescent="0.25">
      <c r="A26" s="8"/>
      <c r="B26" s="8"/>
      <c r="C26" s="8"/>
      <c r="D26" s="5">
        <v>800</v>
      </c>
      <c r="E26" s="9" t="s">
        <v>15</v>
      </c>
      <c r="F26" s="33">
        <v>125</v>
      </c>
    </row>
    <row r="27" spans="1:8" ht="25.5" x14ac:dyDescent="0.25">
      <c r="A27" s="8"/>
      <c r="B27" s="8"/>
      <c r="C27" s="15" t="s">
        <v>381</v>
      </c>
      <c r="D27" s="5"/>
      <c r="E27" s="9" t="s">
        <v>22</v>
      </c>
      <c r="F27" s="33">
        <v>3.4</v>
      </c>
    </row>
    <row r="28" spans="1:8" ht="25.5" x14ac:dyDescent="0.25">
      <c r="A28" s="8"/>
      <c r="B28" s="8"/>
      <c r="C28" s="8"/>
      <c r="D28" s="5">
        <v>200</v>
      </c>
      <c r="E28" s="9" t="s">
        <v>14</v>
      </c>
      <c r="F28" s="33">
        <v>3.4</v>
      </c>
    </row>
    <row r="29" spans="1:8" ht="51" x14ac:dyDescent="0.25">
      <c r="A29" s="8"/>
      <c r="B29" s="8"/>
      <c r="C29" s="15" t="s">
        <v>352</v>
      </c>
      <c r="D29" s="5"/>
      <c r="E29" s="9" t="s">
        <v>353</v>
      </c>
      <c r="F29" s="33">
        <f>F30+F32+F34+F36+F38</f>
        <v>307.92499999999995</v>
      </c>
    </row>
    <row r="30" spans="1:8" ht="25.5" x14ac:dyDescent="0.25">
      <c r="A30" s="8"/>
      <c r="B30" s="8"/>
      <c r="C30" s="15" t="s">
        <v>207</v>
      </c>
      <c r="D30" s="10"/>
      <c r="E30" s="13" t="s">
        <v>206</v>
      </c>
      <c r="F30" s="33">
        <f>F31</f>
        <v>59.8</v>
      </c>
    </row>
    <row r="31" spans="1:8" x14ac:dyDescent="0.25">
      <c r="A31" s="8"/>
      <c r="B31" s="8"/>
      <c r="C31" s="8"/>
      <c r="D31" s="10">
        <v>500</v>
      </c>
      <c r="E31" s="9" t="s">
        <v>16</v>
      </c>
      <c r="F31" s="33">
        <v>59.8</v>
      </c>
    </row>
    <row r="32" spans="1:8" ht="63.75" x14ac:dyDescent="0.25">
      <c r="A32" s="8"/>
      <c r="B32" s="8"/>
      <c r="C32" s="15" t="s">
        <v>205</v>
      </c>
      <c r="D32" s="10"/>
      <c r="E32" s="13" t="s">
        <v>204</v>
      </c>
      <c r="F32" s="33">
        <f>F33</f>
        <v>28</v>
      </c>
    </row>
    <row r="33" spans="1:6" x14ac:dyDescent="0.25">
      <c r="A33" s="8"/>
      <c r="B33" s="8"/>
      <c r="C33" s="8"/>
      <c r="D33" s="10">
        <v>500</v>
      </c>
      <c r="E33" s="9" t="s">
        <v>16</v>
      </c>
      <c r="F33" s="33">
        <v>28</v>
      </c>
    </row>
    <row r="34" spans="1:6" ht="51" x14ac:dyDescent="0.25">
      <c r="A34" s="8"/>
      <c r="B34" s="8"/>
      <c r="C34" s="15" t="s">
        <v>208</v>
      </c>
      <c r="D34" s="10"/>
      <c r="E34" s="13" t="s">
        <v>127</v>
      </c>
      <c r="F34" s="33">
        <f>F35</f>
        <v>35.6</v>
      </c>
    </row>
    <row r="35" spans="1:6" x14ac:dyDescent="0.25">
      <c r="A35" s="8"/>
      <c r="B35" s="8"/>
      <c r="C35" s="8"/>
      <c r="D35" s="10">
        <v>500</v>
      </c>
      <c r="E35" s="9" t="s">
        <v>16</v>
      </c>
      <c r="F35" s="33">
        <v>35.6</v>
      </c>
    </row>
    <row r="36" spans="1:6" ht="127.5" x14ac:dyDescent="0.25">
      <c r="A36" s="8"/>
      <c r="B36" s="8"/>
      <c r="C36" s="15" t="s">
        <v>203</v>
      </c>
      <c r="D36" s="10"/>
      <c r="E36" s="13" t="s">
        <v>202</v>
      </c>
      <c r="F36" s="33">
        <f>F37</f>
        <v>141.125</v>
      </c>
    </row>
    <row r="37" spans="1:6" x14ac:dyDescent="0.25">
      <c r="A37" s="8"/>
      <c r="B37" s="8"/>
      <c r="C37" s="8"/>
      <c r="D37" s="10">
        <v>500</v>
      </c>
      <c r="E37" s="9" t="s">
        <v>16</v>
      </c>
      <c r="F37" s="33">
        <v>141.125</v>
      </c>
    </row>
    <row r="38" spans="1:6" ht="38.25" x14ac:dyDescent="0.25">
      <c r="A38" s="8"/>
      <c r="B38" s="8"/>
      <c r="C38" s="16" t="s">
        <v>344</v>
      </c>
      <c r="D38" s="5"/>
      <c r="E38" s="13" t="s">
        <v>345</v>
      </c>
      <c r="F38" s="33">
        <f>F39</f>
        <v>43.4</v>
      </c>
    </row>
    <row r="39" spans="1:6" x14ac:dyDescent="0.25">
      <c r="A39" s="8"/>
      <c r="B39" s="8"/>
      <c r="C39" s="16"/>
      <c r="D39" s="5">
        <v>500</v>
      </c>
      <c r="E39" s="9" t="s">
        <v>16</v>
      </c>
      <c r="F39" s="33">
        <v>43.4</v>
      </c>
    </row>
    <row r="40" spans="1:6" s="18" customFormat="1" x14ac:dyDescent="0.25">
      <c r="A40" s="21"/>
      <c r="B40" s="4" t="s">
        <v>128</v>
      </c>
      <c r="C40" s="21"/>
      <c r="D40" s="21"/>
      <c r="E40" s="21" t="s">
        <v>23</v>
      </c>
      <c r="F40" s="71">
        <f>F41</f>
        <v>80</v>
      </c>
    </row>
    <row r="41" spans="1:6" s="17" customFormat="1" ht="25.5" x14ac:dyDescent="0.25">
      <c r="A41" s="8"/>
      <c r="B41" s="5"/>
      <c r="C41" s="10" t="s">
        <v>129</v>
      </c>
      <c r="D41" s="8"/>
      <c r="E41" s="9" t="s">
        <v>130</v>
      </c>
      <c r="F41" s="33">
        <f>F42</f>
        <v>80</v>
      </c>
    </row>
    <row r="42" spans="1:6" ht="25.5" x14ac:dyDescent="0.25">
      <c r="A42" s="8"/>
      <c r="B42" s="8"/>
      <c r="C42" s="10" t="s">
        <v>24</v>
      </c>
      <c r="D42" s="10"/>
      <c r="E42" s="9" t="s">
        <v>25</v>
      </c>
      <c r="F42" s="33">
        <f>F43</f>
        <v>80</v>
      </c>
    </row>
    <row r="43" spans="1:6" ht="25.5" x14ac:dyDescent="0.25">
      <c r="A43" s="8"/>
      <c r="B43" s="8"/>
      <c r="C43" s="10" t="s">
        <v>26</v>
      </c>
      <c r="D43" s="10"/>
      <c r="E43" s="9" t="s">
        <v>25</v>
      </c>
      <c r="F43" s="33">
        <f>F44</f>
        <v>80</v>
      </c>
    </row>
    <row r="44" spans="1:6" x14ac:dyDescent="0.25">
      <c r="A44" s="8"/>
      <c r="B44" s="8"/>
      <c r="C44" s="8"/>
      <c r="D44" s="10">
        <v>800</v>
      </c>
      <c r="E44" s="9" t="s">
        <v>15</v>
      </c>
      <c r="F44" s="33">
        <v>80</v>
      </c>
    </row>
    <row r="45" spans="1:6" s="18" customFormat="1" x14ac:dyDescent="0.25">
      <c r="A45" s="21"/>
      <c r="B45" s="4" t="s">
        <v>131</v>
      </c>
      <c r="C45" s="21"/>
      <c r="D45" s="21"/>
      <c r="E45" s="6" t="s">
        <v>27</v>
      </c>
      <c r="F45" s="71">
        <f>F46+F53</f>
        <v>480.8</v>
      </c>
    </row>
    <row r="46" spans="1:6" s="14" customFormat="1" ht="51" x14ac:dyDescent="0.25">
      <c r="A46" s="12"/>
      <c r="B46" s="19"/>
      <c r="C46" s="5" t="s">
        <v>132</v>
      </c>
      <c r="D46" s="16"/>
      <c r="E46" s="13" t="s">
        <v>360</v>
      </c>
      <c r="F46" s="33">
        <f>F47+F50</f>
        <v>458</v>
      </c>
    </row>
    <row r="47" spans="1:6" ht="25.5" x14ac:dyDescent="0.25">
      <c r="A47" s="8"/>
      <c r="B47" s="8"/>
      <c r="C47" s="5" t="s">
        <v>28</v>
      </c>
      <c r="D47" s="5"/>
      <c r="E47" s="9" t="s">
        <v>389</v>
      </c>
      <c r="F47" s="33">
        <f>F48</f>
        <v>158</v>
      </c>
    </row>
    <row r="48" spans="1:6" ht="76.5" x14ac:dyDescent="0.25">
      <c r="A48" s="8"/>
      <c r="B48" s="8"/>
      <c r="C48" s="5" t="s">
        <v>29</v>
      </c>
      <c r="D48" s="5"/>
      <c r="E48" s="9" t="s">
        <v>133</v>
      </c>
      <c r="F48" s="33">
        <f>F49</f>
        <v>158</v>
      </c>
    </row>
    <row r="49" spans="1:6" ht="25.5" x14ac:dyDescent="0.25">
      <c r="A49" s="8"/>
      <c r="B49" s="8"/>
      <c r="C49" s="5"/>
      <c r="D49" s="5">
        <v>200</v>
      </c>
      <c r="E49" s="9" t="s">
        <v>14</v>
      </c>
      <c r="F49" s="33">
        <v>158</v>
      </c>
    </row>
    <row r="50" spans="1:6" ht="38.25" x14ac:dyDescent="0.25">
      <c r="A50" s="8"/>
      <c r="B50" s="8"/>
      <c r="C50" s="5" t="s">
        <v>30</v>
      </c>
      <c r="D50" s="5"/>
      <c r="E50" s="9" t="s">
        <v>134</v>
      </c>
      <c r="F50" s="33">
        <f>F51</f>
        <v>300</v>
      </c>
    </row>
    <row r="51" spans="1:6" ht="38.25" x14ac:dyDescent="0.25">
      <c r="A51" s="8"/>
      <c r="B51" s="8"/>
      <c r="C51" s="5" t="s">
        <v>31</v>
      </c>
      <c r="D51" s="5"/>
      <c r="E51" s="9" t="s">
        <v>135</v>
      </c>
      <c r="F51" s="33">
        <f>F52</f>
        <v>300</v>
      </c>
    </row>
    <row r="52" spans="1:6" ht="25.5" x14ac:dyDescent="0.25">
      <c r="A52" s="8"/>
      <c r="B52" s="8"/>
      <c r="C52" s="5"/>
      <c r="D52" s="5">
        <v>200</v>
      </c>
      <c r="E52" s="9" t="s">
        <v>14</v>
      </c>
      <c r="F52" s="33">
        <v>300</v>
      </c>
    </row>
    <row r="53" spans="1:6" ht="25.5" x14ac:dyDescent="0.25">
      <c r="A53" s="8"/>
      <c r="B53" s="8"/>
      <c r="C53" s="10" t="s">
        <v>129</v>
      </c>
      <c r="D53" s="8"/>
      <c r="E53" s="9" t="s">
        <v>130</v>
      </c>
      <c r="F53" s="33">
        <f>F54</f>
        <v>22.8</v>
      </c>
    </row>
    <row r="54" spans="1:6" ht="25.5" x14ac:dyDescent="0.25">
      <c r="A54" s="8"/>
      <c r="B54" s="8"/>
      <c r="C54" s="16" t="s">
        <v>338</v>
      </c>
      <c r="D54" s="5"/>
      <c r="E54" s="9" t="s">
        <v>323</v>
      </c>
      <c r="F54" s="33">
        <f>F55</f>
        <v>22.8</v>
      </c>
    </row>
    <row r="55" spans="1:6" ht="25.5" x14ac:dyDescent="0.25">
      <c r="A55" s="8"/>
      <c r="B55" s="8"/>
      <c r="C55" s="16" t="s">
        <v>339</v>
      </c>
      <c r="D55" s="5"/>
      <c r="E55" s="9" t="s">
        <v>323</v>
      </c>
      <c r="F55" s="33">
        <f>F56</f>
        <v>22.8</v>
      </c>
    </row>
    <row r="56" spans="1:6" ht="63.75" x14ac:dyDescent="0.25">
      <c r="A56" s="8"/>
      <c r="B56" s="8"/>
      <c r="C56" s="5"/>
      <c r="D56" s="5" t="s">
        <v>321</v>
      </c>
      <c r="E56" s="9" t="s">
        <v>322</v>
      </c>
      <c r="F56" s="33">
        <v>22.8</v>
      </c>
    </row>
    <row r="57" spans="1:6" x14ac:dyDescent="0.25">
      <c r="A57" s="69"/>
      <c r="B57" s="4" t="s">
        <v>332</v>
      </c>
      <c r="C57" s="69"/>
      <c r="D57" s="69"/>
      <c r="E57" s="69" t="s">
        <v>333</v>
      </c>
      <c r="F57" s="71">
        <f>F58</f>
        <v>197.7</v>
      </c>
    </row>
    <row r="58" spans="1:6" x14ac:dyDescent="0.25">
      <c r="A58" s="69"/>
      <c r="B58" s="4" t="s">
        <v>334</v>
      </c>
      <c r="C58" s="69"/>
      <c r="D58" s="69"/>
      <c r="E58" s="6" t="s">
        <v>335</v>
      </c>
      <c r="F58" s="33">
        <f>F59</f>
        <v>197.7</v>
      </c>
    </row>
    <row r="59" spans="1:6" ht="25.5" x14ac:dyDescent="0.25">
      <c r="A59" s="8"/>
      <c r="B59" s="8"/>
      <c r="C59" s="10" t="s">
        <v>129</v>
      </c>
      <c r="D59" s="8"/>
      <c r="E59" s="9" t="s">
        <v>130</v>
      </c>
      <c r="F59" s="33">
        <f>F60</f>
        <v>197.7</v>
      </c>
    </row>
    <row r="60" spans="1:6" x14ac:dyDescent="0.25">
      <c r="A60" s="8"/>
      <c r="B60" s="8"/>
      <c r="C60" s="16" t="s">
        <v>336</v>
      </c>
      <c r="D60" s="5"/>
      <c r="E60" s="73" t="s">
        <v>319</v>
      </c>
      <c r="F60" s="33">
        <f>F61</f>
        <v>197.7</v>
      </c>
    </row>
    <row r="61" spans="1:6" ht="26.25" x14ac:dyDescent="0.25">
      <c r="A61" s="8"/>
      <c r="B61" s="8"/>
      <c r="C61" s="58" t="s">
        <v>337</v>
      </c>
      <c r="D61" s="5"/>
      <c r="E61" s="74" t="s">
        <v>320</v>
      </c>
      <c r="F61" s="33">
        <f>F62</f>
        <v>197.7</v>
      </c>
    </row>
    <row r="62" spans="1:6" ht="63.75" x14ac:dyDescent="0.25">
      <c r="A62" s="8"/>
      <c r="B62" s="8"/>
      <c r="C62" s="5"/>
      <c r="D62" s="5" t="s">
        <v>321</v>
      </c>
      <c r="E62" s="9" t="s">
        <v>322</v>
      </c>
      <c r="F62" s="33">
        <v>197.7</v>
      </c>
    </row>
    <row r="63" spans="1:6" ht="25.5" x14ac:dyDescent="0.25">
      <c r="A63" s="69"/>
      <c r="B63" s="4" t="s">
        <v>340</v>
      </c>
      <c r="C63" s="69"/>
      <c r="D63" s="69"/>
      <c r="E63" s="6" t="s">
        <v>341</v>
      </c>
      <c r="F63" s="71">
        <f>F64+F74+F69</f>
        <v>1755.2079999999999</v>
      </c>
    </row>
    <row r="64" spans="1:6" x14ac:dyDescent="0.25">
      <c r="A64" s="69"/>
      <c r="B64" s="4" t="s">
        <v>342</v>
      </c>
      <c r="C64" s="69"/>
      <c r="D64" s="69"/>
      <c r="E64" s="6" t="s">
        <v>343</v>
      </c>
      <c r="F64" s="71">
        <f>F65</f>
        <v>3</v>
      </c>
    </row>
    <row r="65" spans="1:6" s="14" customFormat="1" ht="38.25" x14ac:dyDescent="0.25">
      <c r="A65" s="12"/>
      <c r="B65" s="12"/>
      <c r="C65" s="15" t="s">
        <v>120</v>
      </c>
      <c r="D65" s="15"/>
      <c r="E65" s="13" t="s">
        <v>121</v>
      </c>
      <c r="F65" s="33">
        <f>F66</f>
        <v>3</v>
      </c>
    </row>
    <row r="66" spans="1:6" ht="38.25" x14ac:dyDescent="0.25">
      <c r="A66" s="8"/>
      <c r="B66" s="8"/>
      <c r="C66" s="15" t="s">
        <v>17</v>
      </c>
      <c r="D66" s="15"/>
      <c r="E66" s="13" t="s">
        <v>390</v>
      </c>
      <c r="F66" s="33">
        <f>F67</f>
        <v>3</v>
      </c>
    </row>
    <row r="67" spans="1:6" ht="38.25" x14ac:dyDescent="0.25">
      <c r="A67" s="8"/>
      <c r="B67" s="8"/>
      <c r="C67" s="16" t="s">
        <v>18</v>
      </c>
      <c r="D67" s="15"/>
      <c r="E67" s="13" t="s">
        <v>356</v>
      </c>
      <c r="F67" s="33">
        <f>F68</f>
        <v>3</v>
      </c>
    </row>
    <row r="68" spans="1:6" ht="25.5" x14ac:dyDescent="0.25">
      <c r="A68" s="8"/>
      <c r="B68" s="8"/>
      <c r="C68" s="15"/>
      <c r="D68" s="15">
        <v>200</v>
      </c>
      <c r="E68" s="13" t="s">
        <v>14</v>
      </c>
      <c r="F68" s="33">
        <v>3</v>
      </c>
    </row>
    <row r="69" spans="1:6" ht="25.5" x14ac:dyDescent="0.25">
      <c r="A69" s="8"/>
      <c r="B69" s="8"/>
      <c r="C69" s="16" t="s">
        <v>19</v>
      </c>
      <c r="D69" s="16"/>
      <c r="E69" s="13" t="s">
        <v>357</v>
      </c>
      <c r="F69" s="71">
        <f>F70+F72</f>
        <v>1668.1079999999999</v>
      </c>
    </row>
    <row r="70" spans="1:6" ht="25.5" x14ac:dyDescent="0.25">
      <c r="A70" s="8"/>
      <c r="B70" s="8"/>
      <c r="C70" s="16" t="s">
        <v>358</v>
      </c>
      <c r="D70" s="15"/>
      <c r="E70" s="13" t="s">
        <v>369</v>
      </c>
      <c r="F70" s="33">
        <v>768.5</v>
      </c>
    </row>
    <row r="71" spans="1:6" ht="25.5" x14ac:dyDescent="0.25">
      <c r="A71" s="8"/>
      <c r="B71" s="8"/>
      <c r="C71" s="16"/>
      <c r="D71" s="15" t="s">
        <v>314</v>
      </c>
      <c r="E71" s="13" t="s">
        <v>14</v>
      </c>
      <c r="F71" s="33">
        <v>768.5</v>
      </c>
    </row>
    <row r="72" spans="1:6" ht="25.5" x14ac:dyDescent="0.25">
      <c r="A72" s="8"/>
      <c r="B72" s="8"/>
      <c r="C72" s="15" t="s">
        <v>122</v>
      </c>
      <c r="D72" s="15"/>
      <c r="E72" s="2" t="s">
        <v>123</v>
      </c>
      <c r="F72" s="33">
        <v>899.60799999999995</v>
      </c>
    </row>
    <row r="73" spans="1:6" ht="25.5" x14ac:dyDescent="0.25">
      <c r="A73" s="8"/>
      <c r="B73" s="8"/>
      <c r="C73" s="15"/>
      <c r="D73" s="15" t="s">
        <v>361</v>
      </c>
      <c r="E73" s="96" t="s">
        <v>84</v>
      </c>
      <c r="F73" s="33">
        <v>899.6</v>
      </c>
    </row>
    <row r="74" spans="1:6" ht="25.5" x14ac:dyDescent="0.25">
      <c r="A74" s="86"/>
      <c r="B74" s="4" t="s">
        <v>350</v>
      </c>
      <c r="C74" s="86"/>
      <c r="D74" s="86"/>
      <c r="E74" s="6" t="s">
        <v>351</v>
      </c>
      <c r="F74" s="71">
        <f>F75</f>
        <v>84.1</v>
      </c>
    </row>
    <row r="75" spans="1:6" ht="25.5" x14ac:dyDescent="0.25">
      <c r="A75" s="8"/>
      <c r="B75" s="8"/>
      <c r="C75" s="15" t="s">
        <v>20</v>
      </c>
      <c r="D75" s="15"/>
      <c r="E75" s="13" t="s">
        <v>124</v>
      </c>
      <c r="F75" s="33">
        <f>F76+F78+F80</f>
        <v>84.1</v>
      </c>
    </row>
    <row r="76" spans="1:6" ht="38.25" x14ac:dyDescent="0.25">
      <c r="A76" s="8"/>
      <c r="B76" s="8"/>
      <c r="C76" s="15" t="s">
        <v>21</v>
      </c>
      <c r="D76" s="15"/>
      <c r="E76" s="2" t="s">
        <v>371</v>
      </c>
      <c r="F76" s="33">
        <v>25</v>
      </c>
    </row>
    <row r="77" spans="1:6" ht="25.5" x14ac:dyDescent="0.25">
      <c r="A77" s="8"/>
      <c r="B77" s="8"/>
      <c r="C77" s="15"/>
      <c r="D77" s="15" t="s">
        <v>314</v>
      </c>
      <c r="E77" s="13" t="s">
        <v>14</v>
      </c>
      <c r="F77" s="33">
        <v>25</v>
      </c>
    </row>
    <row r="78" spans="1:6" ht="51" x14ac:dyDescent="0.25">
      <c r="A78" s="8"/>
      <c r="B78" s="8"/>
      <c r="C78" s="15" t="s">
        <v>198</v>
      </c>
      <c r="D78" s="15"/>
      <c r="E78" s="13" t="s">
        <v>197</v>
      </c>
      <c r="F78" s="33">
        <f>F79</f>
        <v>1</v>
      </c>
    </row>
    <row r="79" spans="1:6" ht="25.5" x14ac:dyDescent="0.25">
      <c r="A79" s="8"/>
      <c r="B79" s="8"/>
      <c r="C79" s="15"/>
      <c r="D79" s="15">
        <v>200</v>
      </c>
      <c r="E79" s="13" t="s">
        <v>14</v>
      </c>
      <c r="F79" s="33">
        <v>1</v>
      </c>
    </row>
    <row r="80" spans="1:6" ht="25.5" x14ac:dyDescent="0.25">
      <c r="A80" s="8"/>
      <c r="B80" s="8"/>
      <c r="C80" s="15" t="s">
        <v>329</v>
      </c>
      <c r="D80" s="15"/>
      <c r="E80" s="13" t="s">
        <v>330</v>
      </c>
      <c r="F80" s="33">
        <f>F81</f>
        <v>58.1</v>
      </c>
    </row>
    <row r="81" spans="1:6" ht="25.5" x14ac:dyDescent="0.25">
      <c r="A81" s="8"/>
      <c r="B81" s="8"/>
      <c r="C81" s="15"/>
      <c r="D81" s="15" t="s">
        <v>314</v>
      </c>
      <c r="E81" s="13" t="s">
        <v>14</v>
      </c>
      <c r="F81" s="33">
        <v>58.1</v>
      </c>
    </row>
    <row r="82" spans="1:6" x14ac:dyDescent="0.25">
      <c r="A82" s="21"/>
      <c r="B82" s="4" t="s">
        <v>136</v>
      </c>
      <c r="C82" s="21"/>
      <c r="D82" s="21"/>
      <c r="E82" s="21" t="s">
        <v>33</v>
      </c>
      <c r="F82" s="71">
        <f>F83+F99</f>
        <v>1982.6</v>
      </c>
    </row>
    <row r="83" spans="1:6" x14ac:dyDescent="0.25">
      <c r="A83" s="21"/>
      <c r="B83" s="4" t="s">
        <v>137</v>
      </c>
      <c r="C83" s="21"/>
      <c r="D83" s="21"/>
      <c r="E83" s="20" t="s">
        <v>138</v>
      </c>
      <c r="F83" s="71">
        <f>F84</f>
        <v>1897.6</v>
      </c>
    </row>
    <row r="84" spans="1:6" ht="25.5" x14ac:dyDescent="0.25">
      <c r="A84" s="21"/>
      <c r="B84" s="4"/>
      <c r="C84" s="10" t="s">
        <v>34</v>
      </c>
      <c r="D84" s="10"/>
      <c r="E84" s="9" t="s">
        <v>139</v>
      </c>
      <c r="F84" s="33">
        <f>F85+F92</f>
        <v>1897.6</v>
      </c>
    </row>
    <row r="85" spans="1:6" ht="25.5" x14ac:dyDescent="0.25">
      <c r="A85" s="8"/>
      <c r="B85" s="8"/>
      <c r="C85" s="10" t="s">
        <v>35</v>
      </c>
      <c r="D85" s="10"/>
      <c r="E85" s="9" t="s">
        <v>140</v>
      </c>
      <c r="F85" s="33">
        <f>F86+F89</f>
        <v>1737.6</v>
      </c>
    </row>
    <row r="86" spans="1:6" ht="38.25" x14ac:dyDescent="0.25">
      <c r="A86" s="8"/>
      <c r="B86" s="8"/>
      <c r="C86" s="10" t="s">
        <v>36</v>
      </c>
      <c r="D86" s="10"/>
      <c r="E86" s="9" t="s">
        <v>141</v>
      </c>
      <c r="F86" s="33">
        <f>F87</f>
        <v>1737.6</v>
      </c>
    </row>
    <row r="87" spans="1:6" ht="38.25" x14ac:dyDescent="0.25">
      <c r="A87" s="8"/>
      <c r="B87" s="8"/>
      <c r="C87" s="10" t="s">
        <v>38</v>
      </c>
      <c r="D87" s="10"/>
      <c r="E87" s="9" t="s">
        <v>37</v>
      </c>
      <c r="F87" s="33">
        <f>F88</f>
        <v>1737.6</v>
      </c>
    </row>
    <row r="88" spans="1:6" ht="25.5" x14ac:dyDescent="0.25">
      <c r="A88" s="8"/>
      <c r="B88" s="8"/>
      <c r="C88" s="10"/>
      <c r="D88" s="10">
        <v>200</v>
      </c>
      <c r="E88" s="9" t="s">
        <v>14</v>
      </c>
      <c r="F88" s="33">
        <v>1737.6</v>
      </c>
    </row>
    <row r="89" spans="1:6" ht="25.5" x14ac:dyDescent="0.25">
      <c r="A89" s="8"/>
      <c r="B89" s="8"/>
      <c r="C89" s="10" t="s">
        <v>39</v>
      </c>
      <c r="D89" s="10"/>
      <c r="E89" s="9" t="s">
        <v>142</v>
      </c>
      <c r="F89" s="33">
        <f>F90</f>
        <v>0</v>
      </c>
    </row>
    <row r="90" spans="1:6" ht="25.5" x14ac:dyDescent="0.25">
      <c r="A90" s="8"/>
      <c r="B90" s="8"/>
      <c r="C90" s="10" t="s">
        <v>41</v>
      </c>
      <c r="D90" s="10"/>
      <c r="E90" s="9" t="s">
        <v>40</v>
      </c>
      <c r="F90" s="33">
        <f>F91</f>
        <v>0</v>
      </c>
    </row>
    <row r="91" spans="1:6" ht="25.5" x14ac:dyDescent="0.25">
      <c r="A91" s="8"/>
      <c r="B91" s="8"/>
      <c r="C91" s="10"/>
      <c r="D91" s="10">
        <v>200</v>
      </c>
      <c r="E91" s="9" t="s">
        <v>14</v>
      </c>
      <c r="F91" s="33">
        <v>0</v>
      </c>
    </row>
    <row r="92" spans="1:6" ht="25.5" x14ac:dyDescent="0.25">
      <c r="A92" s="8"/>
      <c r="B92" s="8"/>
      <c r="C92" s="10" t="s">
        <v>42</v>
      </c>
      <c r="D92" s="10"/>
      <c r="E92" s="9" t="s">
        <v>143</v>
      </c>
      <c r="F92" s="33">
        <f>F93+F96</f>
        <v>160</v>
      </c>
    </row>
    <row r="93" spans="1:6" x14ac:dyDescent="0.25">
      <c r="A93" s="8"/>
      <c r="B93" s="8"/>
      <c r="C93" s="10" t="s">
        <v>43</v>
      </c>
      <c r="D93" s="10"/>
      <c r="E93" s="9" t="s">
        <v>144</v>
      </c>
      <c r="F93" s="33">
        <f>F94</f>
        <v>50</v>
      </c>
    </row>
    <row r="94" spans="1:6" x14ac:dyDescent="0.25">
      <c r="A94" s="8"/>
      <c r="B94" s="8"/>
      <c r="C94" s="10" t="s">
        <v>45</v>
      </c>
      <c r="D94" s="10"/>
      <c r="E94" s="9" t="s">
        <v>44</v>
      </c>
      <c r="F94" s="33">
        <f>F95</f>
        <v>50</v>
      </c>
    </row>
    <row r="95" spans="1:6" ht="25.5" x14ac:dyDescent="0.25">
      <c r="A95" s="8"/>
      <c r="B95" s="8"/>
      <c r="C95" s="10"/>
      <c r="D95" s="10">
        <v>200</v>
      </c>
      <c r="E95" s="9" t="s">
        <v>14</v>
      </c>
      <c r="F95" s="33">
        <v>50</v>
      </c>
    </row>
    <row r="96" spans="1:6" ht="25.5" x14ac:dyDescent="0.25">
      <c r="A96" s="8"/>
      <c r="B96" s="8"/>
      <c r="C96" s="10" t="s">
        <v>46</v>
      </c>
      <c r="D96" s="10"/>
      <c r="E96" s="9" t="s">
        <v>145</v>
      </c>
      <c r="F96" s="33">
        <f>F97</f>
        <v>110</v>
      </c>
    </row>
    <row r="97" spans="1:6" x14ac:dyDescent="0.25">
      <c r="A97" s="8"/>
      <c r="B97" s="8"/>
      <c r="C97" s="10" t="s">
        <v>48</v>
      </c>
      <c r="D97" s="10"/>
      <c r="E97" s="9" t="s">
        <v>47</v>
      </c>
      <c r="F97" s="33">
        <f>F98</f>
        <v>110</v>
      </c>
    </row>
    <row r="98" spans="1:6" ht="25.5" x14ac:dyDescent="0.25">
      <c r="A98" s="8"/>
      <c r="B98" s="8"/>
      <c r="C98" s="10"/>
      <c r="D98" s="10">
        <v>200</v>
      </c>
      <c r="E98" s="9" t="s">
        <v>14</v>
      </c>
      <c r="F98" s="33">
        <v>110</v>
      </c>
    </row>
    <row r="99" spans="1:6" ht="25.5" x14ac:dyDescent="0.25">
      <c r="A99" s="8"/>
      <c r="B99" s="4" t="s">
        <v>391</v>
      </c>
      <c r="C99" s="99"/>
      <c r="D99" s="99"/>
      <c r="E99" s="142" t="s">
        <v>417</v>
      </c>
      <c r="F99" s="71">
        <v>85</v>
      </c>
    </row>
    <row r="100" spans="1:6" ht="51" x14ac:dyDescent="0.25">
      <c r="A100" s="8"/>
      <c r="B100" s="4"/>
      <c r="C100" s="99" t="s">
        <v>208</v>
      </c>
      <c r="D100" s="99"/>
      <c r="E100" s="138" t="s">
        <v>127</v>
      </c>
      <c r="F100" s="139">
        <v>85</v>
      </c>
    </row>
    <row r="101" spans="1:6" x14ac:dyDescent="0.25">
      <c r="A101" s="8"/>
      <c r="B101" s="8"/>
      <c r="C101" s="99"/>
      <c r="D101" s="99" t="s">
        <v>367</v>
      </c>
      <c r="E101" s="13" t="s">
        <v>16</v>
      </c>
      <c r="F101" s="33">
        <v>85</v>
      </c>
    </row>
    <row r="102" spans="1:6" s="18" customFormat="1" x14ac:dyDescent="0.25">
      <c r="A102" s="21"/>
      <c r="B102" s="4" t="s">
        <v>146</v>
      </c>
      <c r="C102" s="21"/>
      <c r="D102" s="21"/>
      <c r="E102" s="6" t="s">
        <v>49</v>
      </c>
      <c r="F102" s="71">
        <f>F103+F109+F129</f>
        <v>7359.7449999999999</v>
      </c>
    </row>
    <row r="103" spans="1:6" s="18" customFormat="1" x14ac:dyDescent="0.25">
      <c r="A103" s="21"/>
      <c r="B103" s="4" t="s">
        <v>147</v>
      </c>
      <c r="C103" s="21"/>
      <c r="D103" s="21"/>
      <c r="E103" s="6" t="s">
        <v>418</v>
      </c>
      <c r="F103" s="71">
        <f>F104</f>
        <v>245</v>
      </c>
    </row>
    <row r="104" spans="1:6" ht="25.5" x14ac:dyDescent="0.25">
      <c r="A104" s="8"/>
      <c r="B104" s="4"/>
      <c r="C104" s="10" t="s">
        <v>51</v>
      </c>
      <c r="D104" s="10"/>
      <c r="E104" s="9" t="s">
        <v>149</v>
      </c>
      <c r="F104" s="33">
        <f>F105</f>
        <v>245</v>
      </c>
    </row>
    <row r="105" spans="1:6" x14ac:dyDescent="0.25">
      <c r="A105" s="8"/>
      <c r="B105" s="8"/>
      <c r="C105" s="10" t="s">
        <v>52</v>
      </c>
      <c r="D105" s="10"/>
      <c r="E105" s="9" t="s">
        <v>150</v>
      </c>
      <c r="F105" s="33">
        <f>F106</f>
        <v>245</v>
      </c>
    </row>
    <row r="106" spans="1:6" ht="25.5" x14ac:dyDescent="0.25">
      <c r="A106" s="8"/>
      <c r="B106" s="8"/>
      <c r="C106" s="10" t="s">
        <v>53</v>
      </c>
      <c r="D106" s="10"/>
      <c r="E106" s="9" t="s">
        <v>151</v>
      </c>
      <c r="F106" s="33">
        <f>F107</f>
        <v>245</v>
      </c>
    </row>
    <row r="107" spans="1:6" x14ac:dyDescent="0.25">
      <c r="A107" s="8"/>
      <c r="B107" s="8"/>
      <c r="C107" s="10" t="s">
        <v>55</v>
      </c>
      <c r="D107" s="10"/>
      <c r="E107" s="9" t="s">
        <v>54</v>
      </c>
      <c r="F107" s="33">
        <f>F108</f>
        <v>245</v>
      </c>
    </row>
    <row r="108" spans="1:6" ht="25.5" x14ac:dyDescent="0.25">
      <c r="A108" s="8"/>
      <c r="B108" s="8"/>
      <c r="C108" s="8"/>
      <c r="D108" s="10">
        <v>200</v>
      </c>
      <c r="E108" s="9" t="s">
        <v>14</v>
      </c>
      <c r="F108" s="33">
        <v>245</v>
      </c>
    </row>
    <row r="109" spans="1:6" s="18" customFormat="1" x14ac:dyDescent="0.25">
      <c r="A109" s="21"/>
      <c r="B109" s="4" t="s">
        <v>148</v>
      </c>
      <c r="C109" s="21"/>
      <c r="D109" s="21"/>
      <c r="E109" s="6" t="s">
        <v>419</v>
      </c>
      <c r="F109" s="71">
        <f>F110</f>
        <v>3037.0749999999998</v>
      </c>
    </row>
    <row r="110" spans="1:6" ht="25.5" x14ac:dyDescent="0.25">
      <c r="A110" s="8"/>
      <c r="B110" s="4"/>
      <c r="C110" s="10" t="s">
        <v>51</v>
      </c>
      <c r="D110" s="10"/>
      <c r="E110" s="9" t="s">
        <v>149</v>
      </c>
      <c r="F110" s="33">
        <f>F111+F117+F126</f>
        <v>3037.0749999999998</v>
      </c>
    </row>
    <row r="111" spans="1:6" x14ac:dyDescent="0.25">
      <c r="A111" s="8"/>
      <c r="B111" s="8"/>
      <c r="C111" s="10" t="s">
        <v>57</v>
      </c>
      <c r="D111" s="10"/>
      <c r="E111" s="9" t="s">
        <v>152</v>
      </c>
      <c r="F111" s="33">
        <f>F112</f>
        <v>1437.075</v>
      </c>
    </row>
    <row r="112" spans="1:6" ht="25.5" x14ac:dyDescent="0.25">
      <c r="A112" s="8"/>
      <c r="B112" s="8"/>
      <c r="C112" s="10" t="s">
        <v>58</v>
      </c>
      <c r="D112" s="10"/>
      <c r="E112" s="9" t="s">
        <v>153</v>
      </c>
      <c r="F112" s="33">
        <f>F113</f>
        <v>1437.075</v>
      </c>
    </row>
    <row r="113" spans="1:6" x14ac:dyDescent="0.25">
      <c r="A113" s="8"/>
      <c r="B113" s="8"/>
      <c r="C113" s="10" t="s">
        <v>59</v>
      </c>
      <c r="D113" s="10"/>
      <c r="E113" s="9" t="s">
        <v>154</v>
      </c>
      <c r="F113" s="33">
        <f>F114</f>
        <v>1437.075</v>
      </c>
    </row>
    <row r="114" spans="1:6" ht="25.5" x14ac:dyDescent="0.25">
      <c r="A114" s="8"/>
      <c r="B114" s="8"/>
      <c r="C114" s="10"/>
      <c r="D114" s="10">
        <v>400</v>
      </c>
      <c r="E114" s="9" t="s">
        <v>32</v>
      </c>
      <c r="F114" s="33">
        <f>F115+F116</f>
        <v>1437.075</v>
      </c>
    </row>
    <row r="115" spans="1:6" x14ac:dyDescent="0.25">
      <c r="A115" s="8"/>
      <c r="B115" s="8"/>
      <c r="C115" s="10"/>
      <c r="D115" s="10"/>
      <c r="E115" s="13" t="s">
        <v>199</v>
      </c>
      <c r="F115" s="33">
        <v>1437.075</v>
      </c>
    </row>
    <row r="116" spans="1:6" ht="25.5" x14ac:dyDescent="0.25">
      <c r="A116" s="8"/>
      <c r="B116" s="8"/>
      <c r="C116" s="10"/>
      <c r="D116" s="10"/>
      <c r="E116" s="13" t="s">
        <v>200</v>
      </c>
      <c r="F116" s="33">
        <v>0</v>
      </c>
    </row>
    <row r="117" spans="1:6" ht="38.25" x14ac:dyDescent="0.25">
      <c r="A117" s="8"/>
      <c r="B117" s="8"/>
      <c r="C117" s="10" t="s">
        <v>60</v>
      </c>
      <c r="D117" s="10"/>
      <c r="E117" s="9" t="s">
        <v>155</v>
      </c>
      <c r="F117" s="33">
        <f>F118+F123</f>
        <v>1100</v>
      </c>
    </row>
    <row r="118" spans="1:6" ht="25.5" x14ac:dyDescent="0.25">
      <c r="A118" s="8"/>
      <c r="B118" s="8"/>
      <c r="C118" s="10" t="s">
        <v>61</v>
      </c>
      <c r="D118" s="10"/>
      <c r="E118" s="9" t="s">
        <v>156</v>
      </c>
      <c r="F118" s="33">
        <f>F119</f>
        <v>1100</v>
      </c>
    </row>
    <row r="119" spans="1:6" x14ac:dyDescent="0.25">
      <c r="A119" s="8"/>
      <c r="B119" s="8"/>
      <c r="C119" s="10" t="s">
        <v>62</v>
      </c>
      <c r="D119" s="10"/>
      <c r="E119" s="9" t="s">
        <v>157</v>
      </c>
      <c r="F119" s="33">
        <f>F120</f>
        <v>1100</v>
      </c>
    </row>
    <row r="120" spans="1:6" ht="25.5" x14ac:dyDescent="0.25">
      <c r="A120" s="8"/>
      <c r="B120" s="8"/>
      <c r="C120" s="10"/>
      <c r="D120" s="10">
        <v>400</v>
      </c>
      <c r="E120" s="9" t="s">
        <v>32</v>
      </c>
      <c r="F120" s="33">
        <f>F121+F122</f>
        <v>1100</v>
      </c>
    </row>
    <row r="121" spans="1:6" x14ac:dyDescent="0.25">
      <c r="A121" s="8"/>
      <c r="B121" s="8"/>
      <c r="C121" s="10"/>
      <c r="D121" s="10"/>
      <c r="E121" s="9" t="s">
        <v>201</v>
      </c>
      <c r="F121" s="33">
        <v>0</v>
      </c>
    </row>
    <row r="122" spans="1:6" x14ac:dyDescent="0.25">
      <c r="A122" s="8"/>
      <c r="B122" s="8"/>
      <c r="C122" s="10"/>
      <c r="D122" s="10"/>
      <c r="E122" s="9" t="s">
        <v>318</v>
      </c>
      <c r="F122" s="33">
        <v>1100</v>
      </c>
    </row>
    <row r="123" spans="1:6" ht="25.5" x14ac:dyDescent="0.25">
      <c r="A123" s="8"/>
      <c r="B123" s="8"/>
      <c r="C123" s="10" t="s">
        <v>326</v>
      </c>
      <c r="D123" s="10"/>
      <c r="E123" s="9" t="s">
        <v>331</v>
      </c>
      <c r="F123" s="33">
        <f>F124</f>
        <v>0</v>
      </c>
    </row>
    <row r="124" spans="1:6" ht="25.5" x14ac:dyDescent="0.25">
      <c r="A124" s="8"/>
      <c r="B124" s="8"/>
      <c r="C124" s="10"/>
      <c r="D124" s="10" t="s">
        <v>316</v>
      </c>
      <c r="E124" s="9" t="s">
        <v>32</v>
      </c>
      <c r="F124" s="33">
        <f>F125</f>
        <v>0</v>
      </c>
    </row>
    <row r="125" spans="1:6" ht="25.5" x14ac:dyDescent="0.25">
      <c r="A125" s="8"/>
      <c r="B125" s="8"/>
      <c r="C125" s="10"/>
      <c r="D125" s="10"/>
      <c r="E125" s="9" t="s">
        <v>317</v>
      </c>
      <c r="F125" s="33">
        <v>0</v>
      </c>
    </row>
    <row r="126" spans="1:6" ht="25.5" x14ac:dyDescent="0.25">
      <c r="A126" s="8"/>
      <c r="B126" s="8"/>
      <c r="C126" s="15" t="s">
        <v>382</v>
      </c>
      <c r="D126" s="15"/>
      <c r="E126" s="13" t="s">
        <v>384</v>
      </c>
      <c r="F126" s="33">
        <v>500</v>
      </c>
    </row>
    <row r="127" spans="1:6" x14ac:dyDescent="0.25">
      <c r="A127" s="8"/>
      <c r="B127" s="8"/>
      <c r="C127" s="15" t="s">
        <v>383</v>
      </c>
      <c r="D127" s="15"/>
      <c r="E127" s="13" t="s">
        <v>368</v>
      </c>
      <c r="F127" s="33">
        <v>500</v>
      </c>
    </row>
    <row r="128" spans="1:6" x14ac:dyDescent="0.25">
      <c r="A128" s="8"/>
      <c r="B128" s="8"/>
      <c r="C128" s="15"/>
      <c r="D128" s="15" t="s">
        <v>414</v>
      </c>
      <c r="E128" s="98" t="s">
        <v>413</v>
      </c>
      <c r="F128" s="33">
        <v>500</v>
      </c>
    </row>
    <row r="129" spans="1:6" s="18" customFormat="1" x14ac:dyDescent="0.25">
      <c r="A129" s="21"/>
      <c r="B129" s="4" t="s">
        <v>158</v>
      </c>
      <c r="C129" s="21"/>
      <c r="D129" s="4"/>
      <c r="E129" s="6" t="s">
        <v>63</v>
      </c>
      <c r="F129" s="71">
        <f>F130+F152+F156</f>
        <v>4077.67</v>
      </c>
    </row>
    <row r="130" spans="1:6" ht="25.5" x14ac:dyDescent="0.25">
      <c r="A130" s="8"/>
      <c r="B130" s="4"/>
      <c r="C130" s="10" t="s">
        <v>51</v>
      </c>
      <c r="D130" s="10"/>
      <c r="E130" s="9" t="s">
        <v>149</v>
      </c>
      <c r="F130" s="33">
        <f>F131</f>
        <v>3778.67</v>
      </c>
    </row>
    <row r="131" spans="1:6" ht="25.5" x14ac:dyDescent="0.25">
      <c r="A131" s="8"/>
      <c r="B131" s="8"/>
      <c r="C131" s="10" t="s">
        <v>64</v>
      </c>
      <c r="D131" s="10"/>
      <c r="E131" s="9" t="s">
        <v>159</v>
      </c>
      <c r="F131" s="33">
        <f>F132+F135+F138+F141+F144+F147</f>
        <v>3778.67</v>
      </c>
    </row>
    <row r="132" spans="1:6" ht="25.5" x14ac:dyDescent="0.25">
      <c r="A132" s="8"/>
      <c r="B132" s="8"/>
      <c r="C132" s="10" t="s">
        <v>65</v>
      </c>
      <c r="D132" s="10"/>
      <c r="E132" s="9" t="s">
        <v>160</v>
      </c>
      <c r="F132" s="33">
        <f>F133</f>
        <v>1932.4</v>
      </c>
    </row>
    <row r="133" spans="1:6" ht="25.5" x14ac:dyDescent="0.25">
      <c r="A133" s="8"/>
      <c r="B133" s="8"/>
      <c r="C133" s="10" t="s">
        <v>66</v>
      </c>
      <c r="D133" s="10"/>
      <c r="E133" s="9" t="s">
        <v>161</v>
      </c>
      <c r="F133" s="33">
        <f>F134</f>
        <v>1932.4</v>
      </c>
    </row>
    <row r="134" spans="1:6" ht="25.5" x14ac:dyDescent="0.25">
      <c r="A134" s="8"/>
      <c r="B134" s="8"/>
      <c r="C134" s="10"/>
      <c r="D134" s="10">
        <v>200</v>
      </c>
      <c r="E134" s="9" t="s">
        <v>14</v>
      </c>
      <c r="F134" s="33">
        <v>1932.4</v>
      </c>
    </row>
    <row r="135" spans="1:6" ht="51" x14ac:dyDescent="0.25">
      <c r="A135" s="8"/>
      <c r="B135" s="8"/>
      <c r="C135" s="10" t="s">
        <v>68</v>
      </c>
      <c r="D135" s="10"/>
      <c r="E135" s="9" t="s">
        <v>162</v>
      </c>
      <c r="F135" s="33">
        <f>F136</f>
        <v>100</v>
      </c>
    </row>
    <row r="136" spans="1:6" x14ac:dyDescent="0.25">
      <c r="A136" s="8"/>
      <c r="B136" s="8"/>
      <c r="C136" s="10" t="s">
        <v>69</v>
      </c>
      <c r="D136" s="10"/>
      <c r="E136" s="9" t="s">
        <v>163</v>
      </c>
      <c r="F136" s="33">
        <f>F137</f>
        <v>100</v>
      </c>
    </row>
    <row r="137" spans="1:6" ht="25.5" x14ac:dyDescent="0.25">
      <c r="A137" s="8"/>
      <c r="B137" s="8"/>
      <c r="C137" s="10"/>
      <c r="D137" s="10">
        <v>200</v>
      </c>
      <c r="E137" s="9" t="s">
        <v>14</v>
      </c>
      <c r="F137" s="33">
        <v>100</v>
      </c>
    </row>
    <row r="138" spans="1:6" ht="25.5" x14ac:dyDescent="0.25">
      <c r="A138" s="8"/>
      <c r="B138" s="8"/>
      <c r="C138" s="10" t="s">
        <v>70</v>
      </c>
      <c r="D138" s="10"/>
      <c r="E138" s="9" t="s">
        <v>164</v>
      </c>
      <c r="F138" s="33">
        <f>F139</f>
        <v>40.5</v>
      </c>
    </row>
    <row r="139" spans="1:6" ht="25.5" x14ac:dyDescent="0.25">
      <c r="A139" s="8"/>
      <c r="B139" s="8"/>
      <c r="C139" s="10" t="s">
        <v>72</v>
      </c>
      <c r="D139" s="10"/>
      <c r="E139" s="9" t="s">
        <v>71</v>
      </c>
      <c r="F139" s="33">
        <f>F140</f>
        <v>40.5</v>
      </c>
    </row>
    <row r="140" spans="1:6" ht="25.5" x14ac:dyDescent="0.25">
      <c r="A140" s="8"/>
      <c r="B140" s="8"/>
      <c r="C140" s="10"/>
      <c r="D140" s="10">
        <v>200</v>
      </c>
      <c r="E140" s="9" t="s">
        <v>14</v>
      </c>
      <c r="F140" s="33">
        <v>40.5</v>
      </c>
    </row>
    <row r="141" spans="1:6" ht="38.25" x14ac:dyDescent="0.25">
      <c r="A141" s="8"/>
      <c r="B141" s="8"/>
      <c r="C141" s="10" t="s">
        <v>73</v>
      </c>
      <c r="D141" s="10"/>
      <c r="E141" s="9" t="s">
        <v>165</v>
      </c>
      <c r="F141" s="33">
        <f>F142</f>
        <v>800</v>
      </c>
    </row>
    <row r="142" spans="1:6" ht="25.5" x14ac:dyDescent="0.25">
      <c r="A142" s="8"/>
      <c r="B142" s="8"/>
      <c r="C142" s="10" t="s">
        <v>74</v>
      </c>
      <c r="D142" s="10"/>
      <c r="E142" s="9" t="s">
        <v>67</v>
      </c>
      <c r="F142" s="33">
        <f>F143</f>
        <v>800</v>
      </c>
    </row>
    <row r="143" spans="1:6" ht="25.5" x14ac:dyDescent="0.25">
      <c r="A143" s="8"/>
      <c r="B143" s="8"/>
      <c r="C143" s="10"/>
      <c r="D143" s="10">
        <v>200</v>
      </c>
      <c r="E143" s="9" t="s">
        <v>14</v>
      </c>
      <c r="F143" s="33">
        <v>800</v>
      </c>
    </row>
    <row r="144" spans="1:6" x14ac:dyDescent="0.25">
      <c r="A144" s="8"/>
      <c r="B144" s="8"/>
      <c r="C144" s="10" t="s">
        <v>75</v>
      </c>
      <c r="D144" s="10"/>
      <c r="E144" s="9" t="s">
        <v>166</v>
      </c>
      <c r="F144" s="33">
        <f>F145</f>
        <v>810.87</v>
      </c>
    </row>
    <row r="145" spans="1:6" x14ac:dyDescent="0.25">
      <c r="A145" s="8"/>
      <c r="B145" s="8"/>
      <c r="C145" s="10" t="s">
        <v>76</v>
      </c>
      <c r="D145" s="10"/>
      <c r="E145" s="9" t="s">
        <v>167</v>
      </c>
      <c r="F145" s="33">
        <f>F146</f>
        <v>810.87</v>
      </c>
    </row>
    <row r="146" spans="1:6" ht="25.5" x14ac:dyDescent="0.25">
      <c r="A146" s="8"/>
      <c r="B146" s="8"/>
      <c r="C146" s="10"/>
      <c r="D146" s="10">
        <v>200</v>
      </c>
      <c r="E146" s="9" t="s">
        <v>14</v>
      </c>
      <c r="F146" s="33">
        <v>810.87</v>
      </c>
    </row>
    <row r="147" spans="1:6" x14ac:dyDescent="0.25">
      <c r="A147" s="8"/>
      <c r="B147" s="8"/>
      <c r="C147" s="15" t="s">
        <v>374</v>
      </c>
      <c r="D147" s="15"/>
      <c r="E147" s="13" t="s">
        <v>373</v>
      </c>
      <c r="F147" s="33">
        <f>F148+F150</f>
        <v>94.9</v>
      </c>
    </row>
    <row r="148" spans="1:6" x14ac:dyDescent="0.25">
      <c r="A148" s="8"/>
      <c r="B148" s="8"/>
      <c r="C148" s="15" t="s">
        <v>375</v>
      </c>
      <c r="D148" s="15"/>
      <c r="E148" s="13" t="s">
        <v>363</v>
      </c>
      <c r="F148" s="33">
        <v>89.9</v>
      </c>
    </row>
    <row r="149" spans="1:6" ht="25.5" x14ac:dyDescent="0.25">
      <c r="A149" s="8"/>
      <c r="B149" s="8"/>
      <c r="C149" s="15"/>
      <c r="D149" s="15" t="s">
        <v>314</v>
      </c>
      <c r="E149" s="13" t="s">
        <v>14</v>
      </c>
      <c r="F149" s="33">
        <v>89.9</v>
      </c>
    </row>
    <row r="150" spans="1:6" x14ac:dyDescent="0.25">
      <c r="A150" s="8"/>
      <c r="B150" s="8"/>
      <c r="C150" s="15" t="s">
        <v>376</v>
      </c>
      <c r="D150" s="15"/>
      <c r="E150" s="13" t="s">
        <v>363</v>
      </c>
      <c r="F150" s="33">
        <v>5</v>
      </c>
    </row>
    <row r="151" spans="1:6" ht="25.5" x14ac:dyDescent="0.25">
      <c r="A151" s="8"/>
      <c r="B151" s="8"/>
      <c r="C151" s="15"/>
      <c r="D151" s="15" t="s">
        <v>314</v>
      </c>
      <c r="E151" s="13" t="s">
        <v>14</v>
      </c>
      <c r="F151" s="33">
        <v>5</v>
      </c>
    </row>
    <row r="152" spans="1:6" ht="25.5" x14ac:dyDescent="0.25">
      <c r="A152" s="8"/>
      <c r="B152" s="8"/>
      <c r="C152" s="10" t="s">
        <v>129</v>
      </c>
      <c r="D152" s="8"/>
      <c r="E152" s="9" t="s">
        <v>130</v>
      </c>
      <c r="F152" s="33">
        <f>F153</f>
        <v>99</v>
      </c>
    </row>
    <row r="153" spans="1:6" s="14" customFormat="1" ht="25.5" x14ac:dyDescent="0.25">
      <c r="A153" s="12"/>
      <c r="B153" s="12"/>
      <c r="C153" s="15" t="s">
        <v>346</v>
      </c>
      <c r="D153" s="15"/>
      <c r="E153" s="13" t="s">
        <v>347</v>
      </c>
      <c r="F153" s="33">
        <f>F154</f>
        <v>99</v>
      </c>
    </row>
    <row r="154" spans="1:6" s="14" customFormat="1" ht="25.5" x14ac:dyDescent="0.25">
      <c r="A154" s="12"/>
      <c r="B154" s="12"/>
      <c r="C154" s="15" t="s">
        <v>348</v>
      </c>
      <c r="D154" s="15"/>
      <c r="E154" s="13" t="s">
        <v>349</v>
      </c>
      <c r="F154" s="33">
        <f>F155</f>
        <v>99</v>
      </c>
    </row>
    <row r="155" spans="1:6" s="14" customFormat="1" ht="25.5" x14ac:dyDescent="0.25">
      <c r="A155" s="12"/>
      <c r="B155" s="12"/>
      <c r="C155" s="15"/>
      <c r="D155" s="15" t="s">
        <v>314</v>
      </c>
      <c r="E155" s="13" t="s">
        <v>14</v>
      </c>
      <c r="F155" s="33">
        <v>99</v>
      </c>
    </row>
    <row r="156" spans="1:6" s="14" customFormat="1" ht="31.5" customHeight="1" x14ac:dyDescent="0.25">
      <c r="A156" s="12"/>
      <c r="B156" s="12"/>
      <c r="C156" s="19" t="s">
        <v>364</v>
      </c>
      <c r="D156" s="16"/>
      <c r="E156" s="27" t="s">
        <v>421</v>
      </c>
      <c r="F156" s="71">
        <v>200</v>
      </c>
    </row>
    <row r="157" spans="1:6" s="14" customFormat="1" ht="29.25" customHeight="1" x14ac:dyDescent="0.25">
      <c r="A157" s="12"/>
      <c r="B157" s="12"/>
      <c r="C157" s="16" t="s">
        <v>365</v>
      </c>
      <c r="D157" s="16"/>
      <c r="E157" s="13" t="s">
        <v>421</v>
      </c>
      <c r="F157" s="33">
        <v>200</v>
      </c>
    </row>
    <row r="158" spans="1:6" s="14" customFormat="1" ht="25.5" x14ac:dyDescent="0.25">
      <c r="A158" s="12"/>
      <c r="B158" s="12"/>
      <c r="C158" s="19"/>
      <c r="D158" s="16" t="s">
        <v>314</v>
      </c>
      <c r="E158" s="13" t="s">
        <v>14</v>
      </c>
      <c r="F158" s="33">
        <v>200</v>
      </c>
    </row>
    <row r="159" spans="1:6" s="18" customFormat="1" x14ac:dyDescent="0.25">
      <c r="A159" s="21"/>
      <c r="B159" s="4" t="s">
        <v>168</v>
      </c>
      <c r="C159" s="21"/>
      <c r="D159" s="21"/>
      <c r="E159" s="6" t="s">
        <v>77</v>
      </c>
      <c r="F159" s="71">
        <f>F160</f>
        <v>10141</v>
      </c>
    </row>
    <row r="160" spans="1:6" s="18" customFormat="1" x14ac:dyDescent="0.25">
      <c r="A160" s="21"/>
      <c r="B160" s="4" t="s">
        <v>126</v>
      </c>
      <c r="C160" s="21"/>
      <c r="D160" s="21"/>
      <c r="E160" s="21" t="s">
        <v>78</v>
      </c>
      <c r="F160" s="71">
        <f>F161</f>
        <v>10141</v>
      </c>
    </row>
    <row r="161" spans="1:6" ht="25.5" x14ac:dyDescent="0.25">
      <c r="A161" s="8"/>
      <c r="B161" s="4"/>
      <c r="C161" s="5" t="s">
        <v>79</v>
      </c>
      <c r="D161" s="5"/>
      <c r="E161" s="9" t="s">
        <v>169</v>
      </c>
      <c r="F161" s="33">
        <f>F162+F169</f>
        <v>10141</v>
      </c>
    </row>
    <row r="162" spans="1:6" ht="25.5" x14ac:dyDescent="0.25">
      <c r="A162" s="8"/>
      <c r="B162" s="8"/>
      <c r="C162" s="5" t="s">
        <v>80</v>
      </c>
      <c r="D162" s="5"/>
      <c r="E162" s="9" t="s">
        <v>170</v>
      </c>
      <c r="F162" s="33">
        <f>F163</f>
        <v>1731</v>
      </c>
    </row>
    <row r="163" spans="1:6" ht="25.5" x14ac:dyDescent="0.25">
      <c r="A163" s="8"/>
      <c r="B163" s="8"/>
      <c r="C163" s="5" t="s">
        <v>81</v>
      </c>
      <c r="D163" s="5"/>
      <c r="E163" s="9" t="s">
        <v>171</v>
      </c>
      <c r="F163" s="33">
        <f>F164+F167</f>
        <v>1731</v>
      </c>
    </row>
    <row r="164" spans="1:6" ht="25.5" x14ac:dyDescent="0.25">
      <c r="A164" s="8"/>
      <c r="B164" s="8"/>
      <c r="C164" s="5" t="s">
        <v>172</v>
      </c>
      <c r="D164" s="5"/>
      <c r="E164" s="2" t="s">
        <v>178</v>
      </c>
      <c r="F164" s="33">
        <f>F165+F166</f>
        <v>644</v>
      </c>
    </row>
    <row r="165" spans="1:6" ht="63.75" x14ac:dyDescent="0.25">
      <c r="A165" s="8"/>
      <c r="B165" s="8"/>
      <c r="C165" s="5"/>
      <c r="D165" s="5">
        <v>100</v>
      </c>
      <c r="E165" s="9" t="s">
        <v>12</v>
      </c>
      <c r="F165" s="33">
        <v>241</v>
      </c>
    </row>
    <row r="166" spans="1:6" ht="25.5" x14ac:dyDescent="0.25">
      <c r="A166" s="8"/>
      <c r="B166" s="8"/>
      <c r="C166" s="5"/>
      <c r="D166" s="5">
        <v>200</v>
      </c>
      <c r="E166" s="9" t="s">
        <v>14</v>
      </c>
      <c r="F166" s="33">
        <v>403</v>
      </c>
    </row>
    <row r="167" spans="1:6" ht="38.25" x14ac:dyDescent="0.25">
      <c r="A167" s="8"/>
      <c r="B167" s="8"/>
      <c r="C167" s="16" t="s">
        <v>210</v>
      </c>
      <c r="D167" s="5"/>
      <c r="E167" s="13" t="s">
        <v>209</v>
      </c>
      <c r="F167" s="33">
        <f>F168</f>
        <v>1087</v>
      </c>
    </row>
    <row r="168" spans="1:6" x14ac:dyDescent="0.25">
      <c r="A168" s="8"/>
      <c r="B168" s="8"/>
      <c r="C168" s="5"/>
      <c r="D168" s="10">
        <v>500</v>
      </c>
      <c r="E168" s="9" t="s">
        <v>16</v>
      </c>
      <c r="F168" s="33">
        <v>1087</v>
      </c>
    </row>
    <row r="169" spans="1:6" x14ac:dyDescent="0.25">
      <c r="A169" s="8"/>
      <c r="B169" s="8"/>
      <c r="C169" s="5" t="s">
        <v>82</v>
      </c>
      <c r="D169" s="5"/>
      <c r="E169" s="9" t="s">
        <v>174</v>
      </c>
      <c r="F169" s="33">
        <f>F170+F173+F176</f>
        <v>8410</v>
      </c>
    </row>
    <row r="170" spans="1:6" x14ac:dyDescent="0.25">
      <c r="A170" s="8"/>
      <c r="B170" s="8"/>
      <c r="C170" s="5" t="s">
        <v>83</v>
      </c>
      <c r="D170" s="5"/>
      <c r="E170" s="9" t="s">
        <v>175</v>
      </c>
      <c r="F170" s="33">
        <f>F171</f>
        <v>8000</v>
      </c>
    </row>
    <row r="171" spans="1:6" ht="25.5" x14ac:dyDescent="0.25">
      <c r="A171" s="8"/>
      <c r="B171" s="8"/>
      <c r="C171" s="5" t="s">
        <v>173</v>
      </c>
      <c r="D171" s="5"/>
      <c r="E171" s="9" t="s">
        <v>179</v>
      </c>
      <c r="F171" s="33">
        <f>F172</f>
        <v>8000</v>
      </c>
    </row>
    <row r="172" spans="1:6" ht="25.5" x14ac:dyDescent="0.25">
      <c r="A172" s="8"/>
      <c r="B172" s="8"/>
      <c r="C172" s="5"/>
      <c r="D172" s="5">
        <v>600</v>
      </c>
      <c r="E172" s="13" t="s">
        <v>84</v>
      </c>
      <c r="F172" s="33">
        <v>8000</v>
      </c>
    </row>
    <row r="173" spans="1:6" ht="25.5" x14ac:dyDescent="0.25">
      <c r="A173" s="8"/>
      <c r="B173" s="8"/>
      <c r="C173" s="5" t="s">
        <v>85</v>
      </c>
      <c r="D173" s="5"/>
      <c r="E173" s="9" t="s">
        <v>176</v>
      </c>
      <c r="F173" s="33">
        <f>F174</f>
        <v>160</v>
      </c>
    </row>
    <row r="174" spans="1:6" x14ac:dyDescent="0.25">
      <c r="A174" s="8"/>
      <c r="B174" s="8"/>
      <c r="C174" s="5" t="s">
        <v>86</v>
      </c>
      <c r="D174" s="5"/>
      <c r="E174" s="9" t="s">
        <v>177</v>
      </c>
      <c r="F174" s="33">
        <f>F175</f>
        <v>160</v>
      </c>
    </row>
    <row r="175" spans="1:6" ht="25.5" x14ac:dyDescent="0.25">
      <c r="A175" s="8"/>
      <c r="B175" s="8"/>
      <c r="C175" s="5"/>
      <c r="D175" s="5">
        <v>200</v>
      </c>
      <c r="E175" s="9" t="s">
        <v>14</v>
      </c>
      <c r="F175" s="33">
        <v>160</v>
      </c>
    </row>
    <row r="176" spans="1:6" x14ac:dyDescent="0.25">
      <c r="A176" s="8"/>
      <c r="B176" s="8"/>
      <c r="C176" s="16" t="s">
        <v>377</v>
      </c>
      <c r="D176" s="16"/>
      <c r="E176" s="13" t="s">
        <v>412</v>
      </c>
      <c r="F176" s="33">
        <v>250</v>
      </c>
    </row>
    <row r="177" spans="1:6" x14ac:dyDescent="0.25">
      <c r="A177" s="8"/>
      <c r="B177" s="8"/>
      <c r="C177" s="16" t="s">
        <v>378</v>
      </c>
      <c r="D177" s="16"/>
      <c r="E177" s="13" t="s">
        <v>412</v>
      </c>
      <c r="F177" s="33">
        <v>250</v>
      </c>
    </row>
    <row r="178" spans="1:6" ht="25.5" x14ac:dyDescent="0.25">
      <c r="A178" s="8"/>
      <c r="B178" s="8"/>
      <c r="C178" s="16"/>
      <c r="D178" s="16" t="s">
        <v>314</v>
      </c>
      <c r="E178" s="13" t="s">
        <v>14</v>
      </c>
      <c r="F178" s="33">
        <v>250</v>
      </c>
    </row>
    <row r="179" spans="1:6" s="18" customFormat="1" x14ac:dyDescent="0.25">
      <c r="A179" s="21"/>
      <c r="B179" s="4">
        <v>1000</v>
      </c>
      <c r="C179" s="21"/>
      <c r="D179" s="21"/>
      <c r="E179" s="6" t="s">
        <v>87</v>
      </c>
      <c r="F179" s="71">
        <f>F180+F186</f>
        <v>2186.0430000000001</v>
      </c>
    </row>
    <row r="180" spans="1:6" s="18" customFormat="1" x14ac:dyDescent="0.25">
      <c r="A180" s="21"/>
      <c r="B180" s="4">
        <v>1001</v>
      </c>
      <c r="C180" s="21"/>
      <c r="D180" s="21"/>
      <c r="E180" s="6" t="s">
        <v>88</v>
      </c>
      <c r="F180" s="71">
        <f>F181</f>
        <v>622</v>
      </c>
    </row>
    <row r="181" spans="1:6" ht="25.5" x14ac:dyDescent="0.25">
      <c r="A181" s="8"/>
      <c r="B181" s="4"/>
      <c r="C181" s="5" t="s">
        <v>89</v>
      </c>
      <c r="D181" s="5"/>
      <c r="E181" s="9" t="s">
        <v>180</v>
      </c>
      <c r="F181" s="33">
        <f>F182</f>
        <v>622</v>
      </c>
    </row>
    <row r="182" spans="1:6" ht="25.5" x14ac:dyDescent="0.25">
      <c r="A182" s="8"/>
      <c r="B182" s="8"/>
      <c r="C182" s="5" t="s">
        <v>90</v>
      </c>
      <c r="D182" s="5"/>
      <c r="E182" s="9" t="s">
        <v>181</v>
      </c>
      <c r="F182" s="33">
        <f>F183</f>
        <v>622</v>
      </c>
    </row>
    <row r="183" spans="1:6" ht="38.25" x14ac:dyDescent="0.25">
      <c r="A183" s="8"/>
      <c r="B183" s="8"/>
      <c r="C183" s="5" t="s">
        <v>91</v>
      </c>
      <c r="D183" s="5"/>
      <c r="E183" s="9" t="s">
        <v>182</v>
      </c>
      <c r="F183" s="33">
        <f>F184</f>
        <v>622</v>
      </c>
    </row>
    <row r="184" spans="1:6" ht="38.25" x14ac:dyDescent="0.25">
      <c r="A184" s="8"/>
      <c r="B184" s="8"/>
      <c r="C184" s="5" t="s">
        <v>92</v>
      </c>
      <c r="D184" s="5"/>
      <c r="E184" s="9" t="s">
        <v>93</v>
      </c>
      <c r="F184" s="33">
        <f>F185</f>
        <v>622</v>
      </c>
    </row>
    <row r="185" spans="1:6" x14ac:dyDescent="0.25">
      <c r="A185" s="8"/>
      <c r="B185" s="8"/>
      <c r="C185" s="8"/>
      <c r="D185" s="5">
        <v>300</v>
      </c>
      <c r="E185" s="9" t="s">
        <v>94</v>
      </c>
      <c r="F185" s="33">
        <v>622</v>
      </c>
    </row>
    <row r="186" spans="1:6" s="18" customFormat="1" x14ac:dyDescent="0.25">
      <c r="A186" s="21"/>
      <c r="B186" s="4">
        <v>1003</v>
      </c>
      <c r="C186" s="21"/>
      <c r="D186" s="21"/>
      <c r="E186" s="6" t="s">
        <v>95</v>
      </c>
      <c r="F186" s="71">
        <f>F187</f>
        <v>1564.0430000000001</v>
      </c>
    </row>
    <row r="187" spans="1:6" ht="25.5" x14ac:dyDescent="0.25">
      <c r="A187" s="8"/>
      <c r="B187" s="4"/>
      <c r="C187" s="5" t="s">
        <v>89</v>
      </c>
      <c r="D187" s="5"/>
      <c r="E187" s="9" t="s">
        <v>180</v>
      </c>
      <c r="F187" s="33">
        <f>F188</f>
        <v>1564.0430000000001</v>
      </c>
    </row>
    <row r="188" spans="1:6" ht="25.5" x14ac:dyDescent="0.25">
      <c r="A188" s="8"/>
      <c r="B188" s="4"/>
      <c r="C188" s="5" t="s">
        <v>90</v>
      </c>
      <c r="D188" s="5"/>
      <c r="E188" s="9" t="s">
        <v>181</v>
      </c>
      <c r="F188" s="33">
        <f>F189+F192+F197+F200</f>
        <v>1564.0430000000001</v>
      </c>
    </row>
    <row r="189" spans="1:6" ht="51" x14ac:dyDescent="0.25">
      <c r="A189" s="8"/>
      <c r="B189" s="8"/>
      <c r="C189" s="5" t="s">
        <v>96</v>
      </c>
      <c r="D189" s="5"/>
      <c r="E189" s="9" t="s">
        <v>183</v>
      </c>
      <c r="F189" s="33">
        <f>F190</f>
        <v>7</v>
      </c>
    </row>
    <row r="190" spans="1:6" ht="25.5" x14ac:dyDescent="0.25">
      <c r="A190" s="8"/>
      <c r="B190" s="8"/>
      <c r="C190" s="5" t="s">
        <v>97</v>
      </c>
      <c r="D190" s="5"/>
      <c r="E190" s="9" t="s">
        <v>98</v>
      </c>
      <c r="F190" s="33">
        <f>F191</f>
        <v>7</v>
      </c>
    </row>
    <row r="191" spans="1:6" ht="25.5" x14ac:dyDescent="0.25">
      <c r="A191" s="8"/>
      <c r="B191" s="8"/>
      <c r="C191" s="5"/>
      <c r="D191" s="5">
        <v>600</v>
      </c>
      <c r="E191" s="9" t="s">
        <v>84</v>
      </c>
      <c r="F191" s="33">
        <v>7</v>
      </c>
    </row>
    <row r="192" spans="1:6" ht="63.75" x14ac:dyDescent="0.25">
      <c r="A192" s="8"/>
      <c r="B192" s="8"/>
      <c r="C192" s="5" t="s">
        <v>99</v>
      </c>
      <c r="D192" s="5"/>
      <c r="E192" s="9" t="s">
        <v>184</v>
      </c>
      <c r="F192" s="33">
        <f>F193</f>
        <v>162.19999999999999</v>
      </c>
    </row>
    <row r="193" spans="1:6" ht="63.75" x14ac:dyDescent="0.25">
      <c r="A193" s="8"/>
      <c r="B193" s="8"/>
      <c r="C193" s="5" t="s">
        <v>101</v>
      </c>
      <c r="D193" s="5"/>
      <c r="E193" s="9" t="s">
        <v>100</v>
      </c>
      <c r="F193" s="33">
        <f>F194+F195+F196</f>
        <v>162.19999999999999</v>
      </c>
    </row>
    <row r="194" spans="1:6" x14ac:dyDescent="0.25">
      <c r="A194" s="8"/>
      <c r="B194" s="8"/>
      <c r="C194" s="5"/>
      <c r="D194" s="5">
        <v>300</v>
      </c>
      <c r="E194" s="9" t="s">
        <v>94</v>
      </c>
      <c r="F194" s="33">
        <v>11.3</v>
      </c>
    </row>
    <row r="195" spans="1:6" x14ac:dyDescent="0.25">
      <c r="A195" s="8"/>
      <c r="B195" s="8"/>
      <c r="C195" s="5"/>
      <c r="D195" s="5">
        <v>500</v>
      </c>
      <c r="E195" s="9" t="s">
        <v>16</v>
      </c>
      <c r="F195" s="33">
        <v>18.8</v>
      </c>
    </row>
    <row r="196" spans="1:6" ht="25.5" x14ac:dyDescent="0.25">
      <c r="A196" s="8"/>
      <c r="B196" s="8"/>
      <c r="C196" s="5"/>
      <c r="D196" s="5">
        <v>600</v>
      </c>
      <c r="E196" s="9" t="s">
        <v>84</v>
      </c>
      <c r="F196" s="33">
        <v>132.1</v>
      </c>
    </row>
    <row r="197" spans="1:6" ht="25.5" x14ac:dyDescent="0.25">
      <c r="A197" s="8"/>
      <c r="B197" s="8"/>
      <c r="C197" s="5" t="s">
        <v>102</v>
      </c>
      <c r="D197" s="5"/>
      <c r="E197" s="9" t="s">
        <v>188</v>
      </c>
      <c r="F197" s="33">
        <f>F198</f>
        <v>380</v>
      </c>
    </row>
    <row r="198" spans="1:6" ht="38.25" x14ac:dyDescent="0.25">
      <c r="A198" s="8"/>
      <c r="B198" s="8"/>
      <c r="C198" s="16" t="s">
        <v>186</v>
      </c>
      <c r="D198" s="5"/>
      <c r="E198" s="13" t="s">
        <v>185</v>
      </c>
      <c r="F198" s="33">
        <f>F199</f>
        <v>380</v>
      </c>
    </row>
    <row r="199" spans="1:6" x14ac:dyDescent="0.25">
      <c r="A199" s="8"/>
      <c r="B199" s="8"/>
      <c r="C199" s="5"/>
      <c r="D199" s="5">
        <v>500</v>
      </c>
      <c r="E199" s="9" t="s">
        <v>16</v>
      </c>
      <c r="F199" s="33">
        <v>380</v>
      </c>
    </row>
    <row r="200" spans="1:6" ht="38.25" x14ac:dyDescent="0.25">
      <c r="A200" s="8"/>
      <c r="B200" s="8"/>
      <c r="C200" s="5" t="s">
        <v>103</v>
      </c>
      <c r="D200" s="5"/>
      <c r="E200" s="9" t="s">
        <v>310</v>
      </c>
      <c r="F200" s="33">
        <f>F201</f>
        <v>1014.843</v>
      </c>
    </row>
    <row r="201" spans="1:6" ht="38.25" x14ac:dyDescent="0.25">
      <c r="A201" s="8"/>
      <c r="B201" s="8"/>
      <c r="C201" s="16" t="s">
        <v>189</v>
      </c>
      <c r="D201" s="5"/>
      <c r="E201" s="13" t="s">
        <v>187</v>
      </c>
      <c r="F201" s="33">
        <f>F202</f>
        <v>1014.843</v>
      </c>
    </row>
    <row r="202" spans="1:6" x14ac:dyDescent="0.25">
      <c r="A202" s="8"/>
      <c r="B202" s="8"/>
      <c r="C202" s="10"/>
      <c r="D202" s="10">
        <v>500</v>
      </c>
      <c r="E202" s="9" t="s">
        <v>16</v>
      </c>
      <c r="F202" s="33">
        <v>1014.843</v>
      </c>
    </row>
    <row r="203" spans="1:6" s="18" customFormat="1" x14ac:dyDescent="0.25">
      <c r="A203" s="21"/>
      <c r="B203" s="4">
        <v>1100</v>
      </c>
      <c r="C203" s="21"/>
      <c r="D203" s="21"/>
      <c r="E203" s="6" t="s">
        <v>104</v>
      </c>
      <c r="F203" s="71">
        <f t="shared" ref="F203:F208" si="0">F204</f>
        <v>240</v>
      </c>
    </row>
    <row r="204" spans="1:6" s="18" customFormat="1" x14ac:dyDescent="0.25">
      <c r="A204" s="21"/>
      <c r="B204" s="4" t="s">
        <v>190</v>
      </c>
      <c r="C204" s="21"/>
      <c r="D204" s="21"/>
      <c r="E204" s="20" t="s">
        <v>191</v>
      </c>
      <c r="F204" s="71">
        <f t="shared" si="0"/>
        <v>240</v>
      </c>
    </row>
    <row r="205" spans="1:6" ht="38.25" x14ac:dyDescent="0.25">
      <c r="A205" s="8"/>
      <c r="B205" s="4"/>
      <c r="C205" s="10" t="s">
        <v>105</v>
      </c>
      <c r="D205" s="10"/>
      <c r="E205" s="9" t="s">
        <v>192</v>
      </c>
      <c r="F205" s="33">
        <f t="shared" si="0"/>
        <v>240</v>
      </c>
    </row>
    <row r="206" spans="1:6" ht="38.25" x14ac:dyDescent="0.25">
      <c r="A206" s="8"/>
      <c r="B206" s="8"/>
      <c r="C206" s="10" t="s">
        <v>106</v>
      </c>
      <c r="D206" s="10"/>
      <c r="E206" s="9" t="s">
        <v>193</v>
      </c>
      <c r="F206" s="33">
        <f t="shared" si="0"/>
        <v>240</v>
      </c>
    </row>
    <row r="207" spans="1:6" ht="25.5" x14ac:dyDescent="0.25">
      <c r="A207" s="8"/>
      <c r="B207" s="8"/>
      <c r="C207" s="10" t="s">
        <v>107</v>
      </c>
      <c r="D207" s="10"/>
      <c r="E207" s="9" t="s">
        <v>194</v>
      </c>
      <c r="F207" s="33">
        <f t="shared" si="0"/>
        <v>240</v>
      </c>
    </row>
    <row r="208" spans="1:6" ht="25.5" x14ac:dyDescent="0.25">
      <c r="A208" s="8"/>
      <c r="B208" s="8"/>
      <c r="C208" s="10" t="s">
        <v>195</v>
      </c>
      <c r="D208" s="10"/>
      <c r="E208" s="2" t="s">
        <v>196</v>
      </c>
      <c r="F208" s="33">
        <f t="shared" si="0"/>
        <v>240</v>
      </c>
    </row>
    <row r="209" spans="1:6" ht="25.5" x14ac:dyDescent="0.25">
      <c r="A209" s="8"/>
      <c r="B209" s="8"/>
      <c r="C209" s="10"/>
      <c r="D209" s="5">
        <v>200</v>
      </c>
      <c r="E209" s="9" t="s">
        <v>108</v>
      </c>
      <c r="F209" s="33">
        <v>240</v>
      </c>
    </row>
    <row r="210" spans="1:6" s="18" customFormat="1" x14ac:dyDescent="0.25">
      <c r="A210" s="4">
        <v>902</v>
      </c>
      <c r="B210" s="21"/>
      <c r="C210" s="4"/>
      <c r="D210" s="4"/>
      <c r="E210" s="21" t="s">
        <v>109</v>
      </c>
      <c r="F210" s="71">
        <f>F211</f>
        <v>632.29999999999995</v>
      </c>
    </row>
    <row r="211" spans="1:6" s="18" customFormat="1" x14ac:dyDescent="0.25">
      <c r="A211" s="21"/>
      <c r="B211" s="4" t="s">
        <v>115</v>
      </c>
      <c r="C211" s="4"/>
      <c r="D211" s="4"/>
      <c r="E211" s="6" t="s">
        <v>6</v>
      </c>
      <c r="F211" s="71">
        <f>F212</f>
        <v>632.29999999999995</v>
      </c>
    </row>
    <row r="212" spans="1:6" s="18" customFormat="1" ht="57" customHeight="1" x14ac:dyDescent="0.25">
      <c r="A212" s="21"/>
      <c r="B212" s="4" t="s">
        <v>125</v>
      </c>
      <c r="C212" s="21"/>
      <c r="D212" s="4"/>
      <c r="E212" s="6" t="s">
        <v>110</v>
      </c>
      <c r="F212" s="71">
        <f>F213</f>
        <v>632.29999999999995</v>
      </c>
    </row>
    <row r="213" spans="1:6" ht="25.5" x14ac:dyDescent="0.25">
      <c r="A213" s="8"/>
      <c r="B213" s="4"/>
      <c r="C213" s="5" t="s">
        <v>117</v>
      </c>
      <c r="D213" s="4"/>
      <c r="E213" s="7" t="s">
        <v>119</v>
      </c>
      <c r="F213" s="33">
        <f>F214</f>
        <v>632.29999999999995</v>
      </c>
    </row>
    <row r="214" spans="1:6" ht="25.5" x14ac:dyDescent="0.25">
      <c r="A214" s="8"/>
      <c r="B214" s="87"/>
      <c r="C214" s="88" t="s">
        <v>111</v>
      </c>
      <c r="D214" s="87"/>
      <c r="E214" s="67" t="s">
        <v>112</v>
      </c>
      <c r="F214" s="89">
        <f>F215+F219</f>
        <v>632.29999999999995</v>
      </c>
    </row>
    <row r="215" spans="1:6" ht="25.5" x14ac:dyDescent="0.25">
      <c r="A215" s="8"/>
      <c r="B215" s="8"/>
      <c r="C215" s="5" t="s">
        <v>113</v>
      </c>
      <c r="D215" s="8"/>
      <c r="E215" s="9" t="s">
        <v>11</v>
      </c>
      <c r="F215" s="33">
        <f>F216+F217</f>
        <v>571.5</v>
      </c>
    </row>
    <row r="216" spans="1:6" ht="63.75" x14ac:dyDescent="0.25">
      <c r="A216" s="8"/>
      <c r="B216" s="8"/>
      <c r="C216" s="8"/>
      <c r="D216" s="5">
        <v>100</v>
      </c>
      <c r="E216" s="9" t="s">
        <v>12</v>
      </c>
      <c r="F216" s="33">
        <v>552.5</v>
      </c>
    </row>
    <row r="217" spans="1:6" ht="25.5" x14ac:dyDescent="0.25">
      <c r="A217" s="8"/>
      <c r="B217" s="8"/>
      <c r="C217" s="8"/>
      <c r="D217" s="5">
        <v>200</v>
      </c>
      <c r="E217" s="9" t="s">
        <v>14</v>
      </c>
      <c r="F217" s="33">
        <v>19</v>
      </c>
    </row>
    <row r="218" spans="1:6" ht="51" x14ac:dyDescent="0.25">
      <c r="A218" s="8"/>
      <c r="B218" s="8"/>
      <c r="C218" s="15" t="s">
        <v>352</v>
      </c>
      <c r="D218" s="5"/>
      <c r="E218" s="9" t="s">
        <v>353</v>
      </c>
      <c r="F218" s="33">
        <f>F219</f>
        <v>60.8</v>
      </c>
    </row>
    <row r="219" spans="1:6" ht="25.5" x14ac:dyDescent="0.25">
      <c r="A219" s="8"/>
      <c r="B219" s="8"/>
      <c r="C219" s="15" t="s">
        <v>212</v>
      </c>
      <c r="D219" s="5"/>
      <c r="E219" s="13" t="s">
        <v>211</v>
      </c>
      <c r="F219" s="33">
        <f>F220</f>
        <v>60.8</v>
      </c>
    </row>
    <row r="220" spans="1:6" x14ac:dyDescent="0.25">
      <c r="A220" s="8"/>
      <c r="B220" s="8"/>
      <c r="C220" s="8"/>
      <c r="D220" s="5">
        <v>500</v>
      </c>
      <c r="E220" s="9" t="s">
        <v>16</v>
      </c>
      <c r="F220" s="33">
        <v>60.8</v>
      </c>
    </row>
    <row r="221" spans="1:6" x14ac:dyDescent="0.25">
      <c r="A221" s="8"/>
      <c r="B221" s="8"/>
      <c r="C221" s="5"/>
      <c r="D221" s="5"/>
      <c r="E221" s="9"/>
      <c r="F221" s="33"/>
    </row>
    <row r="222" spans="1:6" s="18" customFormat="1" x14ac:dyDescent="0.25">
      <c r="A222" s="4" t="s">
        <v>213</v>
      </c>
      <c r="B222" s="4" t="s">
        <v>214</v>
      </c>
      <c r="C222" s="4" t="s">
        <v>215</v>
      </c>
      <c r="D222" s="4" t="s">
        <v>213</v>
      </c>
      <c r="E222" s="6" t="s">
        <v>216</v>
      </c>
      <c r="F222" s="71">
        <v>0</v>
      </c>
    </row>
    <row r="223" spans="1:6" x14ac:dyDescent="0.25">
      <c r="A223" s="8"/>
      <c r="B223" s="8"/>
      <c r="C223" s="5"/>
      <c r="D223" s="5"/>
      <c r="E223" s="9"/>
      <c r="F223" s="33"/>
    </row>
    <row r="224" spans="1:6" x14ac:dyDescent="0.25">
      <c r="A224" s="151" t="s">
        <v>114</v>
      </c>
      <c r="B224" s="151"/>
      <c r="C224" s="151"/>
      <c r="D224" s="151"/>
      <c r="E224" s="151"/>
      <c r="F224" s="134">
        <f>F11+F211</f>
        <v>33424.355000000003</v>
      </c>
    </row>
    <row r="227" spans="6:6" x14ac:dyDescent="0.25">
      <c r="F227" s="72"/>
    </row>
  </sheetData>
  <autoFilter ref="A10:F220"/>
  <mergeCells count="6">
    <mergeCell ref="A224:E224"/>
    <mergeCell ref="E1:F1"/>
    <mergeCell ref="E2:F2"/>
    <mergeCell ref="E3:F3"/>
    <mergeCell ref="E4:F4"/>
    <mergeCell ref="A6:F6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4"/>
  <sheetViews>
    <sheetView view="pageBreakPreview" zoomScale="90" zoomScaleNormal="100" zoomScaleSheetLayoutView="90" workbookViewId="0">
      <selection activeCell="E158" sqref="E158"/>
    </sheetView>
  </sheetViews>
  <sheetFormatPr defaultRowHeight="15" x14ac:dyDescent="0.25"/>
  <cols>
    <col min="1" max="1" width="5.85546875" style="1" customWidth="1"/>
    <col min="2" max="2" width="9.140625" style="1"/>
    <col min="3" max="3" width="14.7109375" style="1" customWidth="1"/>
    <col min="4" max="4" width="9.140625" style="1"/>
    <col min="5" max="5" width="42.5703125" style="1" customWidth="1"/>
    <col min="6" max="6" width="10.5703125" style="22" customWidth="1"/>
    <col min="7" max="7" width="14.5703125" style="22" customWidth="1"/>
  </cols>
  <sheetData>
    <row r="1" spans="1:7" x14ac:dyDescent="0.25">
      <c r="E1" s="144" t="s">
        <v>222</v>
      </c>
      <c r="F1" s="144"/>
    </row>
    <row r="2" spans="1:7" x14ac:dyDescent="0.25">
      <c r="E2" s="144" t="s">
        <v>220</v>
      </c>
      <c r="F2" s="144"/>
    </row>
    <row r="3" spans="1:7" x14ac:dyDescent="0.25">
      <c r="E3" s="145" t="s">
        <v>218</v>
      </c>
      <c r="F3" s="145"/>
    </row>
    <row r="4" spans="1:7" x14ac:dyDescent="0.25">
      <c r="E4" s="146" t="s">
        <v>219</v>
      </c>
      <c r="F4" s="146"/>
    </row>
    <row r="6" spans="1:7" x14ac:dyDescent="0.25">
      <c r="A6" s="152" t="s">
        <v>396</v>
      </c>
      <c r="B6" s="152"/>
      <c r="C6" s="152"/>
      <c r="D6" s="152"/>
      <c r="E6" s="152"/>
      <c r="F6" s="152"/>
      <c r="G6" s="152"/>
    </row>
    <row r="7" spans="1:7" ht="16.5" customHeight="1" x14ac:dyDescent="0.25">
      <c r="A7" s="152"/>
      <c r="B7" s="152"/>
      <c r="C7" s="152"/>
      <c r="D7" s="152"/>
      <c r="E7" s="152"/>
      <c r="F7" s="152"/>
      <c r="G7" s="152"/>
    </row>
    <row r="9" spans="1:7" x14ac:dyDescent="0.25">
      <c r="A9" s="156" t="s">
        <v>0</v>
      </c>
      <c r="B9" s="147" t="s">
        <v>1</v>
      </c>
      <c r="C9" s="147" t="s">
        <v>2</v>
      </c>
      <c r="D9" s="147" t="s">
        <v>3</v>
      </c>
      <c r="E9" s="147" t="s">
        <v>4</v>
      </c>
      <c r="F9" s="155" t="s">
        <v>225</v>
      </c>
      <c r="G9" s="155"/>
    </row>
    <row r="10" spans="1:7" x14ac:dyDescent="0.25">
      <c r="A10" s="157"/>
      <c r="B10" s="148"/>
      <c r="C10" s="148"/>
      <c r="D10" s="148"/>
      <c r="E10" s="148"/>
      <c r="F10" s="24" t="s">
        <v>226</v>
      </c>
      <c r="G10" s="24" t="s">
        <v>394</v>
      </c>
    </row>
    <row r="11" spans="1:7" x14ac:dyDescent="0.25">
      <c r="A11" s="5">
        <v>1</v>
      </c>
      <c r="B11" s="5">
        <v>2</v>
      </c>
      <c r="C11" s="5" t="s">
        <v>217</v>
      </c>
      <c r="D11" s="5">
        <v>4</v>
      </c>
      <c r="E11" s="5">
        <v>5</v>
      </c>
      <c r="F11" s="23">
        <v>6</v>
      </c>
      <c r="G11" s="23">
        <v>7</v>
      </c>
    </row>
    <row r="12" spans="1:7" s="18" customFormat="1" ht="30" customHeight="1" x14ac:dyDescent="0.25">
      <c r="A12" s="4">
        <v>901</v>
      </c>
      <c r="B12" s="4"/>
      <c r="C12" s="4"/>
      <c r="D12" s="4"/>
      <c r="E12" s="6" t="s">
        <v>5</v>
      </c>
      <c r="F12" s="71">
        <f>F13+F83+F103+F160+F180+F204+F58+F64</f>
        <v>31312.297749999998</v>
      </c>
      <c r="G12" s="71">
        <f>G13+G83+G103+G160+G180+G204+G58+G64</f>
        <v>31112.495749999998</v>
      </c>
    </row>
    <row r="13" spans="1:7" s="18" customFormat="1" x14ac:dyDescent="0.25">
      <c r="A13" s="4"/>
      <c r="B13" s="4" t="s">
        <v>115</v>
      </c>
      <c r="C13" s="4"/>
      <c r="D13" s="4"/>
      <c r="E13" s="6" t="s">
        <v>6</v>
      </c>
      <c r="F13" s="71">
        <f>F14+F19+F41+F46</f>
        <v>8852.4519999999993</v>
      </c>
      <c r="G13" s="71">
        <f>G14+G19+G41+G46</f>
        <v>8852.4519999999993</v>
      </c>
    </row>
    <row r="14" spans="1:7" s="18" customFormat="1" ht="38.25" x14ac:dyDescent="0.25">
      <c r="A14" s="4"/>
      <c r="B14" s="4" t="s">
        <v>116</v>
      </c>
      <c r="C14" s="4"/>
      <c r="D14" s="4"/>
      <c r="E14" s="6" t="s">
        <v>7</v>
      </c>
      <c r="F14" s="71">
        <f>F15</f>
        <v>755.226</v>
      </c>
      <c r="G14" s="28">
        <f t="shared" ref="G14:G16" si="0">G15</f>
        <v>755.226</v>
      </c>
    </row>
    <row r="15" spans="1:7" ht="31.5" customHeight="1" x14ac:dyDescent="0.25">
      <c r="A15" s="5"/>
      <c r="B15" s="4"/>
      <c r="C15" s="5" t="s">
        <v>117</v>
      </c>
      <c r="D15" s="4"/>
      <c r="E15" s="7" t="s">
        <v>119</v>
      </c>
      <c r="F15" s="33">
        <f>F16</f>
        <v>755.226</v>
      </c>
      <c r="G15" s="29">
        <f t="shared" si="0"/>
        <v>755.226</v>
      </c>
    </row>
    <row r="16" spans="1:7" x14ac:dyDescent="0.25">
      <c r="A16" s="8"/>
      <c r="B16" s="8"/>
      <c r="C16" s="5" t="s">
        <v>8</v>
      </c>
      <c r="D16" s="8"/>
      <c r="E16" s="9" t="s">
        <v>9</v>
      </c>
      <c r="F16" s="33">
        <f>F17</f>
        <v>755.226</v>
      </c>
      <c r="G16" s="29">
        <f t="shared" si="0"/>
        <v>755.226</v>
      </c>
    </row>
    <row r="17" spans="1:7" ht="25.5" x14ac:dyDescent="0.25">
      <c r="A17" s="8"/>
      <c r="B17" s="8"/>
      <c r="C17" s="5" t="s">
        <v>10</v>
      </c>
      <c r="D17" s="8"/>
      <c r="E17" s="9" t="s">
        <v>11</v>
      </c>
      <c r="F17" s="33">
        <f>F18</f>
        <v>755.226</v>
      </c>
      <c r="G17" s="29">
        <f>G18</f>
        <v>755.226</v>
      </c>
    </row>
    <row r="18" spans="1:7" ht="63.75" x14ac:dyDescent="0.25">
      <c r="A18" s="8"/>
      <c r="B18" s="8"/>
      <c r="C18" s="8"/>
      <c r="D18" s="5">
        <v>100</v>
      </c>
      <c r="E18" s="9" t="s">
        <v>12</v>
      </c>
      <c r="F18" s="33">
        <v>755.226</v>
      </c>
      <c r="G18" s="132">
        <v>755.226</v>
      </c>
    </row>
    <row r="19" spans="1:7" s="18" customFormat="1" ht="51" x14ac:dyDescent="0.25">
      <c r="A19" s="103"/>
      <c r="B19" s="4" t="s">
        <v>118</v>
      </c>
      <c r="C19" s="103"/>
      <c r="D19" s="103"/>
      <c r="E19" s="6" t="s">
        <v>13</v>
      </c>
      <c r="F19" s="71">
        <f>F20+F22</f>
        <v>7336.4260000000004</v>
      </c>
      <c r="G19" s="71">
        <f>G20+G22</f>
        <v>7336.4260000000004</v>
      </c>
    </row>
    <row r="20" spans="1:7" s="18" customFormat="1" ht="25.5" x14ac:dyDescent="0.25">
      <c r="A20" s="103"/>
      <c r="B20" s="4"/>
      <c r="C20" s="15" t="s">
        <v>388</v>
      </c>
      <c r="D20" s="15"/>
      <c r="E20" s="2" t="s">
        <v>123</v>
      </c>
      <c r="F20" s="71">
        <v>103</v>
      </c>
      <c r="G20" s="28">
        <v>103</v>
      </c>
    </row>
    <row r="21" spans="1:7" ht="25.5" x14ac:dyDescent="0.25">
      <c r="A21" s="8"/>
      <c r="B21" s="8"/>
      <c r="C21" s="10"/>
      <c r="D21" s="10">
        <v>200</v>
      </c>
      <c r="E21" s="9" t="s">
        <v>14</v>
      </c>
      <c r="F21" s="33">
        <v>103</v>
      </c>
      <c r="G21" s="29">
        <v>103</v>
      </c>
    </row>
    <row r="22" spans="1:7" ht="38.25" x14ac:dyDescent="0.25">
      <c r="A22" s="8"/>
      <c r="B22" s="4"/>
      <c r="C22" s="5" t="s">
        <v>117</v>
      </c>
      <c r="D22" s="4"/>
      <c r="E22" s="7" t="s">
        <v>119</v>
      </c>
      <c r="F22" s="33">
        <f>F23</f>
        <v>7233.4260000000004</v>
      </c>
      <c r="G22" s="29">
        <f>G23</f>
        <v>7233.4260000000004</v>
      </c>
    </row>
    <row r="23" spans="1:7" ht="38.25" x14ac:dyDescent="0.25">
      <c r="A23" s="8"/>
      <c r="B23" s="8"/>
      <c r="C23" s="11" t="s">
        <v>111</v>
      </c>
      <c r="D23" s="8"/>
      <c r="E23" s="2" t="s">
        <v>112</v>
      </c>
      <c r="F23" s="33">
        <f>F24+F28+F30</f>
        <v>7233.4260000000004</v>
      </c>
      <c r="G23" s="33">
        <f>G24+G28+G30</f>
        <v>7233.4260000000004</v>
      </c>
    </row>
    <row r="24" spans="1:7" ht="25.5" x14ac:dyDescent="0.25">
      <c r="A24" s="8"/>
      <c r="B24" s="8"/>
      <c r="C24" s="11" t="s">
        <v>113</v>
      </c>
      <c r="D24" s="8"/>
      <c r="E24" s="9" t="s">
        <v>11</v>
      </c>
      <c r="F24" s="71">
        <f>F25+F26+F27</f>
        <v>6922.1010000000006</v>
      </c>
      <c r="G24" s="71">
        <f>G25+G26+G27</f>
        <v>6922.1010000000006</v>
      </c>
    </row>
    <row r="25" spans="1:7" ht="63.75" x14ac:dyDescent="0.25">
      <c r="A25" s="8"/>
      <c r="B25" s="8"/>
      <c r="C25" s="8"/>
      <c r="D25" s="5">
        <v>100</v>
      </c>
      <c r="E25" s="9" t="s">
        <v>12</v>
      </c>
      <c r="F25" s="33">
        <v>3906.69</v>
      </c>
      <c r="G25" s="132">
        <v>3906.69</v>
      </c>
    </row>
    <row r="26" spans="1:7" ht="25.5" x14ac:dyDescent="0.25">
      <c r="A26" s="8"/>
      <c r="B26" s="8"/>
      <c r="C26" s="8"/>
      <c r="D26" s="5">
        <v>200</v>
      </c>
      <c r="E26" s="9" t="s">
        <v>14</v>
      </c>
      <c r="F26" s="33">
        <v>2890.4110000000001</v>
      </c>
      <c r="G26" s="132">
        <v>2890.4110000000001</v>
      </c>
    </row>
    <row r="27" spans="1:7" x14ac:dyDescent="0.25">
      <c r="A27" s="8"/>
      <c r="B27" s="8"/>
      <c r="C27" s="8"/>
      <c r="D27" s="5">
        <v>800</v>
      </c>
      <c r="E27" s="9" t="s">
        <v>15</v>
      </c>
      <c r="F27" s="33">
        <v>125</v>
      </c>
      <c r="G27" s="29">
        <v>125</v>
      </c>
    </row>
    <row r="28" spans="1:7" ht="25.5" x14ac:dyDescent="0.25">
      <c r="A28" s="8"/>
      <c r="B28" s="8"/>
      <c r="C28" s="15" t="s">
        <v>381</v>
      </c>
      <c r="D28" s="5"/>
      <c r="E28" s="9" t="s">
        <v>22</v>
      </c>
      <c r="F28" s="33">
        <v>3.4</v>
      </c>
      <c r="G28" s="29">
        <v>3.4</v>
      </c>
    </row>
    <row r="29" spans="1:7" ht="25.5" x14ac:dyDescent="0.25">
      <c r="A29" s="8"/>
      <c r="B29" s="8"/>
      <c r="C29" s="8"/>
      <c r="D29" s="5">
        <v>200</v>
      </c>
      <c r="E29" s="9" t="s">
        <v>14</v>
      </c>
      <c r="F29" s="33">
        <v>3.4</v>
      </c>
      <c r="G29" s="29">
        <v>3.4</v>
      </c>
    </row>
    <row r="30" spans="1:7" ht="63.75" x14ac:dyDescent="0.25">
      <c r="A30" s="8"/>
      <c r="B30" s="8"/>
      <c r="C30" s="15" t="s">
        <v>352</v>
      </c>
      <c r="D30" s="5"/>
      <c r="E30" s="9" t="s">
        <v>411</v>
      </c>
      <c r="F30" s="33">
        <f>F31+F33+F35+F37+F39</f>
        <v>307.92499999999995</v>
      </c>
      <c r="G30" s="33">
        <f>G31+G33+G35+G37+G39</f>
        <v>307.92499999999995</v>
      </c>
    </row>
    <row r="31" spans="1:7" ht="38.25" x14ac:dyDescent="0.25">
      <c r="A31" s="8"/>
      <c r="B31" s="8"/>
      <c r="C31" s="15" t="s">
        <v>207</v>
      </c>
      <c r="D31" s="10"/>
      <c r="E31" s="13" t="s">
        <v>206</v>
      </c>
      <c r="F31" s="33">
        <f>F32</f>
        <v>59.8</v>
      </c>
      <c r="G31" s="29">
        <f t="shared" ref="G31" si="1">G32</f>
        <v>59.8</v>
      </c>
    </row>
    <row r="32" spans="1:7" x14ac:dyDescent="0.25">
      <c r="A32" s="8"/>
      <c r="B32" s="8"/>
      <c r="C32" s="8"/>
      <c r="D32" s="10">
        <v>500</v>
      </c>
      <c r="E32" s="9" t="s">
        <v>16</v>
      </c>
      <c r="F32" s="33">
        <v>59.8</v>
      </c>
      <c r="G32" s="29">
        <v>59.8</v>
      </c>
    </row>
    <row r="33" spans="1:7" ht="76.5" x14ac:dyDescent="0.25">
      <c r="A33" s="8"/>
      <c r="B33" s="8"/>
      <c r="C33" s="15" t="s">
        <v>205</v>
      </c>
      <c r="D33" s="10"/>
      <c r="E33" s="13" t="s">
        <v>204</v>
      </c>
      <c r="F33" s="33">
        <f>F34</f>
        <v>28</v>
      </c>
      <c r="G33" s="29">
        <v>28</v>
      </c>
    </row>
    <row r="34" spans="1:7" x14ac:dyDescent="0.25">
      <c r="A34" s="8"/>
      <c r="B34" s="8"/>
      <c r="C34" s="8"/>
      <c r="D34" s="10">
        <v>500</v>
      </c>
      <c r="E34" s="9" t="s">
        <v>16</v>
      </c>
      <c r="F34" s="33">
        <v>28</v>
      </c>
      <c r="G34" s="29">
        <v>28</v>
      </c>
    </row>
    <row r="35" spans="1:7" ht="63.75" x14ac:dyDescent="0.25">
      <c r="A35" s="8"/>
      <c r="B35" s="8"/>
      <c r="C35" s="15" t="s">
        <v>208</v>
      </c>
      <c r="D35" s="10"/>
      <c r="E35" s="13" t="s">
        <v>127</v>
      </c>
      <c r="F35" s="33">
        <f>F36</f>
        <v>35.6</v>
      </c>
      <c r="G35" s="29">
        <v>35.6</v>
      </c>
    </row>
    <row r="36" spans="1:7" x14ac:dyDescent="0.25">
      <c r="A36" s="8"/>
      <c r="B36" s="8"/>
      <c r="C36" s="8"/>
      <c r="D36" s="10">
        <v>500</v>
      </c>
      <c r="E36" s="9" t="s">
        <v>16</v>
      </c>
      <c r="F36" s="33">
        <v>35.6</v>
      </c>
      <c r="G36" s="29">
        <v>35.6</v>
      </c>
    </row>
    <row r="37" spans="1:7" ht="165.75" x14ac:dyDescent="0.25">
      <c r="A37" s="8"/>
      <c r="B37" s="8"/>
      <c r="C37" s="15" t="s">
        <v>203</v>
      </c>
      <c r="D37" s="10"/>
      <c r="E37" s="13" t="s">
        <v>202</v>
      </c>
      <c r="F37" s="33">
        <f>F38</f>
        <v>141.125</v>
      </c>
      <c r="G37" s="29">
        <v>141.125</v>
      </c>
    </row>
    <row r="38" spans="1:7" x14ac:dyDescent="0.25">
      <c r="A38" s="8"/>
      <c r="B38" s="8"/>
      <c r="C38" s="8"/>
      <c r="D38" s="10">
        <v>500</v>
      </c>
      <c r="E38" s="9" t="s">
        <v>16</v>
      </c>
      <c r="F38" s="33">
        <v>141.125</v>
      </c>
      <c r="G38" s="29">
        <v>141.125</v>
      </c>
    </row>
    <row r="39" spans="1:7" ht="51" x14ac:dyDescent="0.25">
      <c r="A39" s="8"/>
      <c r="B39" s="8"/>
      <c r="C39" s="16" t="s">
        <v>344</v>
      </c>
      <c r="D39" s="5"/>
      <c r="E39" s="13" t="s">
        <v>345</v>
      </c>
      <c r="F39" s="33">
        <f>F40</f>
        <v>43.4</v>
      </c>
      <c r="G39" s="29">
        <v>43.4</v>
      </c>
    </row>
    <row r="40" spans="1:7" x14ac:dyDescent="0.25">
      <c r="A40" s="8"/>
      <c r="B40" s="8"/>
      <c r="C40" s="16"/>
      <c r="D40" s="5">
        <v>500</v>
      </c>
      <c r="E40" s="9" t="s">
        <v>16</v>
      </c>
      <c r="F40" s="33">
        <v>43.4</v>
      </c>
      <c r="G40" s="29">
        <v>43.4</v>
      </c>
    </row>
    <row r="41" spans="1:7" x14ac:dyDescent="0.25">
      <c r="A41" s="103"/>
      <c r="B41" s="4" t="s">
        <v>128</v>
      </c>
      <c r="C41" s="103"/>
      <c r="D41" s="103"/>
      <c r="E41" s="103" t="s">
        <v>23</v>
      </c>
      <c r="F41" s="71">
        <f>F42</f>
        <v>80</v>
      </c>
      <c r="G41" s="29">
        <v>80</v>
      </c>
    </row>
    <row r="42" spans="1:7" ht="38.25" x14ac:dyDescent="0.25">
      <c r="A42" s="8"/>
      <c r="B42" s="5"/>
      <c r="C42" s="10" t="s">
        <v>129</v>
      </c>
      <c r="D42" s="8"/>
      <c r="E42" s="9" t="s">
        <v>130</v>
      </c>
      <c r="F42" s="33">
        <f>F43</f>
        <v>80</v>
      </c>
      <c r="G42" s="29">
        <v>80</v>
      </c>
    </row>
    <row r="43" spans="1:7" ht="25.5" x14ac:dyDescent="0.25">
      <c r="A43" s="8"/>
      <c r="B43" s="8"/>
      <c r="C43" s="10" t="s">
        <v>24</v>
      </c>
      <c r="D43" s="10"/>
      <c r="E43" s="9" t="s">
        <v>25</v>
      </c>
      <c r="F43" s="33">
        <f>F44</f>
        <v>80</v>
      </c>
      <c r="G43" s="33">
        <v>80</v>
      </c>
    </row>
    <row r="44" spans="1:7" s="18" customFormat="1" ht="25.5" x14ac:dyDescent="0.25">
      <c r="A44" s="8"/>
      <c r="B44" s="8"/>
      <c r="C44" s="10" t="s">
        <v>26</v>
      </c>
      <c r="D44" s="10"/>
      <c r="E44" s="9" t="s">
        <v>25</v>
      </c>
      <c r="F44" s="33">
        <f>F45</f>
        <v>80</v>
      </c>
      <c r="G44" s="28">
        <f t="shared" ref="G44" si="2">G45</f>
        <v>80</v>
      </c>
    </row>
    <row r="45" spans="1:7" s="17" customFormat="1" x14ac:dyDescent="0.25">
      <c r="A45" s="8"/>
      <c r="B45" s="8"/>
      <c r="C45" s="8"/>
      <c r="D45" s="10">
        <v>800</v>
      </c>
      <c r="E45" s="9" t="s">
        <v>15</v>
      </c>
      <c r="F45" s="33">
        <v>80</v>
      </c>
      <c r="G45" s="29">
        <v>80</v>
      </c>
    </row>
    <row r="46" spans="1:7" x14ac:dyDescent="0.25">
      <c r="A46" s="103"/>
      <c r="B46" s="4" t="s">
        <v>131</v>
      </c>
      <c r="C46" s="103"/>
      <c r="D46" s="103"/>
      <c r="E46" s="6" t="s">
        <v>27</v>
      </c>
      <c r="F46" s="71">
        <f>F47+F54</f>
        <v>680.8</v>
      </c>
      <c r="G46" s="71">
        <f>G47+G54</f>
        <v>680.8</v>
      </c>
    </row>
    <row r="47" spans="1:7" ht="63.75" x14ac:dyDescent="0.25">
      <c r="A47" s="12"/>
      <c r="B47" s="19"/>
      <c r="C47" s="5" t="s">
        <v>132</v>
      </c>
      <c r="D47" s="16"/>
      <c r="E47" s="13" t="s">
        <v>360</v>
      </c>
      <c r="F47" s="33">
        <f>F48+F51</f>
        <v>658</v>
      </c>
      <c r="G47" s="29">
        <v>658</v>
      </c>
    </row>
    <row r="48" spans="1:7" ht="25.5" x14ac:dyDescent="0.25">
      <c r="A48" s="8"/>
      <c r="B48" s="8"/>
      <c r="C48" s="5" t="s">
        <v>28</v>
      </c>
      <c r="D48" s="5"/>
      <c r="E48" s="9" t="s">
        <v>389</v>
      </c>
      <c r="F48" s="33">
        <f>F49</f>
        <v>208</v>
      </c>
      <c r="G48" s="29">
        <v>208</v>
      </c>
    </row>
    <row r="49" spans="1:7" s="18" customFormat="1" ht="89.25" x14ac:dyDescent="0.25">
      <c r="A49" s="8"/>
      <c r="B49" s="8"/>
      <c r="C49" s="5" t="s">
        <v>29</v>
      </c>
      <c r="D49" s="5"/>
      <c r="E49" s="9" t="s">
        <v>133</v>
      </c>
      <c r="F49" s="33">
        <f>F50</f>
        <v>208</v>
      </c>
      <c r="G49" s="29">
        <v>208</v>
      </c>
    </row>
    <row r="50" spans="1:7" s="14" customFormat="1" ht="25.5" x14ac:dyDescent="0.25">
      <c r="A50" s="8"/>
      <c r="B50" s="8"/>
      <c r="C50" s="5"/>
      <c r="D50" s="5">
        <v>200</v>
      </c>
      <c r="E50" s="9" t="s">
        <v>14</v>
      </c>
      <c r="F50" s="33">
        <v>208</v>
      </c>
      <c r="G50" s="33">
        <v>208</v>
      </c>
    </row>
    <row r="51" spans="1:7" ht="51" x14ac:dyDescent="0.25">
      <c r="A51" s="8"/>
      <c r="B51" s="8"/>
      <c r="C51" s="5" t="s">
        <v>30</v>
      </c>
      <c r="D51" s="5"/>
      <c r="E51" s="9" t="s">
        <v>134</v>
      </c>
      <c r="F51" s="33">
        <f>F52</f>
        <v>450</v>
      </c>
      <c r="G51" s="29">
        <f t="shared" ref="G51:G52" si="3">G52</f>
        <v>450</v>
      </c>
    </row>
    <row r="52" spans="1:7" ht="38.25" x14ac:dyDescent="0.25">
      <c r="A52" s="8"/>
      <c r="B52" s="8"/>
      <c r="C52" s="5" t="s">
        <v>31</v>
      </c>
      <c r="D52" s="5"/>
      <c r="E52" s="9" t="s">
        <v>135</v>
      </c>
      <c r="F52" s="33">
        <f>F53</f>
        <v>450</v>
      </c>
      <c r="G52" s="29">
        <f t="shared" si="3"/>
        <v>450</v>
      </c>
    </row>
    <row r="53" spans="1:7" ht="25.5" x14ac:dyDescent="0.25">
      <c r="A53" s="8"/>
      <c r="B53" s="8"/>
      <c r="C53" s="5"/>
      <c r="D53" s="5">
        <v>200</v>
      </c>
      <c r="E53" s="9" t="s">
        <v>14</v>
      </c>
      <c r="F53" s="33">
        <v>450</v>
      </c>
      <c r="G53" s="29">
        <v>450</v>
      </c>
    </row>
    <row r="54" spans="1:7" ht="38.25" x14ac:dyDescent="0.25">
      <c r="A54" s="8"/>
      <c r="B54" s="8"/>
      <c r="C54" s="10" t="s">
        <v>129</v>
      </c>
      <c r="D54" s="8"/>
      <c r="E54" s="9" t="s">
        <v>130</v>
      </c>
      <c r="F54" s="33">
        <f>F55</f>
        <v>22.8</v>
      </c>
      <c r="G54" s="29">
        <f t="shared" ref="G54:G55" si="4">G55</f>
        <v>22.8</v>
      </c>
    </row>
    <row r="55" spans="1:7" ht="25.5" x14ac:dyDescent="0.25">
      <c r="A55" s="8"/>
      <c r="B55" s="8"/>
      <c r="C55" s="16" t="s">
        <v>338</v>
      </c>
      <c r="D55" s="5"/>
      <c r="E55" s="9" t="s">
        <v>323</v>
      </c>
      <c r="F55" s="33">
        <f>F56</f>
        <v>22.8</v>
      </c>
      <c r="G55" s="29">
        <f t="shared" si="4"/>
        <v>22.8</v>
      </c>
    </row>
    <row r="56" spans="1:7" ht="25.5" x14ac:dyDescent="0.25">
      <c r="A56" s="8"/>
      <c r="B56" s="8"/>
      <c r="C56" s="16" t="s">
        <v>339</v>
      </c>
      <c r="D56" s="5"/>
      <c r="E56" s="9" t="s">
        <v>323</v>
      </c>
      <c r="F56" s="33">
        <f>F57</f>
        <v>22.8</v>
      </c>
      <c r="G56" s="29">
        <v>22.8</v>
      </c>
    </row>
    <row r="57" spans="1:7" ht="63.75" x14ac:dyDescent="0.25">
      <c r="A57" s="8"/>
      <c r="B57" s="8"/>
      <c r="C57" s="5"/>
      <c r="D57" s="5" t="s">
        <v>321</v>
      </c>
      <c r="E57" s="9" t="s">
        <v>322</v>
      </c>
      <c r="F57" s="33">
        <v>22.8</v>
      </c>
      <c r="G57" s="29">
        <v>22.8</v>
      </c>
    </row>
    <row r="58" spans="1:7" x14ac:dyDescent="0.25">
      <c r="A58" s="103"/>
      <c r="B58" s="4" t="s">
        <v>332</v>
      </c>
      <c r="C58" s="103"/>
      <c r="D58" s="103"/>
      <c r="E58" s="103" t="s">
        <v>333</v>
      </c>
      <c r="F58" s="71">
        <f>F59</f>
        <v>199.9</v>
      </c>
      <c r="G58" s="29">
        <f t="shared" ref="G58:G59" si="5">G59</f>
        <v>207.2</v>
      </c>
    </row>
    <row r="59" spans="1:7" x14ac:dyDescent="0.25">
      <c r="A59" s="103"/>
      <c r="B59" s="4" t="s">
        <v>334</v>
      </c>
      <c r="C59" s="103"/>
      <c r="D59" s="103"/>
      <c r="E59" s="6" t="s">
        <v>335</v>
      </c>
      <c r="F59" s="33">
        <f>F60</f>
        <v>199.9</v>
      </c>
      <c r="G59" s="29">
        <f t="shared" si="5"/>
        <v>207.2</v>
      </c>
    </row>
    <row r="60" spans="1:7" ht="38.25" x14ac:dyDescent="0.25">
      <c r="A60" s="8"/>
      <c r="B60" s="8"/>
      <c r="C60" s="10" t="s">
        <v>129</v>
      </c>
      <c r="D60" s="8"/>
      <c r="E60" s="9" t="s">
        <v>130</v>
      </c>
      <c r="F60" s="33">
        <f>F61</f>
        <v>199.9</v>
      </c>
      <c r="G60" s="29">
        <v>207.2</v>
      </c>
    </row>
    <row r="61" spans="1:7" x14ac:dyDescent="0.25">
      <c r="A61" s="8"/>
      <c r="B61" s="8"/>
      <c r="C61" s="16" t="s">
        <v>336</v>
      </c>
      <c r="D61" s="5"/>
      <c r="E61" s="73" t="s">
        <v>319</v>
      </c>
      <c r="F61" s="33">
        <f>F62</f>
        <v>199.9</v>
      </c>
      <c r="G61" s="28">
        <f t="shared" ref="G61:G65" si="6">G62</f>
        <v>207.2</v>
      </c>
    </row>
    <row r="62" spans="1:7" ht="30" customHeight="1" x14ac:dyDescent="0.25">
      <c r="A62" s="8"/>
      <c r="B62" s="8"/>
      <c r="C62" s="58" t="s">
        <v>337</v>
      </c>
      <c r="D62" s="5"/>
      <c r="E62" s="74" t="s">
        <v>320</v>
      </c>
      <c r="F62" s="33">
        <f>F63</f>
        <v>199.9</v>
      </c>
      <c r="G62" s="28">
        <f t="shared" si="6"/>
        <v>207.2</v>
      </c>
    </row>
    <row r="63" spans="1:7" ht="63.75" x14ac:dyDescent="0.25">
      <c r="A63" s="8"/>
      <c r="B63" s="8"/>
      <c r="C63" s="5"/>
      <c r="D63" s="5" t="s">
        <v>321</v>
      </c>
      <c r="E63" s="9" t="s">
        <v>322</v>
      </c>
      <c r="F63" s="33">
        <v>199.9</v>
      </c>
      <c r="G63" s="29">
        <v>207.2</v>
      </c>
    </row>
    <row r="64" spans="1:7" ht="25.5" x14ac:dyDescent="0.25">
      <c r="A64" s="103"/>
      <c r="B64" s="4" t="s">
        <v>340</v>
      </c>
      <c r="C64" s="103"/>
      <c r="D64" s="103"/>
      <c r="E64" s="6" t="s">
        <v>341</v>
      </c>
      <c r="F64" s="71">
        <f>F65+F75+F70</f>
        <v>1855.2079999999999</v>
      </c>
      <c r="G64" s="71">
        <f>G65+G75+G70</f>
        <v>1247.7079999999999</v>
      </c>
    </row>
    <row r="65" spans="1:7" x14ac:dyDescent="0.25">
      <c r="A65" s="103"/>
      <c r="B65" s="4" t="s">
        <v>342</v>
      </c>
      <c r="C65" s="103"/>
      <c r="D65" s="103"/>
      <c r="E65" s="6" t="s">
        <v>343</v>
      </c>
      <c r="F65" s="71">
        <f>F66</f>
        <v>3</v>
      </c>
      <c r="G65" s="29">
        <f t="shared" si="6"/>
        <v>3</v>
      </c>
    </row>
    <row r="66" spans="1:7" ht="38.25" x14ac:dyDescent="0.25">
      <c r="A66" s="12"/>
      <c r="B66" s="12"/>
      <c r="C66" s="15" t="s">
        <v>120</v>
      </c>
      <c r="D66" s="15"/>
      <c r="E66" s="13" t="s">
        <v>121</v>
      </c>
      <c r="F66" s="33">
        <f>F67</f>
        <v>3</v>
      </c>
      <c r="G66" s="29">
        <v>3</v>
      </c>
    </row>
    <row r="67" spans="1:7" ht="38.25" x14ac:dyDescent="0.25">
      <c r="A67" s="8"/>
      <c r="B67" s="8"/>
      <c r="C67" s="15" t="s">
        <v>17</v>
      </c>
      <c r="D67" s="15"/>
      <c r="E67" s="13" t="s">
        <v>390</v>
      </c>
      <c r="F67" s="33">
        <f>F68</f>
        <v>3</v>
      </c>
      <c r="G67" s="28">
        <v>3</v>
      </c>
    </row>
    <row r="68" spans="1:7" ht="51" x14ac:dyDescent="0.25">
      <c r="A68" s="8"/>
      <c r="B68" s="8"/>
      <c r="C68" s="16" t="s">
        <v>18</v>
      </c>
      <c r="D68" s="15"/>
      <c r="E68" s="13" t="s">
        <v>356</v>
      </c>
      <c r="F68" s="33">
        <f>F69</f>
        <v>3</v>
      </c>
      <c r="G68" s="28">
        <f>G69</f>
        <v>3</v>
      </c>
    </row>
    <row r="69" spans="1:7" ht="25.5" x14ac:dyDescent="0.25">
      <c r="A69" s="8"/>
      <c r="B69" s="8"/>
      <c r="C69" s="15"/>
      <c r="D69" s="15">
        <v>200</v>
      </c>
      <c r="E69" s="13" t="s">
        <v>14</v>
      </c>
      <c r="F69" s="33">
        <v>3</v>
      </c>
      <c r="G69" s="71">
        <v>3</v>
      </c>
    </row>
    <row r="70" spans="1:7" ht="38.25" x14ac:dyDescent="0.25">
      <c r="A70" s="8"/>
      <c r="B70" s="8"/>
      <c r="C70" s="16" t="s">
        <v>19</v>
      </c>
      <c r="D70" s="16"/>
      <c r="E70" s="13" t="s">
        <v>357</v>
      </c>
      <c r="F70" s="71">
        <f>F71+F73</f>
        <v>1768.1079999999999</v>
      </c>
      <c r="G70" s="71">
        <f>G71+G73</f>
        <v>1160.6079999999999</v>
      </c>
    </row>
    <row r="71" spans="1:7" ht="25.5" x14ac:dyDescent="0.25">
      <c r="A71" s="8"/>
      <c r="B71" s="8"/>
      <c r="C71" s="16" t="s">
        <v>358</v>
      </c>
      <c r="D71" s="15"/>
      <c r="E71" s="13" t="s">
        <v>369</v>
      </c>
      <c r="F71" s="33">
        <v>868.5</v>
      </c>
      <c r="G71" s="29">
        <v>261</v>
      </c>
    </row>
    <row r="72" spans="1:7" ht="25.5" x14ac:dyDescent="0.25">
      <c r="A72" s="8"/>
      <c r="B72" s="8"/>
      <c r="C72" s="16"/>
      <c r="D72" s="15" t="s">
        <v>314</v>
      </c>
      <c r="E72" s="13" t="s">
        <v>14</v>
      </c>
      <c r="F72" s="33">
        <v>868.5</v>
      </c>
      <c r="G72" s="29">
        <v>261</v>
      </c>
    </row>
    <row r="73" spans="1:7" ht="25.5" x14ac:dyDescent="0.25">
      <c r="A73" s="8"/>
      <c r="B73" s="8"/>
      <c r="C73" s="15" t="s">
        <v>122</v>
      </c>
      <c r="D73" s="15"/>
      <c r="E73" s="2" t="s">
        <v>123</v>
      </c>
      <c r="F73" s="33">
        <v>899.60799999999995</v>
      </c>
      <c r="G73" s="29">
        <v>899.60799999999995</v>
      </c>
    </row>
    <row r="74" spans="1:7" ht="38.25" x14ac:dyDescent="0.25">
      <c r="A74" s="8"/>
      <c r="B74" s="8"/>
      <c r="C74" s="15"/>
      <c r="D74" s="15" t="s">
        <v>361</v>
      </c>
      <c r="E74" s="96" t="s">
        <v>84</v>
      </c>
      <c r="F74" s="33">
        <v>899.6</v>
      </c>
      <c r="G74" s="33">
        <v>899.60799999999995</v>
      </c>
    </row>
    <row r="75" spans="1:7" ht="38.25" x14ac:dyDescent="0.25">
      <c r="A75" s="103"/>
      <c r="B75" s="4" t="s">
        <v>350</v>
      </c>
      <c r="C75" s="103"/>
      <c r="D75" s="103"/>
      <c r="E75" s="6" t="s">
        <v>351</v>
      </c>
      <c r="F75" s="71">
        <f>F76</f>
        <v>84.1</v>
      </c>
      <c r="G75" s="71">
        <f>G76</f>
        <v>84.1</v>
      </c>
    </row>
    <row r="76" spans="1:7" ht="38.25" x14ac:dyDescent="0.25">
      <c r="A76" s="8"/>
      <c r="B76" s="8"/>
      <c r="C76" s="15" t="s">
        <v>20</v>
      </c>
      <c r="D76" s="15"/>
      <c r="E76" s="13" t="s">
        <v>124</v>
      </c>
      <c r="F76" s="33">
        <f>F77+F79+F81</f>
        <v>84.1</v>
      </c>
      <c r="G76" s="33">
        <f>G77+G79+G81</f>
        <v>84.1</v>
      </c>
    </row>
    <row r="77" spans="1:7" ht="38.25" x14ac:dyDescent="0.25">
      <c r="A77" s="8"/>
      <c r="B77" s="8"/>
      <c r="C77" s="15" t="s">
        <v>21</v>
      </c>
      <c r="D77" s="15"/>
      <c r="E77" s="2" t="s">
        <v>371</v>
      </c>
      <c r="F77" s="33">
        <v>25</v>
      </c>
      <c r="G77" s="33">
        <v>25</v>
      </c>
    </row>
    <row r="78" spans="1:7" ht="25.5" x14ac:dyDescent="0.25">
      <c r="A78" s="8"/>
      <c r="B78" s="8"/>
      <c r="C78" s="15"/>
      <c r="D78" s="15" t="s">
        <v>314</v>
      </c>
      <c r="E78" s="13" t="s">
        <v>14</v>
      </c>
      <c r="F78" s="33">
        <v>25</v>
      </c>
      <c r="G78" s="33">
        <v>25</v>
      </c>
    </row>
    <row r="79" spans="1:7" ht="51" x14ac:dyDescent="0.25">
      <c r="A79" s="8"/>
      <c r="B79" s="8"/>
      <c r="C79" s="15" t="s">
        <v>198</v>
      </c>
      <c r="D79" s="15"/>
      <c r="E79" s="13" t="s">
        <v>197</v>
      </c>
      <c r="F79" s="33">
        <f>F80</f>
        <v>1</v>
      </c>
      <c r="G79" s="33">
        <v>1</v>
      </c>
    </row>
    <row r="80" spans="1:7" ht="25.5" x14ac:dyDescent="0.25">
      <c r="A80" s="8"/>
      <c r="B80" s="8"/>
      <c r="C80" s="15"/>
      <c r="D80" s="15">
        <v>200</v>
      </c>
      <c r="E80" s="13" t="s">
        <v>14</v>
      </c>
      <c r="F80" s="33">
        <v>1</v>
      </c>
      <c r="G80" s="33">
        <v>1</v>
      </c>
    </row>
    <row r="81" spans="1:7" ht="38.25" x14ac:dyDescent="0.25">
      <c r="A81" s="8"/>
      <c r="B81" s="8"/>
      <c r="C81" s="15" t="s">
        <v>329</v>
      </c>
      <c r="D81" s="15"/>
      <c r="E81" s="13" t="s">
        <v>330</v>
      </c>
      <c r="F81" s="33">
        <f>F82</f>
        <v>58.1</v>
      </c>
      <c r="G81" s="33">
        <v>58.1</v>
      </c>
    </row>
    <row r="82" spans="1:7" ht="25.5" x14ac:dyDescent="0.25">
      <c r="A82" s="8"/>
      <c r="B82" s="8"/>
      <c r="C82" s="15"/>
      <c r="D82" s="15" t="s">
        <v>314</v>
      </c>
      <c r="E82" s="13" t="s">
        <v>14</v>
      </c>
      <c r="F82" s="33">
        <v>58.1</v>
      </c>
      <c r="G82" s="29">
        <v>58.1</v>
      </c>
    </row>
    <row r="83" spans="1:7" x14ac:dyDescent="0.25">
      <c r="A83" s="103"/>
      <c r="B83" s="4" t="s">
        <v>136</v>
      </c>
      <c r="C83" s="103"/>
      <c r="D83" s="103"/>
      <c r="E83" s="103" t="s">
        <v>33</v>
      </c>
      <c r="F83" s="71">
        <f>F84+F100</f>
        <v>2069.8000000000002</v>
      </c>
      <c r="G83" s="71">
        <f>G84+G100</f>
        <v>2123.5</v>
      </c>
    </row>
    <row r="84" spans="1:7" x14ac:dyDescent="0.25">
      <c r="A84" s="103"/>
      <c r="B84" s="4" t="s">
        <v>137</v>
      </c>
      <c r="C84" s="103"/>
      <c r="D84" s="103"/>
      <c r="E84" s="20" t="s">
        <v>138</v>
      </c>
      <c r="F84" s="33">
        <f>F85</f>
        <v>1984.8</v>
      </c>
      <c r="G84" s="33">
        <f>G85</f>
        <v>2038.5</v>
      </c>
    </row>
    <row r="85" spans="1:7" ht="25.5" x14ac:dyDescent="0.25">
      <c r="A85" s="103"/>
      <c r="B85" s="4"/>
      <c r="C85" s="10" t="s">
        <v>34</v>
      </c>
      <c r="D85" s="10"/>
      <c r="E85" s="9" t="s">
        <v>139</v>
      </c>
      <c r="F85" s="33">
        <f>F86+F93</f>
        <v>1984.8</v>
      </c>
      <c r="G85" s="123">
        <f>G86+G93+G90</f>
        <v>2038.5</v>
      </c>
    </row>
    <row r="86" spans="1:7" ht="25.5" x14ac:dyDescent="0.25">
      <c r="A86" s="8"/>
      <c r="B86" s="8"/>
      <c r="C86" s="10" t="s">
        <v>35</v>
      </c>
      <c r="D86" s="10"/>
      <c r="E86" s="9" t="s">
        <v>140</v>
      </c>
      <c r="F86" s="33">
        <f>F87+F90</f>
        <v>1824.8</v>
      </c>
      <c r="G86" s="33">
        <v>1228.5</v>
      </c>
    </row>
    <row r="87" spans="1:7" ht="38.25" x14ac:dyDescent="0.25">
      <c r="A87" s="8"/>
      <c r="B87" s="8"/>
      <c r="C87" s="10" t="s">
        <v>36</v>
      </c>
      <c r="D87" s="10"/>
      <c r="E87" s="9" t="s">
        <v>141</v>
      </c>
      <c r="F87" s="33">
        <f>F88</f>
        <v>1824.8</v>
      </c>
      <c r="G87" s="29">
        <f t="shared" ref="G87" si="7">G88</f>
        <v>1228.5</v>
      </c>
    </row>
    <row r="88" spans="1:7" ht="38.25" x14ac:dyDescent="0.25">
      <c r="A88" s="8"/>
      <c r="B88" s="8"/>
      <c r="C88" s="10" t="s">
        <v>38</v>
      </c>
      <c r="D88" s="10"/>
      <c r="E88" s="9" t="s">
        <v>37</v>
      </c>
      <c r="F88" s="33">
        <f>F89</f>
        <v>1824.8</v>
      </c>
      <c r="G88" s="29">
        <v>1228.5</v>
      </c>
    </row>
    <row r="89" spans="1:7" ht="25.5" x14ac:dyDescent="0.25">
      <c r="A89" s="8"/>
      <c r="B89" s="8"/>
      <c r="C89" s="10"/>
      <c r="D89" s="10">
        <v>200</v>
      </c>
      <c r="E89" s="9" t="s">
        <v>14</v>
      </c>
      <c r="F89" s="33">
        <v>1824.8</v>
      </c>
      <c r="G89" s="29">
        <v>1228.5</v>
      </c>
    </row>
    <row r="90" spans="1:7" ht="38.25" x14ac:dyDescent="0.25">
      <c r="A90" s="8"/>
      <c r="B90" s="8"/>
      <c r="C90" s="10" t="s">
        <v>39</v>
      </c>
      <c r="D90" s="10"/>
      <c r="E90" s="9" t="s">
        <v>142</v>
      </c>
      <c r="F90" s="33">
        <f>F91</f>
        <v>0</v>
      </c>
      <c r="G90" s="29">
        <f t="shared" ref="G90" si="8">G91</f>
        <v>650</v>
      </c>
    </row>
    <row r="91" spans="1:7" ht="25.5" x14ac:dyDescent="0.25">
      <c r="A91" s="8"/>
      <c r="B91" s="8"/>
      <c r="C91" s="10" t="s">
        <v>41</v>
      </c>
      <c r="D91" s="10"/>
      <c r="E91" s="9" t="s">
        <v>40</v>
      </c>
      <c r="F91" s="33">
        <f>F92</f>
        <v>0</v>
      </c>
      <c r="G91" s="29">
        <v>650</v>
      </c>
    </row>
    <row r="92" spans="1:7" ht="25.5" x14ac:dyDescent="0.25">
      <c r="A92" s="8"/>
      <c r="B92" s="8"/>
      <c r="C92" s="10"/>
      <c r="D92" s="10">
        <v>200</v>
      </c>
      <c r="E92" s="9" t="s">
        <v>14</v>
      </c>
      <c r="F92" s="33">
        <v>0</v>
      </c>
      <c r="G92" s="33">
        <v>650</v>
      </c>
    </row>
    <row r="93" spans="1:7" ht="25.5" x14ac:dyDescent="0.25">
      <c r="A93" s="8"/>
      <c r="B93" s="8"/>
      <c r="C93" s="10" t="s">
        <v>42</v>
      </c>
      <c r="D93" s="10"/>
      <c r="E93" s="9" t="s">
        <v>143</v>
      </c>
      <c r="F93" s="33">
        <f>F94+F97</f>
        <v>160</v>
      </c>
      <c r="G93" s="33">
        <v>160</v>
      </c>
    </row>
    <row r="94" spans="1:7" ht="25.5" x14ac:dyDescent="0.25">
      <c r="A94" s="8"/>
      <c r="B94" s="8"/>
      <c r="C94" s="10" t="s">
        <v>43</v>
      </c>
      <c r="D94" s="10"/>
      <c r="E94" s="9" t="s">
        <v>144</v>
      </c>
      <c r="F94" s="33">
        <f>F95</f>
        <v>50</v>
      </c>
      <c r="G94" s="29">
        <v>50</v>
      </c>
    </row>
    <row r="95" spans="1:7" x14ac:dyDescent="0.25">
      <c r="A95" s="8"/>
      <c r="B95" s="8"/>
      <c r="C95" s="10" t="s">
        <v>45</v>
      </c>
      <c r="D95" s="10"/>
      <c r="E95" s="9" t="s">
        <v>44</v>
      </c>
      <c r="F95" s="33">
        <f>F96</f>
        <v>50</v>
      </c>
      <c r="G95" s="29">
        <f t="shared" ref="G95" si="9">G96</f>
        <v>50</v>
      </c>
    </row>
    <row r="96" spans="1:7" ht="25.5" x14ac:dyDescent="0.25">
      <c r="A96" s="8"/>
      <c r="B96" s="8"/>
      <c r="C96" s="10"/>
      <c r="D96" s="10">
        <v>200</v>
      </c>
      <c r="E96" s="9" t="s">
        <v>14</v>
      </c>
      <c r="F96" s="33">
        <v>50</v>
      </c>
      <c r="G96" s="29">
        <v>50</v>
      </c>
    </row>
    <row r="97" spans="1:7" ht="25.5" x14ac:dyDescent="0.25">
      <c r="A97" s="8"/>
      <c r="B97" s="8"/>
      <c r="C97" s="10" t="s">
        <v>46</v>
      </c>
      <c r="D97" s="10"/>
      <c r="E97" s="9" t="s">
        <v>145</v>
      </c>
      <c r="F97" s="33">
        <f>F98</f>
        <v>110</v>
      </c>
      <c r="G97" s="29">
        <v>110</v>
      </c>
    </row>
    <row r="98" spans="1:7" x14ac:dyDescent="0.25">
      <c r="A98" s="8"/>
      <c r="B98" s="8"/>
      <c r="C98" s="10" t="s">
        <v>48</v>
      </c>
      <c r="D98" s="10"/>
      <c r="E98" s="9" t="s">
        <v>47</v>
      </c>
      <c r="F98" s="33">
        <f>F99</f>
        <v>110</v>
      </c>
      <c r="G98" s="29">
        <v>110</v>
      </c>
    </row>
    <row r="99" spans="1:7" ht="25.5" x14ac:dyDescent="0.25">
      <c r="A99" s="8"/>
      <c r="B99" s="8"/>
      <c r="C99" s="10"/>
      <c r="D99" s="10">
        <v>200</v>
      </c>
      <c r="E99" s="9" t="s">
        <v>14</v>
      </c>
      <c r="F99" s="33">
        <v>110</v>
      </c>
      <c r="G99" s="29">
        <v>110</v>
      </c>
    </row>
    <row r="100" spans="1:7" ht="25.5" x14ac:dyDescent="0.25">
      <c r="A100" s="8"/>
      <c r="B100" s="4" t="s">
        <v>391</v>
      </c>
      <c r="C100" s="99"/>
      <c r="D100" s="99"/>
      <c r="E100" s="142" t="s">
        <v>420</v>
      </c>
      <c r="F100" s="71">
        <v>85</v>
      </c>
      <c r="G100" s="28">
        <v>85</v>
      </c>
    </row>
    <row r="101" spans="1:7" ht="63.75" x14ac:dyDescent="0.25">
      <c r="A101" s="8"/>
      <c r="B101" s="4"/>
      <c r="C101" s="99" t="s">
        <v>208</v>
      </c>
      <c r="D101" s="99"/>
      <c r="E101" s="138" t="s">
        <v>127</v>
      </c>
      <c r="F101" s="139">
        <v>85</v>
      </c>
      <c r="G101" s="29">
        <v>85</v>
      </c>
    </row>
    <row r="102" spans="1:7" s="18" customFormat="1" ht="26.25" customHeight="1" x14ac:dyDescent="0.25">
      <c r="A102" s="8"/>
      <c r="B102" s="8"/>
      <c r="C102" s="99"/>
      <c r="D102" s="99" t="s">
        <v>367</v>
      </c>
      <c r="E102" s="13" t="s">
        <v>16</v>
      </c>
      <c r="F102" s="33">
        <v>85</v>
      </c>
      <c r="G102" s="29">
        <v>85</v>
      </c>
    </row>
    <row r="103" spans="1:7" s="18" customFormat="1" ht="27.75" customHeight="1" x14ac:dyDescent="0.25">
      <c r="A103" s="103"/>
      <c r="B103" s="4" t="s">
        <v>146</v>
      </c>
      <c r="C103" s="103"/>
      <c r="D103" s="103"/>
      <c r="E103" s="6" t="s">
        <v>49</v>
      </c>
      <c r="F103" s="71">
        <f>F104+F110+F130</f>
        <v>6206.9947499999998</v>
      </c>
      <c r="G103" s="71">
        <f>G104+G110+G130</f>
        <v>6563.7647499999994</v>
      </c>
    </row>
    <row r="104" spans="1:7" x14ac:dyDescent="0.25">
      <c r="A104" s="103"/>
      <c r="B104" s="4" t="s">
        <v>147</v>
      </c>
      <c r="C104" s="103"/>
      <c r="D104" s="103"/>
      <c r="E104" s="6" t="s">
        <v>50</v>
      </c>
      <c r="F104" s="71">
        <f>F105</f>
        <v>245</v>
      </c>
      <c r="G104" s="28">
        <f t="shared" ref="G104:G107" si="10">G105</f>
        <v>245</v>
      </c>
    </row>
    <row r="105" spans="1:7" ht="38.25" x14ac:dyDescent="0.25">
      <c r="A105" s="8"/>
      <c r="B105" s="4"/>
      <c r="C105" s="10" t="s">
        <v>51</v>
      </c>
      <c r="D105" s="10"/>
      <c r="E105" s="9" t="s">
        <v>149</v>
      </c>
      <c r="F105" s="33">
        <f>F106</f>
        <v>245</v>
      </c>
      <c r="G105" s="29">
        <f t="shared" si="10"/>
        <v>245</v>
      </c>
    </row>
    <row r="106" spans="1:7" x14ac:dyDescent="0.25">
      <c r="A106" s="8"/>
      <c r="B106" s="8"/>
      <c r="C106" s="10" t="s">
        <v>52</v>
      </c>
      <c r="D106" s="10"/>
      <c r="E106" s="9" t="s">
        <v>150</v>
      </c>
      <c r="F106" s="33">
        <f>F107</f>
        <v>245</v>
      </c>
      <c r="G106" s="29">
        <f t="shared" si="10"/>
        <v>245</v>
      </c>
    </row>
    <row r="107" spans="1:7" ht="25.5" x14ac:dyDescent="0.25">
      <c r="A107" s="8"/>
      <c r="B107" s="8"/>
      <c r="C107" s="10" t="s">
        <v>53</v>
      </c>
      <c r="D107" s="10"/>
      <c r="E107" s="9" t="s">
        <v>151</v>
      </c>
      <c r="F107" s="33">
        <f>F108</f>
        <v>245</v>
      </c>
      <c r="G107" s="29">
        <f t="shared" si="10"/>
        <v>245</v>
      </c>
    </row>
    <row r="108" spans="1:7" ht="25.5" x14ac:dyDescent="0.25">
      <c r="A108" s="8"/>
      <c r="B108" s="8"/>
      <c r="C108" s="10" t="s">
        <v>55</v>
      </c>
      <c r="D108" s="10"/>
      <c r="E108" s="9" t="s">
        <v>54</v>
      </c>
      <c r="F108" s="33">
        <f>F109</f>
        <v>245</v>
      </c>
      <c r="G108" s="29">
        <v>245</v>
      </c>
    </row>
    <row r="109" spans="1:7" s="18" customFormat="1" ht="25.5" x14ac:dyDescent="0.25">
      <c r="A109" s="8"/>
      <c r="B109" s="8"/>
      <c r="C109" s="8"/>
      <c r="D109" s="10">
        <v>200</v>
      </c>
      <c r="E109" s="9" t="s">
        <v>14</v>
      </c>
      <c r="F109" s="33">
        <v>245</v>
      </c>
      <c r="G109" s="29">
        <v>245</v>
      </c>
    </row>
    <row r="110" spans="1:7" ht="25.5" x14ac:dyDescent="0.25">
      <c r="A110" s="103"/>
      <c r="B110" s="4" t="s">
        <v>148</v>
      </c>
      <c r="C110" s="103"/>
      <c r="D110" s="103"/>
      <c r="E110" s="6" t="s">
        <v>56</v>
      </c>
      <c r="F110" s="71">
        <f>F111</f>
        <v>2462.3947499999999</v>
      </c>
      <c r="G110" s="71">
        <f>G111</f>
        <v>1982.86475</v>
      </c>
    </row>
    <row r="111" spans="1:7" ht="38.25" x14ac:dyDescent="0.25">
      <c r="A111" s="8"/>
      <c r="B111" s="4"/>
      <c r="C111" s="10" t="s">
        <v>51</v>
      </c>
      <c r="D111" s="10"/>
      <c r="E111" s="9" t="s">
        <v>149</v>
      </c>
      <c r="F111" s="33">
        <f>F115+F118+F127</f>
        <v>2462.3947499999999</v>
      </c>
      <c r="G111" s="130">
        <f>G115+G118+G127</f>
        <v>1982.86475</v>
      </c>
    </row>
    <row r="112" spans="1:7" x14ac:dyDescent="0.25">
      <c r="A112" s="8"/>
      <c r="B112" s="8"/>
      <c r="C112" s="10" t="s">
        <v>57</v>
      </c>
      <c r="D112" s="10"/>
      <c r="E112" s="9" t="s">
        <v>152</v>
      </c>
      <c r="F112" s="33">
        <f>F113</f>
        <v>1600</v>
      </c>
      <c r="G112" s="29">
        <f t="shared" ref="G112" si="11">G113</f>
        <v>1200</v>
      </c>
    </row>
    <row r="113" spans="1:7" ht="25.5" x14ac:dyDescent="0.25">
      <c r="A113" s="8"/>
      <c r="B113" s="8"/>
      <c r="C113" s="10" t="s">
        <v>58</v>
      </c>
      <c r="D113" s="10"/>
      <c r="E113" s="9" t="s">
        <v>153</v>
      </c>
      <c r="F113" s="33">
        <f>F114</f>
        <v>1600</v>
      </c>
      <c r="G113" s="29">
        <f>G114</f>
        <v>1200</v>
      </c>
    </row>
    <row r="114" spans="1:7" ht="25.5" x14ac:dyDescent="0.25">
      <c r="A114" s="8"/>
      <c r="B114" s="8"/>
      <c r="C114" s="10" t="s">
        <v>59</v>
      </c>
      <c r="D114" s="10"/>
      <c r="E114" s="9" t="s">
        <v>154</v>
      </c>
      <c r="F114" s="33">
        <f>F115</f>
        <v>1600</v>
      </c>
      <c r="G114" s="133">
        <f>G115</f>
        <v>1200</v>
      </c>
    </row>
    <row r="115" spans="1:7" ht="25.5" x14ac:dyDescent="0.25">
      <c r="A115" s="8"/>
      <c r="B115" s="8"/>
      <c r="C115" s="10"/>
      <c r="D115" s="10">
        <v>400</v>
      </c>
      <c r="E115" s="9" t="s">
        <v>32</v>
      </c>
      <c r="F115" s="71">
        <f>F116+F117</f>
        <v>1600</v>
      </c>
      <c r="G115" s="71">
        <f>G116+G117</f>
        <v>1200</v>
      </c>
    </row>
    <row r="116" spans="1:7" x14ac:dyDescent="0.25">
      <c r="A116" s="8"/>
      <c r="B116" s="8"/>
      <c r="C116" s="10"/>
      <c r="D116" s="10"/>
      <c r="E116" s="13" t="s">
        <v>392</v>
      </c>
      <c r="F116" s="33">
        <v>800</v>
      </c>
      <c r="G116" s="29">
        <v>600</v>
      </c>
    </row>
    <row r="117" spans="1:7" s="14" customFormat="1" x14ac:dyDescent="0.25">
      <c r="A117" s="8"/>
      <c r="B117" s="8"/>
      <c r="C117" s="10"/>
      <c r="D117" s="10"/>
      <c r="E117" s="13" t="s">
        <v>386</v>
      </c>
      <c r="F117" s="33">
        <v>800</v>
      </c>
      <c r="G117" s="29">
        <v>600</v>
      </c>
    </row>
    <row r="118" spans="1:7" ht="34.5" customHeight="1" x14ac:dyDescent="0.25">
      <c r="A118" s="8"/>
      <c r="B118" s="8"/>
      <c r="C118" s="10" t="s">
        <v>60</v>
      </c>
      <c r="D118" s="10"/>
      <c r="E118" s="9" t="s">
        <v>155</v>
      </c>
      <c r="F118" s="33">
        <f>F119+F124</f>
        <v>362.39474999999999</v>
      </c>
      <c r="G118" s="29">
        <f t="shared" ref="G118:G121" si="12">G119</f>
        <v>282.86475000000002</v>
      </c>
    </row>
    <row r="119" spans="1:7" ht="31.5" customHeight="1" x14ac:dyDescent="0.25">
      <c r="A119" s="8"/>
      <c r="B119" s="8"/>
      <c r="C119" s="10" t="s">
        <v>61</v>
      </c>
      <c r="D119" s="10"/>
      <c r="E119" s="9" t="s">
        <v>156</v>
      </c>
      <c r="F119" s="33">
        <f>F120</f>
        <v>362.39474999999999</v>
      </c>
      <c r="G119" s="29">
        <f t="shared" si="12"/>
        <v>282.86475000000002</v>
      </c>
    </row>
    <row r="120" spans="1:7" ht="30" customHeight="1" x14ac:dyDescent="0.25">
      <c r="A120" s="8"/>
      <c r="B120" s="8"/>
      <c r="C120" s="10" t="s">
        <v>62</v>
      </c>
      <c r="D120" s="10"/>
      <c r="E120" s="9" t="s">
        <v>157</v>
      </c>
      <c r="F120" s="33">
        <f>F121</f>
        <v>362.39474999999999</v>
      </c>
      <c r="G120" s="29">
        <f t="shared" si="12"/>
        <v>282.86475000000002</v>
      </c>
    </row>
    <row r="121" spans="1:7" ht="29.25" customHeight="1" x14ac:dyDescent="0.25">
      <c r="A121" s="8"/>
      <c r="B121" s="8"/>
      <c r="C121" s="10"/>
      <c r="D121" s="10">
        <v>400</v>
      </c>
      <c r="E121" s="9" t="s">
        <v>32</v>
      </c>
      <c r="F121" s="33">
        <f>F122+F123</f>
        <v>362.39474999999999</v>
      </c>
      <c r="G121" s="29">
        <f t="shared" si="12"/>
        <v>282.86475000000002</v>
      </c>
    </row>
    <row r="122" spans="1:7" ht="27.75" customHeight="1" x14ac:dyDescent="0.25">
      <c r="A122" s="8"/>
      <c r="B122" s="8"/>
      <c r="C122" s="10"/>
      <c r="D122" s="10"/>
      <c r="E122" s="9" t="s">
        <v>201</v>
      </c>
      <c r="F122" s="33">
        <v>0</v>
      </c>
      <c r="G122" s="29">
        <v>282.86475000000002</v>
      </c>
    </row>
    <row r="123" spans="1:7" s="18" customFormat="1" ht="25.5" x14ac:dyDescent="0.25">
      <c r="A123" s="8"/>
      <c r="B123" s="8"/>
      <c r="C123" s="10"/>
      <c r="D123" s="10"/>
      <c r="E123" s="9" t="s">
        <v>318</v>
      </c>
      <c r="F123" s="33">
        <v>362.39474999999999</v>
      </c>
      <c r="G123" s="28">
        <v>0</v>
      </c>
    </row>
    <row r="124" spans="1:7" ht="25.5" x14ac:dyDescent="0.25">
      <c r="A124" s="8"/>
      <c r="B124" s="8"/>
      <c r="C124" s="10" t="s">
        <v>326</v>
      </c>
      <c r="D124" s="10"/>
      <c r="E124" s="9" t="s">
        <v>331</v>
      </c>
      <c r="F124" s="33">
        <f>F125</f>
        <v>0</v>
      </c>
      <c r="G124" s="28">
        <v>0</v>
      </c>
    </row>
    <row r="125" spans="1:7" x14ac:dyDescent="0.25">
      <c r="A125" s="8"/>
      <c r="B125" s="8"/>
      <c r="C125" s="10"/>
      <c r="D125" s="10" t="s">
        <v>414</v>
      </c>
      <c r="E125" s="9" t="s">
        <v>413</v>
      </c>
      <c r="F125" s="33">
        <f>F126</f>
        <v>0</v>
      </c>
      <c r="G125" s="29">
        <v>0</v>
      </c>
    </row>
    <row r="126" spans="1:7" ht="25.5" x14ac:dyDescent="0.25">
      <c r="A126" s="8"/>
      <c r="B126" s="8"/>
      <c r="C126" s="10"/>
      <c r="D126" s="10"/>
      <c r="E126" s="9" t="s">
        <v>317</v>
      </c>
      <c r="F126" s="33">
        <v>0</v>
      </c>
      <c r="G126" s="29">
        <v>0</v>
      </c>
    </row>
    <row r="127" spans="1:7" ht="38.25" x14ac:dyDescent="0.25">
      <c r="A127" s="8"/>
      <c r="B127" s="8"/>
      <c r="C127" s="15" t="s">
        <v>382</v>
      </c>
      <c r="D127" s="15"/>
      <c r="E127" s="13" t="s">
        <v>384</v>
      </c>
      <c r="F127" s="71">
        <v>500</v>
      </c>
      <c r="G127" s="28">
        <v>500</v>
      </c>
    </row>
    <row r="128" spans="1:7" x14ac:dyDescent="0.25">
      <c r="A128" s="8"/>
      <c r="B128" s="8"/>
      <c r="C128" s="15" t="s">
        <v>383</v>
      </c>
      <c r="D128" s="15"/>
      <c r="E128" s="13" t="s">
        <v>368</v>
      </c>
      <c r="F128" s="33">
        <v>500</v>
      </c>
      <c r="G128" s="29">
        <v>500</v>
      </c>
    </row>
    <row r="129" spans="1:7" x14ac:dyDescent="0.25">
      <c r="A129" s="8"/>
      <c r="B129" s="8"/>
      <c r="C129" s="15"/>
      <c r="D129" s="15" t="s">
        <v>414</v>
      </c>
      <c r="E129" s="98" t="s">
        <v>413</v>
      </c>
      <c r="F129" s="33">
        <v>500</v>
      </c>
      <c r="G129" s="29">
        <v>500</v>
      </c>
    </row>
    <row r="130" spans="1:7" x14ac:dyDescent="0.25">
      <c r="A130" s="103"/>
      <c r="B130" s="4" t="s">
        <v>158</v>
      </c>
      <c r="C130" s="103"/>
      <c r="D130" s="4"/>
      <c r="E130" s="6" t="s">
        <v>63</v>
      </c>
      <c r="F130" s="71">
        <f>F133+F136+F139+F142+F146+F148+F153+F157</f>
        <v>3499.6</v>
      </c>
      <c r="G130" s="71">
        <f>G133+G136+G139+G142+G146+G148+G153+G157</f>
        <v>4335.8999999999996</v>
      </c>
    </row>
    <row r="131" spans="1:7" ht="38.25" x14ac:dyDescent="0.25">
      <c r="A131" s="8"/>
      <c r="B131" s="4"/>
      <c r="C131" s="10" t="s">
        <v>51</v>
      </c>
      <c r="D131" s="10"/>
      <c r="E131" s="9" t="s">
        <v>149</v>
      </c>
      <c r="F131" s="33">
        <f>F132</f>
        <v>1505.2</v>
      </c>
      <c r="G131" s="29">
        <f>G132</f>
        <v>2341.5</v>
      </c>
    </row>
    <row r="132" spans="1:7" ht="25.5" x14ac:dyDescent="0.25">
      <c r="A132" s="8"/>
      <c r="B132" s="8"/>
      <c r="C132" s="10" t="s">
        <v>64</v>
      </c>
      <c r="D132" s="10"/>
      <c r="E132" s="9" t="s">
        <v>159</v>
      </c>
      <c r="F132" s="29">
        <f t="shared" ref="F132:G133" si="13">F133</f>
        <v>1505.2</v>
      </c>
      <c r="G132" s="29">
        <f t="shared" si="13"/>
        <v>2341.5</v>
      </c>
    </row>
    <row r="133" spans="1:7" ht="38.25" x14ac:dyDescent="0.25">
      <c r="A133" s="8"/>
      <c r="B133" s="8"/>
      <c r="C133" s="10" t="s">
        <v>65</v>
      </c>
      <c r="D133" s="10"/>
      <c r="E133" s="9" t="s">
        <v>160</v>
      </c>
      <c r="F133" s="33">
        <f>F134</f>
        <v>1505.2</v>
      </c>
      <c r="G133" s="29">
        <f t="shared" si="13"/>
        <v>2341.5</v>
      </c>
    </row>
    <row r="134" spans="1:7" ht="25.5" x14ac:dyDescent="0.25">
      <c r="A134" s="8"/>
      <c r="B134" s="8"/>
      <c r="C134" s="10" t="s">
        <v>66</v>
      </c>
      <c r="D134" s="10"/>
      <c r="E134" s="9" t="s">
        <v>161</v>
      </c>
      <c r="F134" s="33">
        <f>F135</f>
        <v>1505.2</v>
      </c>
      <c r="G134" s="29">
        <f>G135</f>
        <v>2341.5</v>
      </c>
    </row>
    <row r="135" spans="1:7" ht="25.5" x14ac:dyDescent="0.25">
      <c r="A135" s="8"/>
      <c r="B135" s="8"/>
      <c r="C135" s="10"/>
      <c r="D135" s="10">
        <v>200</v>
      </c>
      <c r="E135" s="9" t="s">
        <v>14</v>
      </c>
      <c r="F135" s="33">
        <v>1505.2</v>
      </c>
      <c r="G135" s="29">
        <v>2341.5</v>
      </c>
    </row>
    <row r="136" spans="1:7" ht="63.75" x14ac:dyDescent="0.25">
      <c r="A136" s="8"/>
      <c r="B136" s="8"/>
      <c r="C136" s="10" t="s">
        <v>68</v>
      </c>
      <c r="D136" s="10"/>
      <c r="E136" s="9" t="s">
        <v>162</v>
      </c>
      <c r="F136" s="33">
        <f>F137</f>
        <v>100</v>
      </c>
      <c r="G136" s="29">
        <f t="shared" ref="G136" si="14">G137</f>
        <v>100</v>
      </c>
    </row>
    <row r="137" spans="1:7" ht="25.5" x14ac:dyDescent="0.25">
      <c r="A137" s="8"/>
      <c r="B137" s="8"/>
      <c r="C137" s="10" t="s">
        <v>69</v>
      </c>
      <c r="D137" s="10"/>
      <c r="E137" s="9" t="s">
        <v>163</v>
      </c>
      <c r="F137" s="33">
        <f>F138</f>
        <v>100</v>
      </c>
      <c r="G137" s="29">
        <v>100</v>
      </c>
    </row>
    <row r="138" spans="1:7" ht="25.5" x14ac:dyDescent="0.25">
      <c r="A138" s="8"/>
      <c r="B138" s="8"/>
      <c r="C138" s="10"/>
      <c r="D138" s="10">
        <v>200</v>
      </c>
      <c r="E138" s="9" t="s">
        <v>14</v>
      </c>
      <c r="F138" s="33">
        <v>100</v>
      </c>
      <c r="G138" s="29">
        <v>100</v>
      </c>
    </row>
    <row r="139" spans="1:7" ht="25.5" x14ac:dyDescent="0.25">
      <c r="A139" s="8"/>
      <c r="B139" s="8"/>
      <c r="C139" s="10" t="s">
        <v>70</v>
      </c>
      <c r="D139" s="10"/>
      <c r="E139" s="9" t="s">
        <v>164</v>
      </c>
      <c r="F139" s="33">
        <f>F140</f>
        <v>40.5</v>
      </c>
      <c r="G139" s="29">
        <f t="shared" ref="G139" si="15">G140</f>
        <v>40.5</v>
      </c>
    </row>
    <row r="140" spans="1:7" ht="25.5" x14ac:dyDescent="0.25">
      <c r="A140" s="8"/>
      <c r="B140" s="8"/>
      <c r="C140" s="10" t="s">
        <v>72</v>
      </c>
      <c r="D140" s="10"/>
      <c r="E140" s="9" t="s">
        <v>71</v>
      </c>
      <c r="F140" s="33">
        <f>F141</f>
        <v>40.5</v>
      </c>
      <c r="G140" s="33">
        <v>40.5</v>
      </c>
    </row>
    <row r="141" spans="1:7" ht="25.5" x14ac:dyDescent="0.25">
      <c r="A141" s="8"/>
      <c r="B141" s="8"/>
      <c r="C141" s="10"/>
      <c r="D141" s="10">
        <v>200</v>
      </c>
      <c r="E141" s="9" t="s">
        <v>14</v>
      </c>
      <c r="F141" s="33">
        <v>40.5</v>
      </c>
      <c r="G141" s="33">
        <v>40.5</v>
      </c>
    </row>
    <row r="142" spans="1:7" ht="51" x14ac:dyDescent="0.25">
      <c r="A142" s="8"/>
      <c r="B142" s="8"/>
      <c r="C142" s="10" t="s">
        <v>73</v>
      </c>
      <c r="D142" s="10"/>
      <c r="E142" s="9" t="s">
        <v>165</v>
      </c>
      <c r="F142" s="33">
        <f>F143</f>
        <v>800</v>
      </c>
      <c r="G142" s="33">
        <v>800</v>
      </c>
    </row>
    <row r="143" spans="1:7" ht="25.5" x14ac:dyDescent="0.25">
      <c r="A143" s="8"/>
      <c r="B143" s="8"/>
      <c r="C143" s="10" t="s">
        <v>74</v>
      </c>
      <c r="D143" s="10"/>
      <c r="E143" s="9" t="s">
        <v>67</v>
      </c>
      <c r="F143" s="33">
        <f>F144</f>
        <v>800</v>
      </c>
      <c r="G143" s="33">
        <f t="shared" ref="G143" si="16">G144</f>
        <v>800</v>
      </c>
    </row>
    <row r="144" spans="1:7" ht="25.5" x14ac:dyDescent="0.25">
      <c r="A144" s="8"/>
      <c r="B144" s="8"/>
      <c r="C144" s="10"/>
      <c r="D144" s="10">
        <v>200</v>
      </c>
      <c r="E144" s="9" t="s">
        <v>14</v>
      </c>
      <c r="F144" s="33">
        <v>800</v>
      </c>
      <c r="G144" s="33">
        <v>800</v>
      </c>
    </row>
    <row r="145" spans="1:7" s="18" customFormat="1" ht="25.5" x14ac:dyDescent="0.25">
      <c r="A145" s="8"/>
      <c r="B145" s="8"/>
      <c r="C145" s="10" t="s">
        <v>75</v>
      </c>
      <c r="D145" s="10"/>
      <c r="E145" s="9" t="s">
        <v>166</v>
      </c>
      <c r="F145" s="33">
        <f>F146</f>
        <v>660</v>
      </c>
      <c r="G145" s="29">
        <f>G146</f>
        <v>660</v>
      </c>
    </row>
    <row r="146" spans="1:7" s="18" customFormat="1" x14ac:dyDescent="0.25">
      <c r="A146" s="8"/>
      <c r="B146" s="8"/>
      <c r="C146" s="10" t="s">
        <v>76</v>
      </c>
      <c r="D146" s="10"/>
      <c r="E146" s="9" t="s">
        <v>167</v>
      </c>
      <c r="F146" s="33">
        <f>F147</f>
        <v>660</v>
      </c>
      <c r="G146" s="29">
        <f t="shared" ref="G146" si="17">G147</f>
        <v>660</v>
      </c>
    </row>
    <row r="147" spans="1:7" ht="25.5" x14ac:dyDescent="0.25">
      <c r="A147" s="8"/>
      <c r="B147" s="8"/>
      <c r="C147" s="10"/>
      <c r="D147" s="10">
        <v>200</v>
      </c>
      <c r="E147" s="9" t="s">
        <v>14</v>
      </c>
      <c r="F147" s="33">
        <v>660</v>
      </c>
      <c r="G147" s="29">
        <v>660</v>
      </c>
    </row>
    <row r="148" spans="1:7" ht="25.5" x14ac:dyDescent="0.25">
      <c r="A148" s="8"/>
      <c r="B148" s="8"/>
      <c r="C148" s="15" t="s">
        <v>374</v>
      </c>
      <c r="D148" s="15"/>
      <c r="E148" s="13" t="s">
        <v>373</v>
      </c>
      <c r="F148" s="33">
        <f>F149+F151</f>
        <v>94.9</v>
      </c>
      <c r="G148" s="29">
        <v>94.9</v>
      </c>
    </row>
    <row r="149" spans="1:7" x14ac:dyDescent="0.25">
      <c r="A149" s="8"/>
      <c r="B149" s="8"/>
      <c r="C149" s="15" t="s">
        <v>375</v>
      </c>
      <c r="D149" s="15"/>
      <c r="E149" s="13" t="s">
        <v>363</v>
      </c>
      <c r="F149" s="33">
        <v>89.9</v>
      </c>
      <c r="G149" s="29">
        <v>89.9</v>
      </c>
    </row>
    <row r="150" spans="1:7" ht="25.5" x14ac:dyDescent="0.25">
      <c r="A150" s="8"/>
      <c r="B150" s="8"/>
      <c r="C150" s="15"/>
      <c r="D150" s="15" t="s">
        <v>314</v>
      </c>
      <c r="E150" s="13" t="s">
        <v>14</v>
      </c>
      <c r="F150" s="33">
        <v>89.9</v>
      </c>
      <c r="G150" s="29">
        <v>89.9</v>
      </c>
    </row>
    <row r="151" spans="1:7" x14ac:dyDescent="0.25">
      <c r="A151" s="8"/>
      <c r="B151" s="8"/>
      <c r="C151" s="15" t="s">
        <v>376</v>
      </c>
      <c r="D151" s="15"/>
      <c r="E151" s="13" t="s">
        <v>363</v>
      </c>
      <c r="F151" s="33">
        <v>5</v>
      </c>
      <c r="G151" s="29">
        <v>5</v>
      </c>
    </row>
    <row r="152" spans="1:7" ht="25.5" x14ac:dyDescent="0.25">
      <c r="A152" s="8"/>
      <c r="B152" s="8"/>
      <c r="C152" s="15"/>
      <c r="D152" s="15" t="s">
        <v>314</v>
      </c>
      <c r="E152" s="13" t="s">
        <v>14</v>
      </c>
      <c r="F152" s="33">
        <v>5</v>
      </c>
      <c r="G152" s="29">
        <v>5</v>
      </c>
    </row>
    <row r="153" spans="1:7" ht="38.25" x14ac:dyDescent="0.25">
      <c r="A153" s="8"/>
      <c r="B153" s="8"/>
      <c r="C153" s="10" t="s">
        <v>129</v>
      </c>
      <c r="D153" s="8"/>
      <c r="E153" s="9" t="s">
        <v>130</v>
      </c>
      <c r="F153" s="33">
        <f>F154</f>
        <v>99</v>
      </c>
      <c r="G153" s="29">
        <f t="shared" ref="G153" si="18">G154</f>
        <v>99</v>
      </c>
    </row>
    <row r="154" spans="1:7" ht="25.5" x14ac:dyDescent="0.25">
      <c r="A154" s="12"/>
      <c r="B154" s="12"/>
      <c r="C154" s="15" t="s">
        <v>346</v>
      </c>
      <c r="D154" s="15"/>
      <c r="E154" s="13" t="s">
        <v>347</v>
      </c>
      <c r="F154" s="33">
        <f>F155</f>
        <v>99</v>
      </c>
      <c r="G154" s="29">
        <v>99</v>
      </c>
    </row>
    <row r="155" spans="1:7" ht="38.25" x14ac:dyDescent="0.25">
      <c r="A155" s="12"/>
      <c r="B155" s="12"/>
      <c r="C155" s="15" t="s">
        <v>348</v>
      </c>
      <c r="D155" s="15"/>
      <c r="E155" s="13" t="s">
        <v>349</v>
      </c>
      <c r="F155" s="33">
        <f>F156</f>
        <v>99</v>
      </c>
      <c r="G155" s="29">
        <v>99</v>
      </c>
    </row>
    <row r="156" spans="1:7" ht="25.5" x14ac:dyDescent="0.25">
      <c r="A156" s="12"/>
      <c r="B156" s="12"/>
      <c r="C156" s="15"/>
      <c r="D156" s="15" t="s">
        <v>314</v>
      </c>
      <c r="E156" s="13" t="s">
        <v>14</v>
      </c>
      <c r="F156" s="33">
        <v>99</v>
      </c>
      <c r="G156" s="29">
        <v>99</v>
      </c>
    </row>
    <row r="157" spans="1:7" ht="35.25" customHeight="1" x14ac:dyDescent="0.25">
      <c r="A157" s="12"/>
      <c r="B157" s="12"/>
      <c r="C157" s="19" t="s">
        <v>364</v>
      </c>
      <c r="D157" s="16"/>
      <c r="E157" s="27" t="s">
        <v>421</v>
      </c>
      <c r="F157" s="71">
        <v>200</v>
      </c>
      <c r="G157" s="28">
        <f t="shared" ref="G157" si="19">G158</f>
        <v>200</v>
      </c>
    </row>
    <row r="158" spans="1:7" ht="39" customHeight="1" x14ac:dyDescent="0.25">
      <c r="A158" s="12"/>
      <c r="B158" s="12"/>
      <c r="C158" s="16" t="s">
        <v>365</v>
      </c>
      <c r="D158" s="16"/>
      <c r="E158" s="13" t="s">
        <v>421</v>
      </c>
      <c r="F158" s="33">
        <v>200</v>
      </c>
      <c r="G158" s="33">
        <v>200</v>
      </c>
    </row>
    <row r="159" spans="1:7" ht="25.5" x14ac:dyDescent="0.25">
      <c r="A159" s="12"/>
      <c r="B159" s="12"/>
      <c r="C159" s="19"/>
      <c r="D159" s="16" t="s">
        <v>314</v>
      </c>
      <c r="E159" s="13" t="s">
        <v>14</v>
      </c>
      <c r="F159" s="33">
        <v>200</v>
      </c>
      <c r="G159" s="29">
        <v>200</v>
      </c>
    </row>
    <row r="160" spans="1:7" x14ac:dyDescent="0.25">
      <c r="A160" s="103"/>
      <c r="B160" s="4" t="s">
        <v>168</v>
      </c>
      <c r="C160" s="103"/>
      <c r="D160" s="103"/>
      <c r="E160" s="6" t="s">
        <v>77</v>
      </c>
      <c r="F160" s="71">
        <f>F161</f>
        <v>9981.2999999999993</v>
      </c>
      <c r="G160" s="28">
        <f t="shared" ref="G160" si="20">G161</f>
        <v>9991</v>
      </c>
    </row>
    <row r="161" spans="1:7" x14ac:dyDescent="0.25">
      <c r="A161" s="103"/>
      <c r="B161" s="4" t="s">
        <v>126</v>
      </c>
      <c r="C161" s="103"/>
      <c r="D161" s="103"/>
      <c r="E161" s="103" t="s">
        <v>78</v>
      </c>
      <c r="F161" s="71">
        <f>F162</f>
        <v>9981.2999999999993</v>
      </c>
      <c r="G161" s="71">
        <f>G162</f>
        <v>9991</v>
      </c>
    </row>
    <row r="162" spans="1:7" s="18" customFormat="1" ht="38.25" x14ac:dyDescent="0.25">
      <c r="A162" s="8"/>
      <c r="B162" s="4"/>
      <c r="C162" s="5" t="s">
        <v>79</v>
      </c>
      <c r="D162" s="5"/>
      <c r="E162" s="9" t="s">
        <v>169</v>
      </c>
      <c r="F162" s="33">
        <f>F163+F170</f>
        <v>9981.2999999999993</v>
      </c>
      <c r="G162" s="33">
        <f>G163+G170</f>
        <v>9991</v>
      </c>
    </row>
    <row r="163" spans="1:7" s="18" customFormat="1" ht="25.5" x14ac:dyDescent="0.25">
      <c r="A163" s="8"/>
      <c r="B163" s="8"/>
      <c r="C163" s="5" t="s">
        <v>80</v>
      </c>
      <c r="D163" s="5"/>
      <c r="E163" s="9" t="s">
        <v>170</v>
      </c>
      <c r="F163" s="33">
        <f>F164</f>
        <v>1731</v>
      </c>
      <c r="G163" s="29">
        <f t="shared" ref="G163" si="21">G164</f>
        <v>1731</v>
      </c>
    </row>
    <row r="164" spans="1:7" ht="38.25" x14ac:dyDescent="0.25">
      <c r="A164" s="8"/>
      <c r="B164" s="8"/>
      <c r="C164" s="5" t="s">
        <v>81</v>
      </c>
      <c r="D164" s="5"/>
      <c r="E164" s="9" t="s">
        <v>171</v>
      </c>
      <c r="F164" s="33">
        <f>F165+F168</f>
        <v>1731</v>
      </c>
      <c r="G164" s="33">
        <f>G165+G168</f>
        <v>1731</v>
      </c>
    </row>
    <row r="165" spans="1:7" ht="25.5" x14ac:dyDescent="0.25">
      <c r="A165" s="8"/>
      <c r="B165" s="8"/>
      <c r="C165" s="5" t="s">
        <v>172</v>
      </c>
      <c r="D165" s="5"/>
      <c r="E165" s="2" t="s">
        <v>178</v>
      </c>
      <c r="F165" s="33">
        <f>F166+F167</f>
        <v>644</v>
      </c>
      <c r="G165" s="33">
        <f>G166+G167</f>
        <v>644</v>
      </c>
    </row>
    <row r="166" spans="1:7" ht="63.75" x14ac:dyDescent="0.25">
      <c r="A166" s="8"/>
      <c r="B166" s="8"/>
      <c r="C166" s="5"/>
      <c r="D166" s="5">
        <v>100</v>
      </c>
      <c r="E166" s="9" t="s">
        <v>12</v>
      </c>
      <c r="F166" s="33">
        <v>241</v>
      </c>
      <c r="G166" s="29">
        <v>241</v>
      </c>
    </row>
    <row r="167" spans="1:7" ht="25.5" x14ac:dyDescent="0.25">
      <c r="A167" s="8"/>
      <c r="B167" s="8"/>
      <c r="C167" s="5"/>
      <c r="D167" s="5">
        <v>200</v>
      </c>
      <c r="E167" s="9" t="s">
        <v>14</v>
      </c>
      <c r="F167" s="33">
        <v>403</v>
      </c>
      <c r="G167" s="29">
        <v>403</v>
      </c>
    </row>
    <row r="168" spans="1:7" ht="38.25" x14ac:dyDescent="0.25">
      <c r="A168" s="8"/>
      <c r="B168" s="8"/>
      <c r="C168" s="16" t="s">
        <v>210</v>
      </c>
      <c r="D168" s="5"/>
      <c r="E168" s="13" t="s">
        <v>209</v>
      </c>
      <c r="F168" s="33">
        <f>F169</f>
        <v>1087</v>
      </c>
      <c r="G168" s="29">
        <v>1087</v>
      </c>
    </row>
    <row r="169" spans="1:7" s="18" customFormat="1" x14ac:dyDescent="0.25">
      <c r="A169" s="8"/>
      <c r="B169" s="8"/>
      <c r="C169" s="5"/>
      <c r="D169" s="10">
        <v>500</v>
      </c>
      <c r="E169" s="9" t="s">
        <v>16</v>
      </c>
      <c r="F169" s="33">
        <v>1087</v>
      </c>
      <c r="G169" s="29">
        <v>1087</v>
      </c>
    </row>
    <row r="170" spans="1:7" x14ac:dyDescent="0.25">
      <c r="A170" s="8"/>
      <c r="B170" s="8"/>
      <c r="C170" s="5" t="s">
        <v>82</v>
      </c>
      <c r="D170" s="5"/>
      <c r="E170" s="9" t="s">
        <v>174</v>
      </c>
      <c r="F170" s="33">
        <f>F171+F174+F177</f>
        <v>8250.2999999999993</v>
      </c>
      <c r="G170" s="33">
        <f>G171+G174+G177</f>
        <v>8260</v>
      </c>
    </row>
    <row r="171" spans="1:7" ht="25.5" x14ac:dyDescent="0.25">
      <c r="A171" s="8"/>
      <c r="B171" s="8"/>
      <c r="C171" s="5" t="s">
        <v>83</v>
      </c>
      <c r="D171" s="5"/>
      <c r="E171" s="9" t="s">
        <v>175</v>
      </c>
      <c r="F171" s="33">
        <f>F172</f>
        <v>7890</v>
      </c>
      <c r="G171" s="29">
        <v>7880</v>
      </c>
    </row>
    <row r="172" spans="1:7" ht="25.5" x14ac:dyDescent="0.25">
      <c r="A172" s="8"/>
      <c r="B172" s="8"/>
      <c r="C172" s="5" t="s">
        <v>173</v>
      </c>
      <c r="D172" s="5"/>
      <c r="E172" s="9" t="s">
        <v>179</v>
      </c>
      <c r="F172" s="33">
        <f>F173</f>
        <v>7890</v>
      </c>
      <c r="G172" s="29">
        <f t="shared" ref="G172" si="22">G173</f>
        <v>7880</v>
      </c>
    </row>
    <row r="173" spans="1:7" ht="38.25" x14ac:dyDescent="0.25">
      <c r="A173" s="8"/>
      <c r="B173" s="8"/>
      <c r="C173" s="5"/>
      <c r="D173" s="5">
        <v>600</v>
      </c>
      <c r="E173" s="13" t="s">
        <v>84</v>
      </c>
      <c r="F173" s="33">
        <v>7890</v>
      </c>
      <c r="G173" s="29">
        <v>7880</v>
      </c>
    </row>
    <row r="174" spans="1:7" ht="38.25" x14ac:dyDescent="0.25">
      <c r="A174" s="8"/>
      <c r="B174" s="8"/>
      <c r="C174" s="5" t="s">
        <v>85</v>
      </c>
      <c r="D174" s="5"/>
      <c r="E174" s="9" t="s">
        <v>176</v>
      </c>
      <c r="F174" s="33">
        <f>F175</f>
        <v>160</v>
      </c>
      <c r="G174" s="29">
        <f>G175</f>
        <v>260</v>
      </c>
    </row>
    <row r="175" spans="1:7" ht="25.5" x14ac:dyDescent="0.25">
      <c r="A175" s="8"/>
      <c r="B175" s="8"/>
      <c r="C175" s="5" t="s">
        <v>86</v>
      </c>
      <c r="D175" s="5"/>
      <c r="E175" s="9" t="s">
        <v>177</v>
      </c>
      <c r="F175" s="33">
        <f>F176</f>
        <v>160</v>
      </c>
      <c r="G175" s="29">
        <f>G176</f>
        <v>260</v>
      </c>
    </row>
    <row r="176" spans="1:7" ht="25.5" x14ac:dyDescent="0.25">
      <c r="A176" s="8"/>
      <c r="B176" s="8"/>
      <c r="C176" s="5"/>
      <c r="D176" s="5">
        <v>200</v>
      </c>
      <c r="E176" s="9" t="s">
        <v>14</v>
      </c>
      <c r="F176" s="33">
        <v>160</v>
      </c>
      <c r="G176" s="29">
        <v>260</v>
      </c>
    </row>
    <row r="177" spans="1:7" x14ac:dyDescent="0.25">
      <c r="A177" s="8"/>
      <c r="B177" s="8"/>
      <c r="C177" s="16" t="s">
        <v>377</v>
      </c>
      <c r="D177" s="16"/>
      <c r="E177" s="13" t="s">
        <v>412</v>
      </c>
      <c r="F177" s="33">
        <f>F178</f>
        <v>200.3</v>
      </c>
      <c r="G177" s="29">
        <v>120</v>
      </c>
    </row>
    <row r="178" spans="1:7" x14ac:dyDescent="0.25">
      <c r="A178" s="8"/>
      <c r="B178" s="8"/>
      <c r="C178" s="16" t="s">
        <v>378</v>
      </c>
      <c r="D178" s="16"/>
      <c r="E178" s="13" t="s">
        <v>412</v>
      </c>
      <c r="F178" s="33">
        <f>F179</f>
        <v>200.3</v>
      </c>
      <c r="G178" s="29">
        <v>120</v>
      </c>
    </row>
    <row r="179" spans="1:7" ht="25.5" x14ac:dyDescent="0.25">
      <c r="A179" s="8"/>
      <c r="B179" s="8"/>
      <c r="C179" s="16"/>
      <c r="D179" s="16" t="s">
        <v>314</v>
      </c>
      <c r="E179" s="13" t="s">
        <v>14</v>
      </c>
      <c r="F179" s="33">
        <v>200.3</v>
      </c>
      <c r="G179" s="29">
        <v>120</v>
      </c>
    </row>
    <row r="180" spans="1:7" x14ac:dyDescent="0.25">
      <c r="A180" s="103"/>
      <c r="B180" s="4">
        <v>1000</v>
      </c>
      <c r="C180" s="103"/>
      <c r="D180" s="103"/>
      <c r="E180" s="6" t="s">
        <v>87</v>
      </c>
      <c r="F180" s="71">
        <f>F181+F187</f>
        <v>1906.643</v>
      </c>
      <c r="G180" s="71">
        <f>G181+G187</f>
        <v>1886.8710000000001</v>
      </c>
    </row>
    <row r="181" spans="1:7" x14ac:dyDescent="0.25">
      <c r="A181" s="103"/>
      <c r="B181" s="4">
        <v>1001</v>
      </c>
      <c r="C181" s="103"/>
      <c r="D181" s="103"/>
      <c r="E181" s="6" t="s">
        <v>88</v>
      </c>
      <c r="F181" s="124">
        <f>F182</f>
        <v>623</v>
      </c>
      <c r="G181" s="29">
        <f t="shared" ref="G181" si="23">G182</f>
        <v>648</v>
      </c>
    </row>
    <row r="182" spans="1:7" ht="25.5" x14ac:dyDescent="0.25">
      <c r="A182" s="8"/>
      <c r="B182" s="4"/>
      <c r="C182" s="5" t="s">
        <v>89</v>
      </c>
      <c r="D182" s="5"/>
      <c r="E182" s="9" t="s">
        <v>180</v>
      </c>
      <c r="F182" s="33">
        <f>F183</f>
        <v>623</v>
      </c>
      <c r="G182" s="29">
        <v>648</v>
      </c>
    </row>
    <row r="183" spans="1:7" ht="25.5" x14ac:dyDescent="0.25">
      <c r="A183" s="8"/>
      <c r="B183" s="8"/>
      <c r="C183" s="5" t="s">
        <v>90</v>
      </c>
      <c r="D183" s="5"/>
      <c r="E183" s="9" t="s">
        <v>181</v>
      </c>
      <c r="F183" s="33">
        <f>F184</f>
        <v>623</v>
      </c>
      <c r="G183" s="29">
        <f t="shared" ref="G183:G184" si="24">G184</f>
        <v>648</v>
      </c>
    </row>
    <row r="184" spans="1:7" ht="38.25" x14ac:dyDescent="0.25">
      <c r="A184" s="8"/>
      <c r="B184" s="8"/>
      <c r="C184" s="5" t="s">
        <v>91</v>
      </c>
      <c r="D184" s="5"/>
      <c r="E184" s="9" t="s">
        <v>182</v>
      </c>
      <c r="F184" s="33">
        <f>F185</f>
        <v>623</v>
      </c>
      <c r="G184" s="29">
        <f t="shared" si="24"/>
        <v>648</v>
      </c>
    </row>
    <row r="185" spans="1:7" ht="51" x14ac:dyDescent="0.25">
      <c r="A185" s="8"/>
      <c r="B185" s="8"/>
      <c r="C185" s="5" t="s">
        <v>92</v>
      </c>
      <c r="D185" s="5"/>
      <c r="E185" s="9" t="s">
        <v>93</v>
      </c>
      <c r="F185" s="33">
        <f>F186</f>
        <v>623</v>
      </c>
      <c r="G185" s="29">
        <v>648</v>
      </c>
    </row>
    <row r="186" spans="1:7" s="18" customFormat="1" ht="25.5" x14ac:dyDescent="0.25">
      <c r="A186" s="8"/>
      <c r="B186" s="8"/>
      <c r="C186" s="8"/>
      <c r="D186" s="5">
        <v>300</v>
      </c>
      <c r="E186" s="9" t="s">
        <v>94</v>
      </c>
      <c r="F186" s="33">
        <v>623</v>
      </c>
      <c r="G186" s="28">
        <v>648</v>
      </c>
    </row>
    <row r="187" spans="1:7" s="18" customFormat="1" x14ac:dyDescent="0.25">
      <c r="A187" s="103"/>
      <c r="B187" s="4">
        <v>1003</v>
      </c>
      <c r="C187" s="103"/>
      <c r="D187" s="103"/>
      <c r="E187" s="6" t="s">
        <v>95</v>
      </c>
      <c r="F187" s="71">
        <f>F188</f>
        <v>1283.643</v>
      </c>
      <c r="G187" s="28">
        <f t="shared" ref="G187:G191" si="25">G188</f>
        <v>1238.8710000000001</v>
      </c>
    </row>
    <row r="188" spans="1:7" ht="25.5" x14ac:dyDescent="0.25">
      <c r="A188" s="8"/>
      <c r="B188" s="4"/>
      <c r="C188" s="5" t="s">
        <v>89</v>
      </c>
      <c r="D188" s="5"/>
      <c r="E188" s="9" t="s">
        <v>180</v>
      </c>
      <c r="F188" s="33">
        <f>F189</f>
        <v>1283.643</v>
      </c>
      <c r="G188" s="28">
        <f t="shared" si="25"/>
        <v>1238.8710000000001</v>
      </c>
    </row>
    <row r="189" spans="1:7" ht="25.5" x14ac:dyDescent="0.25">
      <c r="A189" s="8"/>
      <c r="B189" s="4"/>
      <c r="C189" s="5" t="s">
        <v>90</v>
      </c>
      <c r="D189" s="5"/>
      <c r="E189" s="9" t="s">
        <v>181</v>
      </c>
      <c r="F189" s="33">
        <f>F190+F193+F198+F201</f>
        <v>1283.643</v>
      </c>
      <c r="G189" s="33">
        <f>G190+G193+G198+G201</f>
        <v>1238.8710000000001</v>
      </c>
    </row>
    <row r="190" spans="1:7" ht="51" x14ac:dyDescent="0.25">
      <c r="A190" s="8"/>
      <c r="B190" s="8"/>
      <c r="C190" s="5" t="s">
        <v>96</v>
      </c>
      <c r="D190" s="5"/>
      <c r="E190" s="9" t="s">
        <v>183</v>
      </c>
      <c r="F190" s="33">
        <f>F191</f>
        <v>7</v>
      </c>
      <c r="G190" s="29">
        <f t="shared" si="25"/>
        <v>7</v>
      </c>
    </row>
    <row r="191" spans="1:7" ht="25.5" x14ac:dyDescent="0.25">
      <c r="A191" s="8"/>
      <c r="B191" s="8"/>
      <c r="C191" s="5" t="s">
        <v>97</v>
      </c>
      <c r="D191" s="5"/>
      <c r="E191" s="9" t="s">
        <v>98</v>
      </c>
      <c r="F191" s="33">
        <f>F192</f>
        <v>7</v>
      </c>
      <c r="G191" s="29">
        <f t="shared" si="25"/>
        <v>7</v>
      </c>
    </row>
    <row r="192" spans="1:7" ht="38.25" x14ac:dyDescent="0.25">
      <c r="A192" s="8"/>
      <c r="B192" s="8"/>
      <c r="C192" s="5"/>
      <c r="D192" s="5">
        <v>600</v>
      </c>
      <c r="E192" s="9" t="s">
        <v>84</v>
      </c>
      <c r="F192" s="33">
        <v>7</v>
      </c>
      <c r="G192" s="29">
        <v>7</v>
      </c>
    </row>
    <row r="193" spans="1:7" s="18" customFormat="1" ht="31.5" customHeight="1" x14ac:dyDescent="0.25">
      <c r="A193" s="8"/>
      <c r="B193" s="8"/>
      <c r="C193" s="5" t="s">
        <v>99</v>
      </c>
      <c r="D193" s="5"/>
      <c r="E193" s="9" t="s">
        <v>184</v>
      </c>
      <c r="F193" s="33">
        <f>F194</f>
        <v>162.19999999999999</v>
      </c>
      <c r="G193" s="28">
        <f t="shared" ref="G193" si="26">G194</f>
        <v>162.19999999999999</v>
      </c>
    </row>
    <row r="194" spans="1:7" s="18" customFormat="1" ht="76.5" x14ac:dyDescent="0.25">
      <c r="A194" s="8"/>
      <c r="B194" s="8"/>
      <c r="C194" s="5" t="s">
        <v>101</v>
      </c>
      <c r="D194" s="5"/>
      <c r="E194" s="9" t="s">
        <v>100</v>
      </c>
      <c r="F194" s="33">
        <f>F195+F196+F197</f>
        <v>162.19999999999999</v>
      </c>
      <c r="G194" s="28">
        <v>162.19999999999999</v>
      </c>
    </row>
    <row r="195" spans="1:7" s="18" customFormat="1" ht="25.5" x14ac:dyDescent="0.25">
      <c r="A195" s="8"/>
      <c r="B195" s="8"/>
      <c r="C195" s="5"/>
      <c r="D195" s="5">
        <v>300</v>
      </c>
      <c r="E195" s="9" t="s">
        <v>94</v>
      </c>
      <c r="F195" s="33">
        <v>11.3</v>
      </c>
      <c r="G195" s="28">
        <v>11.3</v>
      </c>
    </row>
    <row r="196" spans="1:7" x14ac:dyDescent="0.25">
      <c r="A196" s="8"/>
      <c r="B196" s="8"/>
      <c r="C196" s="5"/>
      <c r="D196" s="5">
        <v>500</v>
      </c>
      <c r="E196" s="9" t="s">
        <v>16</v>
      </c>
      <c r="F196" s="33">
        <v>18.8</v>
      </c>
      <c r="G196" s="29">
        <v>18.8</v>
      </c>
    </row>
    <row r="197" spans="1:7" ht="38.25" x14ac:dyDescent="0.25">
      <c r="A197" s="8"/>
      <c r="B197" s="8"/>
      <c r="C197" s="5"/>
      <c r="D197" s="5">
        <v>600</v>
      </c>
      <c r="E197" s="9" t="s">
        <v>84</v>
      </c>
      <c r="F197" s="33">
        <v>132.1</v>
      </c>
      <c r="G197" s="29">
        <v>132.1</v>
      </c>
    </row>
    <row r="198" spans="1:7" ht="25.5" x14ac:dyDescent="0.25">
      <c r="A198" s="8"/>
      <c r="B198" s="8"/>
      <c r="C198" s="5" t="s">
        <v>102</v>
      </c>
      <c r="D198" s="5"/>
      <c r="E198" s="9" t="s">
        <v>188</v>
      </c>
      <c r="F198" s="33">
        <f>F199</f>
        <v>380</v>
      </c>
      <c r="G198" s="29">
        <v>380</v>
      </c>
    </row>
    <row r="199" spans="1:7" ht="51" x14ac:dyDescent="0.25">
      <c r="A199" s="8"/>
      <c r="B199" s="8"/>
      <c r="C199" s="16" t="s">
        <v>186</v>
      </c>
      <c r="D199" s="5"/>
      <c r="E199" s="13" t="s">
        <v>185</v>
      </c>
      <c r="F199" s="33">
        <f>F200</f>
        <v>380</v>
      </c>
      <c r="G199" s="29">
        <v>380</v>
      </c>
    </row>
    <row r="200" spans="1:7" x14ac:dyDescent="0.25">
      <c r="A200" s="8"/>
      <c r="B200" s="8"/>
      <c r="C200" s="5"/>
      <c r="D200" s="5">
        <v>500</v>
      </c>
      <c r="E200" s="9" t="s">
        <v>16</v>
      </c>
      <c r="F200" s="33">
        <v>380</v>
      </c>
      <c r="G200" s="29">
        <v>380</v>
      </c>
    </row>
    <row r="201" spans="1:7" ht="51" x14ac:dyDescent="0.25">
      <c r="A201" s="8"/>
      <c r="B201" s="8"/>
      <c r="C201" s="5" t="s">
        <v>103</v>
      </c>
      <c r="D201" s="5"/>
      <c r="E201" s="9" t="s">
        <v>310</v>
      </c>
      <c r="F201" s="33">
        <v>734.44299999999998</v>
      </c>
      <c r="G201" s="29">
        <v>689.67100000000005</v>
      </c>
    </row>
    <row r="202" spans="1:7" ht="51" x14ac:dyDescent="0.25">
      <c r="A202" s="8"/>
      <c r="B202" s="8"/>
      <c r="C202" s="16" t="s">
        <v>189</v>
      </c>
      <c r="D202" s="5"/>
      <c r="E202" s="13" t="s">
        <v>187</v>
      </c>
      <c r="F202" s="33">
        <v>734.44299999999998</v>
      </c>
      <c r="G202" s="29">
        <v>689.67100000000005</v>
      </c>
    </row>
    <row r="203" spans="1:7" x14ac:dyDescent="0.25">
      <c r="A203" s="8"/>
      <c r="B203" s="8"/>
      <c r="C203" s="10"/>
      <c r="D203" s="10">
        <v>500</v>
      </c>
      <c r="E203" s="9" t="s">
        <v>16</v>
      </c>
      <c r="F203" s="33">
        <v>734.44299999999998</v>
      </c>
      <c r="G203" s="29">
        <v>689.67100000000005</v>
      </c>
    </row>
    <row r="204" spans="1:7" x14ac:dyDescent="0.25">
      <c r="A204" s="103"/>
      <c r="B204" s="4">
        <v>1100</v>
      </c>
      <c r="C204" s="103"/>
      <c r="D204" s="103"/>
      <c r="E204" s="6" t="s">
        <v>104</v>
      </c>
      <c r="F204" s="71">
        <f t="shared" ref="F204:F209" si="27">F205</f>
        <v>240</v>
      </c>
      <c r="G204" s="29">
        <v>240</v>
      </c>
    </row>
    <row r="205" spans="1:7" x14ac:dyDescent="0.25">
      <c r="A205" s="103"/>
      <c r="B205" s="4" t="s">
        <v>190</v>
      </c>
      <c r="C205" s="103"/>
      <c r="D205" s="103"/>
      <c r="E205" s="20" t="s">
        <v>191</v>
      </c>
      <c r="F205" s="71">
        <f t="shared" si="27"/>
        <v>240</v>
      </c>
      <c r="G205" s="29">
        <v>240</v>
      </c>
    </row>
    <row r="206" spans="1:7" ht="38.25" x14ac:dyDescent="0.25">
      <c r="A206" s="8"/>
      <c r="B206" s="4"/>
      <c r="C206" s="10" t="s">
        <v>105</v>
      </c>
      <c r="D206" s="10"/>
      <c r="E206" s="9" t="s">
        <v>192</v>
      </c>
      <c r="F206" s="33">
        <f t="shared" si="27"/>
        <v>240</v>
      </c>
      <c r="G206" s="29">
        <v>240</v>
      </c>
    </row>
    <row r="207" spans="1:7" s="18" customFormat="1" ht="38.25" x14ac:dyDescent="0.25">
      <c r="A207" s="8"/>
      <c r="B207" s="8"/>
      <c r="C207" s="10" t="s">
        <v>106</v>
      </c>
      <c r="D207" s="10"/>
      <c r="E207" s="9" t="s">
        <v>193</v>
      </c>
      <c r="F207" s="33">
        <f t="shared" si="27"/>
        <v>240</v>
      </c>
      <c r="G207" s="29">
        <v>240</v>
      </c>
    </row>
    <row r="208" spans="1:7" ht="25.5" x14ac:dyDescent="0.25">
      <c r="A208" s="8"/>
      <c r="B208" s="8"/>
      <c r="C208" s="10" t="s">
        <v>107</v>
      </c>
      <c r="D208" s="10"/>
      <c r="E208" s="9" t="s">
        <v>194</v>
      </c>
      <c r="F208" s="33">
        <f t="shared" si="27"/>
        <v>240</v>
      </c>
      <c r="G208" s="29">
        <v>240</v>
      </c>
    </row>
    <row r="209" spans="1:7" ht="25.5" x14ac:dyDescent="0.25">
      <c r="A209" s="8"/>
      <c r="B209" s="8"/>
      <c r="C209" s="10" t="s">
        <v>195</v>
      </c>
      <c r="D209" s="10"/>
      <c r="E209" s="2" t="s">
        <v>196</v>
      </c>
      <c r="F209" s="33">
        <f t="shared" si="27"/>
        <v>240</v>
      </c>
      <c r="G209" s="29">
        <v>240</v>
      </c>
    </row>
    <row r="210" spans="1:7" ht="25.5" x14ac:dyDescent="0.25">
      <c r="A210" s="8"/>
      <c r="B210" s="8"/>
      <c r="C210" s="10"/>
      <c r="D210" s="5">
        <v>200</v>
      </c>
      <c r="E210" s="9" t="s">
        <v>108</v>
      </c>
      <c r="F210" s="33">
        <v>240</v>
      </c>
      <c r="G210" s="104">
        <v>240</v>
      </c>
    </row>
    <row r="211" spans="1:7" x14ac:dyDescent="0.25">
      <c r="A211" s="4">
        <v>902</v>
      </c>
      <c r="B211" s="103"/>
      <c r="C211" s="4"/>
      <c r="D211" s="4"/>
      <c r="E211" s="103" t="s">
        <v>109</v>
      </c>
      <c r="F211" s="23">
        <v>632.29999999999995</v>
      </c>
      <c r="G211" s="23">
        <v>632.29999999999995</v>
      </c>
    </row>
    <row r="212" spans="1:7" x14ac:dyDescent="0.25">
      <c r="A212" s="103"/>
      <c r="B212" s="4" t="s">
        <v>115</v>
      </c>
      <c r="C212" s="4"/>
      <c r="D212" s="4"/>
      <c r="E212" s="6" t="s">
        <v>6</v>
      </c>
      <c r="F212" s="29">
        <v>632.29999999999995</v>
      </c>
      <c r="G212" s="29">
        <v>632.29999999999995</v>
      </c>
    </row>
    <row r="213" spans="1:7" ht="51" x14ac:dyDescent="0.25">
      <c r="A213" s="103"/>
      <c r="B213" s="4" t="s">
        <v>125</v>
      </c>
      <c r="C213" s="103"/>
      <c r="D213" s="4"/>
      <c r="E213" s="6" t="s">
        <v>110</v>
      </c>
      <c r="F213" s="71">
        <f>F214</f>
        <v>632.29999999999995</v>
      </c>
      <c r="G213" s="71">
        <f>G214</f>
        <v>632.29999999999995</v>
      </c>
    </row>
    <row r="214" spans="1:7" ht="38.25" x14ac:dyDescent="0.25">
      <c r="A214" s="8"/>
      <c r="B214" s="4"/>
      <c r="C214" s="5" t="s">
        <v>117</v>
      </c>
      <c r="D214" s="4"/>
      <c r="E214" s="7" t="s">
        <v>119</v>
      </c>
      <c r="F214" s="132">
        <f>F215</f>
        <v>632.29999999999995</v>
      </c>
      <c r="G214" s="33">
        <f>G215</f>
        <v>632.29999999999995</v>
      </c>
    </row>
    <row r="215" spans="1:7" ht="38.25" x14ac:dyDescent="0.25">
      <c r="A215" s="8"/>
      <c r="B215" s="87"/>
      <c r="C215" s="88" t="s">
        <v>111</v>
      </c>
      <c r="D215" s="87"/>
      <c r="E215" s="67" t="s">
        <v>112</v>
      </c>
      <c r="F215" s="89">
        <f>F216+F220</f>
        <v>632.29999999999995</v>
      </c>
      <c r="G215" s="89">
        <f>G216+G220</f>
        <v>632.29999999999995</v>
      </c>
    </row>
    <row r="216" spans="1:7" ht="25.5" x14ac:dyDescent="0.25">
      <c r="A216" s="8"/>
      <c r="B216" s="8"/>
      <c r="C216" s="5" t="s">
        <v>113</v>
      </c>
      <c r="D216" s="8"/>
      <c r="E216" s="9" t="s">
        <v>11</v>
      </c>
      <c r="F216" s="33">
        <f>F217+F218</f>
        <v>571.5</v>
      </c>
      <c r="G216" s="132">
        <f>G217+G218</f>
        <v>571.5</v>
      </c>
    </row>
    <row r="217" spans="1:7" ht="63.75" x14ac:dyDescent="0.25">
      <c r="A217" s="8"/>
      <c r="B217" s="8"/>
      <c r="C217" s="8"/>
      <c r="D217" s="5">
        <v>100</v>
      </c>
      <c r="E217" s="9" t="s">
        <v>12</v>
      </c>
      <c r="F217" s="33">
        <v>552.5</v>
      </c>
      <c r="G217" s="104">
        <v>552.5</v>
      </c>
    </row>
    <row r="218" spans="1:7" ht="25.5" x14ac:dyDescent="0.25">
      <c r="A218" s="8"/>
      <c r="B218" s="8"/>
      <c r="C218" s="8"/>
      <c r="D218" s="5">
        <v>200</v>
      </c>
      <c r="E218" s="9" t="s">
        <v>14</v>
      </c>
      <c r="F218" s="33">
        <v>19</v>
      </c>
      <c r="G218" s="104">
        <v>19</v>
      </c>
    </row>
    <row r="219" spans="1:7" ht="63.75" x14ac:dyDescent="0.25">
      <c r="A219" s="8"/>
      <c r="B219" s="8"/>
      <c r="C219" s="15" t="s">
        <v>352</v>
      </c>
      <c r="D219" s="5"/>
      <c r="E219" s="9" t="s">
        <v>353</v>
      </c>
      <c r="F219" s="33">
        <f>F220</f>
        <v>60.8</v>
      </c>
      <c r="G219" s="104">
        <v>60.8</v>
      </c>
    </row>
    <row r="220" spans="1:7" ht="25.5" x14ac:dyDescent="0.25">
      <c r="A220" s="8"/>
      <c r="B220" s="8"/>
      <c r="C220" s="15" t="s">
        <v>212</v>
      </c>
      <c r="D220" s="5"/>
      <c r="E220" s="13" t="s">
        <v>211</v>
      </c>
      <c r="F220" s="33">
        <f>F221</f>
        <v>60.8</v>
      </c>
      <c r="G220" s="104">
        <v>60.8</v>
      </c>
    </row>
    <row r="221" spans="1:7" x14ac:dyDescent="0.25">
      <c r="A221" s="8"/>
      <c r="B221" s="8"/>
      <c r="C221" s="8"/>
      <c r="D221" s="5">
        <v>500</v>
      </c>
      <c r="E221" s="9" t="s">
        <v>16</v>
      </c>
      <c r="F221" s="33">
        <v>60.8</v>
      </c>
      <c r="G221" s="104">
        <v>60.8</v>
      </c>
    </row>
    <row r="222" spans="1:7" x14ac:dyDescent="0.25">
      <c r="A222" s="8"/>
      <c r="B222" s="8"/>
      <c r="C222" s="5"/>
      <c r="D222" s="5"/>
      <c r="E222" s="9"/>
      <c r="F222" s="33"/>
      <c r="G222" s="23"/>
    </row>
    <row r="223" spans="1:7" x14ac:dyDescent="0.25">
      <c r="A223" s="4" t="s">
        <v>213</v>
      </c>
      <c r="B223" s="4" t="s">
        <v>214</v>
      </c>
      <c r="C223" s="4" t="s">
        <v>215</v>
      </c>
      <c r="D223" s="4" t="s">
        <v>213</v>
      </c>
      <c r="E223" s="6" t="s">
        <v>216</v>
      </c>
      <c r="F223" s="117">
        <v>819.09225000000004</v>
      </c>
      <c r="G223" s="102">
        <v>1670.7787499999999</v>
      </c>
    </row>
    <row r="224" spans="1:7" x14ac:dyDescent="0.25">
      <c r="A224" s="153" t="s">
        <v>114</v>
      </c>
      <c r="B224" s="154"/>
      <c r="C224" s="5"/>
      <c r="D224" s="5"/>
      <c r="E224" s="9"/>
      <c r="F224" s="134">
        <f>F12+F211+F223</f>
        <v>32763.69</v>
      </c>
      <c r="G224" s="134">
        <f>G12+G211+G223</f>
        <v>33415.574499999995</v>
      </c>
    </row>
  </sheetData>
  <autoFilter ref="A11:G205"/>
  <mergeCells count="12">
    <mergeCell ref="A224:B224"/>
    <mergeCell ref="D9:D10"/>
    <mergeCell ref="E9:E10"/>
    <mergeCell ref="E1:F1"/>
    <mergeCell ref="E2:F2"/>
    <mergeCell ref="E3:F3"/>
    <mergeCell ref="E4:F4"/>
    <mergeCell ref="A6:G7"/>
    <mergeCell ref="F9:G9"/>
    <mergeCell ref="A9:A10"/>
    <mergeCell ref="B9:B10"/>
    <mergeCell ref="C9:C10"/>
  </mergeCell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="120" zoomScaleNormal="100" zoomScaleSheetLayoutView="120" workbookViewId="0">
      <selection activeCell="B18" sqref="B18"/>
    </sheetView>
  </sheetViews>
  <sheetFormatPr defaultRowHeight="15" x14ac:dyDescent="0.25"/>
  <cols>
    <col min="1" max="1" width="5.140625" customWidth="1"/>
    <col min="2" max="2" width="72.5703125" customWidth="1"/>
    <col min="3" max="3" width="14.7109375" customWidth="1"/>
  </cols>
  <sheetData>
    <row r="1" spans="1:4" x14ac:dyDescent="0.25">
      <c r="B1" s="144" t="s">
        <v>240</v>
      </c>
      <c r="C1" s="144"/>
    </row>
    <row r="2" spans="1:4" x14ac:dyDescent="0.25">
      <c r="B2" s="144" t="s">
        <v>238</v>
      </c>
      <c r="C2" s="144"/>
    </row>
    <row r="3" spans="1:4" x14ac:dyDescent="0.25">
      <c r="B3" s="145" t="s">
        <v>237</v>
      </c>
      <c r="C3" s="145"/>
    </row>
    <row r="4" spans="1:4" x14ac:dyDescent="0.25">
      <c r="B4" s="146" t="s">
        <v>239</v>
      </c>
      <c r="C4" s="146"/>
    </row>
    <row r="5" spans="1:4" x14ac:dyDescent="0.25">
      <c r="B5" s="25"/>
      <c r="C5" s="25"/>
    </row>
    <row r="6" spans="1:4" ht="30" customHeight="1" x14ac:dyDescent="0.25">
      <c r="A6" s="152" t="s">
        <v>397</v>
      </c>
      <c r="B6" s="152"/>
      <c r="C6" s="152"/>
    </row>
    <row r="8" spans="1:4" ht="48" customHeight="1" x14ac:dyDescent="0.25">
      <c r="A8" s="159" t="s">
        <v>236</v>
      </c>
      <c r="B8" s="158" t="s">
        <v>234</v>
      </c>
      <c r="C8" s="158" t="s">
        <v>230</v>
      </c>
      <c r="D8" s="34"/>
    </row>
    <row r="9" spans="1:4" x14ac:dyDescent="0.25">
      <c r="A9" s="160"/>
      <c r="B9" s="158"/>
      <c r="C9" s="158"/>
      <c r="D9" s="34"/>
    </row>
    <row r="10" spans="1:4" x14ac:dyDescent="0.25">
      <c r="A10" s="30">
        <v>1</v>
      </c>
      <c r="B10" s="31" t="s">
        <v>231</v>
      </c>
      <c r="C10" s="30"/>
      <c r="D10" s="34"/>
    </row>
    <row r="11" spans="1:4" x14ac:dyDescent="0.25">
      <c r="A11" s="30"/>
      <c r="B11" s="31" t="s">
        <v>245</v>
      </c>
      <c r="C11" s="32">
        <v>0</v>
      </c>
      <c r="D11" s="34"/>
    </row>
    <row r="12" spans="1:4" x14ac:dyDescent="0.25">
      <c r="A12" s="35"/>
      <c r="B12" s="31" t="s">
        <v>398</v>
      </c>
      <c r="C12" s="32">
        <v>0</v>
      </c>
      <c r="D12" s="34"/>
    </row>
    <row r="13" spans="1:4" x14ac:dyDescent="0.25">
      <c r="A13" s="35"/>
      <c r="B13" s="31" t="s">
        <v>399</v>
      </c>
      <c r="C13" s="32">
        <v>0</v>
      </c>
      <c r="D13" s="34"/>
    </row>
    <row r="14" spans="1:4" x14ac:dyDescent="0.25">
      <c r="A14" s="35"/>
      <c r="B14" s="31" t="s">
        <v>245</v>
      </c>
      <c r="C14" s="32">
        <v>0</v>
      </c>
      <c r="D14" s="34"/>
    </row>
    <row r="15" spans="1:4" x14ac:dyDescent="0.25">
      <c r="A15" s="30">
        <v>2</v>
      </c>
      <c r="B15" s="31" t="s">
        <v>235</v>
      </c>
      <c r="C15" s="32"/>
      <c r="D15" s="34"/>
    </row>
    <row r="16" spans="1:4" x14ac:dyDescent="0.25">
      <c r="A16" s="30"/>
      <c r="B16" s="31" t="s">
        <v>245</v>
      </c>
      <c r="C16" s="32">
        <v>0</v>
      </c>
      <c r="D16" s="34"/>
    </row>
    <row r="17" spans="1:4" x14ac:dyDescent="0.25">
      <c r="A17" s="35"/>
      <c r="B17" s="31" t="s">
        <v>398</v>
      </c>
      <c r="C17" s="32">
        <v>0</v>
      </c>
      <c r="D17" s="34"/>
    </row>
    <row r="18" spans="1:4" x14ac:dyDescent="0.25">
      <c r="A18" s="35"/>
      <c r="B18" s="31" t="s">
        <v>399</v>
      </c>
      <c r="C18" s="32">
        <v>0</v>
      </c>
      <c r="D18" s="34"/>
    </row>
    <row r="19" spans="1:4" x14ac:dyDescent="0.25">
      <c r="A19" s="35"/>
      <c r="B19" s="31" t="s">
        <v>245</v>
      </c>
      <c r="C19" s="32">
        <v>0</v>
      </c>
      <c r="D19" s="34"/>
    </row>
  </sheetData>
  <mergeCells count="8">
    <mergeCell ref="B8:B9"/>
    <mergeCell ref="C8:C9"/>
    <mergeCell ref="A8:A9"/>
    <mergeCell ref="B1:C1"/>
    <mergeCell ref="B2:C2"/>
    <mergeCell ref="B3:C3"/>
    <mergeCell ref="B4:C4"/>
    <mergeCell ref="A6:C6"/>
  </mergeCells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="120" zoomScaleNormal="100" zoomScaleSheetLayoutView="120" workbookViewId="0">
      <selection activeCell="D9" sqref="D9"/>
    </sheetView>
  </sheetViews>
  <sheetFormatPr defaultRowHeight="15" x14ac:dyDescent="0.25"/>
  <cols>
    <col min="1" max="1" width="7.42578125" customWidth="1"/>
    <col min="2" max="2" width="71.28515625" customWidth="1"/>
  </cols>
  <sheetData>
    <row r="1" spans="1:4" x14ac:dyDescent="0.25">
      <c r="B1" s="146" t="s">
        <v>249</v>
      </c>
      <c r="C1" s="146"/>
      <c r="D1" s="146"/>
    </row>
    <row r="2" spans="1:4" x14ac:dyDescent="0.25">
      <c r="B2" s="146" t="s">
        <v>247</v>
      </c>
      <c r="C2" s="146"/>
      <c r="D2" s="146"/>
    </row>
    <row r="3" spans="1:4" x14ac:dyDescent="0.25">
      <c r="B3" s="146" t="s">
        <v>246</v>
      </c>
      <c r="C3" s="146"/>
      <c r="D3" s="146"/>
    </row>
    <row r="4" spans="1:4" x14ac:dyDescent="0.25">
      <c r="B4" s="146" t="s">
        <v>250</v>
      </c>
      <c r="C4" s="146"/>
      <c r="D4" s="146"/>
    </row>
    <row r="5" spans="1:4" x14ac:dyDescent="0.25">
      <c r="B5" s="25"/>
      <c r="C5" s="25"/>
      <c r="D5" s="25"/>
    </row>
    <row r="6" spans="1:4" ht="32.25" customHeight="1" x14ac:dyDescent="0.25">
      <c r="A6" s="152" t="s">
        <v>400</v>
      </c>
      <c r="B6" s="152"/>
      <c r="C6" s="152"/>
      <c r="D6" s="152"/>
    </row>
    <row r="8" spans="1:4" ht="24.75" customHeight="1" x14ac:dyDescent="0.25">
      <c r="A8" s="158" t="s">
        <v>248</v>
      </c>
      <c r="B8" s="158" t="s">
        <v>234</v>
      </c>
      <c r="C8" s="158" t="s">
        <v>230</v>
      </c>
      <c r="D8" s="158"/>
    </row>
    <row r="9" spans="1:4" ht="19.5" customHeight="1" x14ac:dyDescent="0.25">
      <c r="A9" s="158"/>
      <c r="B9" s="158"/>
      <c r="C9" s="30" t="s">
        <v>233</v>
      </c>
      <c r="D9" s="30" t="s">
        <v>401</v>
      </c>
    </row>
    <row r="10" spans="1:4" x14ac:dyDescent="0.25">
      <c r="A10" s="30">
        <v>1</v>
      </c>
      <c r="B10" s="31" t="s">
        <v>231</v>
      </c>
      <c r="C10" s="30"/>
      <c r="D10" s="30"/>
    </row>
    <row r="11" spans="1:4" x14ac:dyDescent="0.25">
      <c r="A11" s="30"/>
      <c r="B11" s="31" t="s">
        <v>241</v>
      </c>
      <c r="C11" s="32">
        <v>0</v>
      </c>
      <c r="D11" s="32">
        <v>0</v>
      </c>
    </row>
    <row r="12" spans="1:4" x14ac:dyDescent="0.25">
      <c r="A12" s="35"/>
      <c r="B12" s="31" t="s">
        <v>242</v>
      </c>
      <c r="C12" s="32">
        <v>0</v>
      </c>
      <c r="D12" s="32">
        <v>0</v>
      </c>
    </row>
    <row r="13" spans="1:4" x14ac:dyDescent="0.25">
      <c r="A13" s="35"/>
      <c r="B13" s="31" t="s">
        <v>243</v>
      </c>
      <c r="C13" s="32">
        <v>0</v>
      </c>
      <c r="D13" s="32">
        <v>0</v>
      </c>
    </row>
    <row r="14" spans="1:4" x14ac:dyDescent="0.25">
      <c r="A14" s="35"/>
      <c r="B14" s="31" t="s">
        <v>311</v>
      </c>
      <c r="C14" s="32">
        <v>0</v>
      </c>
      <c r="D14" s="30" t="s">
        <v>244</v>
      </c>
    </row>
    <row r="15" spans="1:4" x14ac:dyDescent="0.25">
      <c r="A15" s="35"/>
      <c r="B15" s="31" t="s">
        <v>312</v>
      </c>
      <c r="C15" s="30" t="s">
        <v>244</v>
      </c>
      <c r="D15" s="32">
        <v>0</v>
      </c>
    </row>
    <row r="16" spans="1:4" ht="19.5" customHeight="1" x14ac:dyDescent="0.25">
      <c r="A16" s="30">
        <v>2</v>
      </c>
      <c r="B16" s="31" t="s">
        <v>235</v>
      </c>
      <c r="C16" s="30"/>
      <c r="D16" s="30"/>
    </row>
    <row r="17" spans="1:4" x14ac:dyDescent="0.25">
      <c r="A17" s="30"/>
      <c r="B17" s="31" t="s">
        <v>241</v>
      </c>
      <c r="C17" s="32">
        <v>0</v>
      </c>
      <c r="D17" s="32">
        <v>0</v>
      </c>
    </row>
    <row r="18" spans="1:4" x14ac:dyDescent="0.25">
      <c r="A18" s="35"/>
      <c r="B18" s="31" t="s">
        <v>242</v>
      </c>
      <c r="C18" s="32">
        <v>0</v>
      </c>
      <c r="D18" s="32">
        <v>0</v>
      </c>
    </row>
    <row r="19" spans="1:4" x14ac:dyDescent="0.25">
      <c r="A19" s="35"/>
      <c r="B19" s="31" t="s">
        <v>243</v>
      </c>
      <c r="C19" s="32">
        <v>0</v>
      </c>
      <c r="D19" s="32">
        <v>0</v>
      </c>
    </row>
    <row r="20" spans="1:4" x14ac:dyDescent="0.25">
      <c r="A20" s="35"/>
      <c r="B20" s="31" t="s">
        <v>311</v>
      </c>
      <c r="C20" s="32">
        <v>0</v>
      </c>
      <c r="D20" s="30" t="s">
        <v>244</v>
      </c>
    </row>
    <row r="21" spans="1:4" x14ac:dyDescent="0.25">
      <c r="A21" s="35"/>
      <c r="B21" s="31" t="s">
        <v>312</v>
      </c>
      <c r="C21" s="30" t="s">
        <v>244</v>
      </c>
      <c r="D21" s="32">
        <v>0</v>
      </c>
    </row>
    <row r="22" spans="1:4" ht="18.75" x14ac:dyDescent="0.25">
      <c r="A22" s="36"/>
    </row>
  </sheetData>
  <mergeCells count="8">
    <mergeCell ref="B1:D1"/>
    <mergeCell ref="B2:D2"/>
    <mergeCell ref="B3:D3"/>
    <mergeCell ref="B4:D4"/>
    <mergeCell ref="A8:A9"/>
    <mergeCell ref="B8:B9"/>
    <mergeCell ref="C8:D8"/>
    <mergeCell ref="A6:D6"/>
  </mergeCells>
  <pageMargins left="0.7" right="0.7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topLeftCell="A4" zoomScale="120" zoomScaleNormal="100" zoomScaleSheetLayoutView="120" workbookViewId="0">
      <selection activeCell="F11" sqref="F11"/>
    </sheetView>
  </sheetViews>
  <sheetFormatPr defaultRowHeight="15" x14ac:dyDescent="0.25"/>
  <cols>
    <col min="1" max="1" width="6" customWidth="1"/>
    <col min="2" max="2" width="66.85546875" customWidth="1"/>
    <col min="3" max="3" width="15.28515625" customWidth="1"/>
    <col min="4" max="4" width="13.42578125" customWidth="1"/>
  </cols>
  <sheetData>
    <row r="1" spans="1:5" x14ac:dyDescent="0.25">
      <c r="B1" s="146" t="s">
        <v>272</v>
      </c>
      <c r="C1" s="146"/>
      <c r="D1" s="146"/>
    </row>
    <row r="2" spans="1:5" x14ac:dyDescent="0.25">
      <c r="B2" s="146" t="s">
        <v>271</v>
      </c>
      <c r="C2" s="146"/>
      <c r="D2" s="146"/>
    </row>
    <row r="3" spans="1:5" x14ac:dyDescent="0.25">
      <c r="B3" s="146" t="s">
        <v>237</v>
      </c>
      <c r="C3" s="146"/>
      <c r="D3" s="146"/>
    </row>
    <row r="4" spans="1:5" x14ac:dyDescent="0.25">
      <c r="B4" s="146" t="s">
        <v>273</v>
      </c>
      <c r="C4" s="146"/>
      <c r="D4" s="146"/>
    </row>
    <row r="6" spans="1:5" ht="15.75" x14ac:dyDescent="0.25">
      <c r="A6" s="161" t="s">
        <v>402</v>
      </c>
      <c r="B6" s="161"/>
      <c r="C6" s="161"/>
      <c r="D6" s="161"/>
    </row>
    <row r="8" spans="1:5" ht="35.25" customHeight="1" x14ac:dyDescent="0.25">
      <c r="A8" s="158" t="s">
        <v>270</v>
      </c>
      <c r="B8" s="158" t="s">
        <v>251</v>
      </c>
      <c r="C8" s="158" t="s">
        <v>252</v>
      </c>
      <c r="D8" s="158" t="s">
        <v>253</v>
      </c>
      <c r="E8" s="34"/>
    </row>
    <row r="9" spans="1:5" x14ac:dyDescent="0.25">
      <c r="A9" s="158"/>
      <c r="B9" s="158"/>
      <c r="C9" s="158"/>
      <c r="D9" s="158"/>
      <c r="E9" s="34"/>
    </row>
    <row r="10" spans="1:5" ht="38.25" customHeight="1" x14ac:dyDescent="0.25">
      <c r="A10" s="158"/>
      <c r="B10" s="158"/>
      <c r="C10" s="158" t="s">
        <v>274</v>
      </c>
      <c r="D10" s="158"/>
      <c r="E10" s="34"/>
    </row>
    <row r="11" spans="1:5" x14ac:dyDescent="0.25">
      <c r="A11" s="23" t="s">
        <v>254</v>
      </c>
      <c r="B11" s="31" t="s">
        <v>255</v>
      </c>
      <c r="C11" s="31"/>
      <c r="D11" s="30" t="s">
        <v>244</v>
      </c>
      <c r="E11" s="34"/>
    </row>
    <row r="12" spans="1:5" ht="38.25" x14ac:dyDescent="0.25">
      <c r="A12" s="30" t="s">
        <v>256</v>
      </c>
      <c r="B12" s="31" t="s">
        <v>257</v>
      </c>
      <c r="C12" s="32">
        <v>0</v>
      </c>
      <c r="D12" s="32">
        <v>0</v>
      </c>
      <c r="E12" s="34"/>
    </row>
    <row r="13" spans="1:5" ht="25.5" x14ac:dyDescent="0.25">
      <c r="A13" s="23" t="s">
        <v>258</v>
      </c>
      <c r="B13" s="31" t="s">
        <v>259</v>
      </c>
      <c r="C13" s="32">
        <v>0</v>
      </c>
      <c r="D13" s="29">
        <v>0</v>
      </c>
      <c r="E13" s="34"/>
    </row>
    <row r="14" spans="1:5" x14ac:dyDescent="0.25">
      <c r="A14" s="23" t="s">
        <v>260</v>
      </c>
      <c r="B14" s="31" t="s">
        <v>261</v>
      </c>
      <c r="C14" s="32">
        <v>0</v>
      </c>
      <c r="D14" s="29">
        <v>0</v>
      </c>
      <c r="E14" s="34"/>
    </row>
    <row r="15" spans="1:5" ht="25.5" x14ac:dyDescent="0.25">
      <c r="A15" s="23" t="s">
        <v>262</v>
      </c>
      <c r="B15" s="31" t="s">
        <v>263</v>
      </c>
      <c r="C15" s="32">
        <v>0</v>
      </c>
      <c r="D15" s="29">
        <v>0</v>
      </c>
      <c r="E15" s="34"/>
    </row>
    <row r="16" spans="1:5" ht="25.5" x14ac:dyDescent="0.25">
      <c r="A16" s="23" t="s">
        <v>264</v>
      </c>
      <c r="B16" s="31" t="s">
        <v>265</v>
      </c>
      <c r="C16" s="32">
        <v>0</v>
      </c>
      <c r="D16" s="29">
        <v>0</v>
      </c>
      <c r="E16" s="34"/>
    </row>
    <row r="17" spans="1:5" ht="25.5" x14ac:dyDescent="0.25">
      <c r="A17" s="23" t="s">
        <v>266</v>
      </c>
      <c r="B17" s="31" t="s">
        <v>267</v>
      </c>
      <c r="C17" s="32">
        <v>0</v>
      </c>
      <c r="D17" s="29">
        <v>0</v>
      </c>
      <c r="E17" s="34"/>
    </row>
    <row r="18" spans="1:5" x14ac:dyDescent="0.25">
      <c r="A18" s="23" t="s">
        <v>268</v>
      </c>
      <c r="B18" s="31" t="s">
        <v>269</v>
      </c>
      <c r="C18" s="31"/>
      <c r="D18" s="23" t="s">
        <v>244</v>
      </c>
      <c r="E18" s="34"/>
    </row>
  </sheetData>
  <mergeCells count="10">
    <mergeCell ref="A8:A10"/>
    <mergeCell ref="B1:D1"/>
    <mergeCell ref="B2:D2"/>
    <mergeCell ref="B3:D3"/>
    <mergeCell ref="B4:D4"/>
    <mergeCell ref="B8:B10"/>
    <mergeCell ref="C8:C9"/>
    <mergeCell ref="D8:D9"/>
    <mergeCell ref="C10:D10"/>
    <mergeCell ref="A6:D6"/>
  </mergeCells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topLeftCell="A16" zoomScale="110" zoomScaleNormal="100" zoomScaleSheetLayoutView="110" workbookViewId="0">
      <selection activeCell="E11" sqref="E11"/>
    </sheetView>
  </sheetViews>
  <sheetFormatPr defaultRowHeight="15" x14ac:dyDescent="0.25"/>
  <cols>
    <col min="2" max="2" width="38.85546875" customWidth="1"/>
    <col min="3" max="3" width="15" customWidth="1"/>
    <col min="4" max="4" width="14.140625" customWidth="1"/>
    <col min="5" max="5" width="15" customWidth="1"/>
    <col min="6" max="6" width="14.7109375" customWidth="1"/>
  </cols>
  <sheetData>
    <row r="1" spans="1:7" x14ac:dyDescent="0.25">
      <c r="D1" s="162" t="s">
        <v>281</v>
      </c>
      <c r="E1" s="162"/>
      <c r="F1" s="162"/>
    </row>
    <row r="2" spans="1:7" x14ac:dyDescent="0.25">
      <c r="D2" s="163" t="s">
        <v>280</v>
      </c>
      <c r="E2" s="163"/>
      <c r="F2" s="163"/>
    </row>
    <row r="3" spans="1:7" x14ac:dyDescent="0.25">
      <c r="D3" s="163" t="s">
        <v>279</v>
      </c>
      <c r="E3" s="163"/>
      <c r="F3" s="163"/>
    </row>
    <row r="4" spans="1:7" x14ac:dyDescent="0.25">
      <c r="D4" s="162" t="s">
        <v>278</v>
      </c>
      <c r="E4" s="162"/>
      <c r="F4" s="162"/>
    </row>
    <row r="6" spans="1:7" ht="30.75" customHeight="1" x14ac:dyDescent="0.25">
      <c r="A6" s="164" t="s">
        <v>403</v>
      </c>
      <c r="B6" s="164"/>
      <c r="C6" s="164"/>
      <c r="D6" s="164"/>
      <c r="E6" s="164"/>
      <c r="F6" s="164"/>
    </row>
    <row r="8" spans="1:7" ht="35.25" customHeight="1" x14ac:dyDescent="0.25">
      <c r="A8" s="158" t="s">
        <v>276</v>
      </c>
      <c r="B8" s="158" t="s">
        <v>251</v>
      </c>
      <c r="C8" s="158" t="s">
        <v>252</v>
      </c>
      <c r="D8" s="158" t="s">
        <v>253</v>
      </c>
      <c r="E8" s="158" t="s">
        <v>252</v>
      </c>
      <c r="F8" s="158" t="s">
        <v>253</v>
      </c>
      <c r="G8" s="34"/>
    </row>
    <row r="9" spans="1:7" x14ac:dyDescent="0.25">
      <c r="A9" s="158"/>
      <c r="B9" s="158"/>
      <c r="C9" s="158"/>
      <c r="D9" s="158"/>
      <c r="E9" s="158"/>
      <c r="F9" s="158"/>
      <c r="G9" s="34"/>
    </row>
    <row r="10" spans="1:7" ht="38.25" customHeight="1" x14ac:dyDescent="0.25">
      <c r="A10" s="158"/>
      <c r="B10" s="158"/>
      <c r="C10" s="158" t="s">
        <v>277</v>
      </c>
      <c r="D10" s="158"/>
      <c r="E10" s="158" t="s">
        <v>404</v>
      </c>
      <c r="F10" s="158"/>
      <c r="G10" s="34"/>
    </row>
    <row r="11" spans="1:7" x14ac:dyDescent="0.25">
      <c r="A11" s="23" t="s">
        <v>254</v>
      </c>
      <c r="B11" s="31" t="s">
        <v>255</v>
      </c>
      <c r="C11" s="31"/>
      <c r="D11" s="30" t="s">
        <v>244</v>
      </c>
      <c r="E11" s="31"/>
      <c r="F11" s="30" t="s">
        <v>244</v>
      </c>
      <c r="G11" s="34"/>
    </row>
    <row r="12" spans="1:7" ht="51" x14ac:dyDescent="0.25">
      <c r="A12" s="30" t="s">
        <v>256</v>
      </c>
      <c r="B12" s="31" t="s">
        <v>275</v>
      </c>
      <c r="C12" s="32">
        <v>0</v>
      </c>
      <c r="D12" s="32">
        <v>0</v>
      </c>
      <c r="E12" s="32">
        <v>0</v>
      </c>
      <c r="F12" s="32">
        <v>0</v>
      </c>
      <c r="G12" s="34"/>
    </row>
    <row r="13" spans="1:7" ht="25.5" x14ac:dyDescent="0.25">
      <c r="A13" s="23" t="s">
        <v>258</v>
      </c>
      <c r="B13" s="31" t="s">
        <v>259</v>
      </c>
      <c r="C13" s="32">
        <v>0</v>
      </c>
      <c r="D13" s="29">
        <v>0</v>
      </c>
      <c r="E13" s="32">
        <v>0</v>
      </c>
      <c r="F13" s="29">
        <v>0</v>
      </c>
      <c r="G13" s="34"/>
    </row>
    <row r="14" spans="1:7" ht="25.5" x14ac:dyDescent="0.25">
      <c r="A14" s="23" t="s">
        <v>260</v>
      </c>
      <c r="B14" s="31" t="s">
        <v>261</v>
      </c>
      <c r="C14" s="32">
        <v>0</v>
      </c>
      <c r="D14" s="29">
        <v>0</v>
      </c>
      <c r="E14" s="32">
        <v>0</v>
      </c>
      <c r="F14" s="29">
        <v>0</v>
      </c>
      <c r="G14" s="34"/>
    </row>
    <row r="15" spans="1:7" ht="51" x14ac:dyDescent="0.25">
      <c r="A15" s="23" t="s">
        <v>262</v>
      </c>
      <c r="B15" s="31" t="s">
        <v>263</v>
      </c>
      <c r="C15" s="32">
        <v>0</v>
      </c>
      <c r="D15" s="29">
        <v>0</v>
      </c>
      <c r="E15" s="32">
        <v>0</v>
      </c>
      <c r="F15" s="29">
        <v>0</v>
      </c>
      <c r="G15" s="34"/>
    </row>
    <row r="16" spans="1:7" ht="51" x14ac:dyDescent="0.25">
      <c r="A16" s="23" t="s">
        <v>264</v>
      </c>
      <c r="B16" s="31" t="s">
        <v>265</v>
      </c>
      <c r="C16" s="32">
        <v>0</v>
      </c>
      <c r="D16" s="29">
        <v>0</v>
      </c>
      <c r="E16" s="32">
        <v>0</v>
      </c>
      <c r="F16" s="29">
        <v>0</v>
      </c>
      <c r="G16" s="34"/>
    </row>
    <row r="17" spans="1:7" ht="38.25" x14ac:dyDescent="0.25">
      <c r="A17" s="23" t="s">
        <v>266</v>
      </c>
      <c r="B17" s="31" t="s">
        <v>267</v>
      </c>
      <c r="C17" s="32">
        <v>0</v>
      </c>
      <c r="D17" s="29">
        <v>0</v>
      </c>
      <c r="E17" s="32">
        <v>0</v>
      </c>
      <c r="F17" s="29">
        <v>0</v>
      </c>
      <c r="G17" s="34"/>
    </row>
    <row r="18" spans="1:7" x14ac:dyDescent="0.25">
      <c r="A18" s="23" t="s">
        <v>268</v>
      </c>
      <c r="B18" s="31" t="s">
        <v>269</v>
      </c>
      <c r="C18" s="31"/>
      <c r="D18" s="23" t="s">
        <v>244</v>
      </c>
      <c r="E18" s="31"/>
      <c r="F18" s="23" t="s">
        <v>244</v>
      </c>
      <c r="G18" s="34"/>
    </row>
  </sheetData>
  <mergeCells count="13">
    <mergeCell ref="A8:A10"/>
    <mergeCell ref="D1:F1"/>
    <mergeCell ref="D2:F2"/>
    <mergeCell ref="D3:F3"/>
    <mergeCell ref="D4:F4"/>
    <mergeCell ref="B8:B10"/>
    <mergeCell ref="C8:C9"/>
    <mergeCell ref="D8:D9"/>
    <mergeCell ref="E8:E9"/>
    <mergeCell ref="F8:F9"/>
    <mergeCell ref="C10:D10"/>
    <mergeCell ref="E10:F10"/>
    <mergeCell ref="A6:F6"/>
  </mergeCells>
  <pageMargins left="0.7" right="0.7" top="0.75" bottom="0.75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topLeftCell="A4" zoomScale="120" zoomScaleNormal="100" zoomScaleSheetLayoutView="120" workbookViewId="0">
      <selection activeCell="C10" sqref="C10"/>
    </sheetView>
  </sheetViews>
  <sheetFormatPr defaultColWidth="9.140625" defaultRowHeight="12.75" x14ac:dyDescent="0.2"/>
  <cols>
    <col min="1" max="1" width="7" style="43" customWidth="1"/>
    <col min="2" max="2" width="59.85546875" style="43" customWidth="1"/>
    <col min="3" max="3" width="17.42578125" style="43" customWidth="1"/>
    <col min="4" max="256" width="9.140625" style="43"/>
    <col min="257" max="257" width="7" style="43" customWidth="1"/>
    <col min="258" max="258" width="59.85546875" style="43" customWidth="1"/>
    <col min="259" max="259" width="17.42578125" style="43" customWidth="1"/>
    <col min="260" max="512" width="9.140625" style="43"/>
    <col min="513" max="513" width="7" style="43" customWidth="1"/>
    <col min="514" max="514" width="59.85546875" style="43" customWidth="1"/>
    <col min="515" max="515" width="17.42578125" style="43" customWidth="1"/>
    <col min="516" max="768" width="9.140625" style="43"/>
    <col min="769" max="769" width="7" style="43" customWidth="1"/>
    <col min="770" max="770" width="59.85546875" style="43" customWidth="1"/>
    <col min="771" max="771" width="17.42578125" style="43" customWidth="1"/>
    <col min="772" max="1024" width="9.140625" style="43"/>
    <col min="1025" max="1025" width="7" style="43" customWidth="1"/>
    <col min="1026" max="1026" width="59.85546875" style="43" customWidth="1"/>
    <col min="1027" max="1027" width="17.42578125" style="43" customWidth="1"/>
    <col min="1028" max="1280" width="9.140625" style="43"/>
    <col min="1281" max="1281" width="7" style="43" customWidth="1"/>
    <col min="1282" max="1282" width="59.85546875" style="43" customWidth="1"/>
    <col min="1283" max="1283" width="17.42578125" style="43" customWidth="1"/>
    <col min="1284" max="1536" width="9.140625" style="43"/>
    <col min="1537" max="1537" width="7" style="43" customWidth="1"/>
    <col min="1538" max="1538" width="59.85546875" style="43" customWidth="1"/>
    <col min="1539" max="1539" width="17.42578125" style="43" customWidth="1"/>
    <col min="1540" max="1792" width="9.140625" style="43"/>
    <col min="1793" max="1793" width="7" style="43" customWidth="1"/>
    <col min="1794" max="1794" width="59.85546875" style="43" customWidth="1"/>
    <col min="1795" max="1795" width="17.42578125" style="43" customWidth="1"/>
    <col min="1796" max="2048" width="9.140625" style="43"/>
    <col min="2049" max="2049" width="7" style="43" customWidth="1"/>
    <col min="2050" max="2050" width="59.85546875" style="43" customWidth="1"/>
    <col min="2051" max="2051" width="17.42578125" style="43" customWidth="1"/>
    <col min="2052" max="2304" width="9.140625" style="43"/>
    <col min="2305" max="2305" width="7" style="43" customWidth="1"/>
    <col min="2306" max="2306" width="59.85546875" style="43" customWidth="1"/>
    <col min="2307" max="2307" width="17.42578125" style="43" customWidth="1"/>
    <col min="2308" max="2560" width="9.140625" style="43"/>
    <col min="2561" max="2561" width="7" style="43" customWidth="1"/>
    <col min="2562" max="2562" width="59.85546875" style="43" customWidth="1"/>
    <col min="2563" max="2563" width="17.42578125" style="43" customWidth="1"/>
    <col min="2564" max="2816" width="9.140625" style="43"/>
    <col min="2817" max="2817" width="7" style="43" customWidth="1"/>
    <col min="2818" max="2818" width="59.85546875" style="43" customWidth="1"/>
    <col min="2819" max="2819" width="17.42578125" style="43" customWidth="1"/>
    <col min="2820" max="3072" width="9.140625" style="43"/>
    <col min="3073" max="3073" width="7" style="43" customWidth="1"/>
    <col min="3074" max="3074" width="59.85546875" style="43" customWidth="1"/>
    <col min="3075" max="3075" width="17.42578125" style="43" customWidth="1"/>
    <col min="3076" max="3328" width="9.140625" style="43"/>
    <col min="3329" max="3329" width="7" style="43" customWidth="1"/>
    <col min="3330" max="3330" width="59.85546875" style="43" customWidth="1"/>
    <col min="3331" max="3331" width="17.42578125" style="43" customWidth="1"/>
    <col min="3332" max="3584" width="9.140625" style="43"/>
    <col min="3585" max="3585" width="7" style="43" customWidth="1"/>
    <col min="3586" max="3586" width="59.85546875" style="43" customWidth="1"/>
    <col min="3587" max="3587" width="17.42578125" style="43" customWidth="1"/>
    <col min="3588" max="3840" width="9.140625" style="43"/>
    <col min="3841" max="3841" width="7" style="43" customWidth="1"/>
    <col min="3842" max="3842" width="59.85546875" style="43" customWidth="1"/>
    <col min="3843" max="3843" width="17.42578125" style="43" customWidth="1"/>
    <col min="3844" max="4096" width="9.140625" style="43"/>
    <col min="4097" max="4097" width="7" style="43" customWidth="1"/>
    <col min="4098" max="4098" width="59.85546875" style="43" customWidth="1"/>
    <col min="4099" max="4099" width="17.42578125" style="43" customWidth="1"/>
    <col min="4100" max="4352" width="9.140625" style="43"/>
    <col min="4353" max="4353" width="7" style="43" customWidth="1"/>
    <col min="4354" max="4354" width="59.85546875" style="43" customWidth="1"/>
    <col min="4355" max="4355" width="17.42578125" style="43" customWidth="1"/>
    <col min="4356" max="4608" width="9.140625" style="43"/>
    <col min="4609" max="4609" width="7" style="43" customWidth="1"/>
    <col min="4610" max="4610" width="59.85546875" style="43" customWidth="1"/>
    <col min="4611" max="4611" width="17.42578125" style="43" customWidth="1"/>
    <col min="4612" max="4864" width="9.140625" style="43"/>
    <col min="4865" max="4865" width="7" style="43" customWidth="1"/>
    <col min="4866" max="4866" width="59.85546875" style="43" customWidth="1"/>
    <col min="4867" max="4867" width="17.42578125" style="43" customWidth="1"/>
    <col min="4868" max="5120" width="9.140625" style="43"/>
    <col min="5121" max="5121" width="7" style="43" customWidth="1"/>
    <col min="5122" max="5122" width="59.85546875" style="43" customWidth="1"/>
    <col min="5123" max="5123" width="17.42578125" style="43" customWidth="1"/>
    <col min="5124" max="5376" width="9.140625" style="43"/>
    <col min="5377" max="5377" width="7" style="43" customWidth="1"/>
    <col min="5378" max="5378" width="59.85546875" style="43" customWidth="1"/>
    <col min="5379" max="5379" width="17.42578125" style="43" customWidth="1"/>
    <col min="5380" max="5632" width="9.140625" style="43"/>
    <col min="5633" max="5633" width="7" style="43" customWidth="1"/>
    <col min="5634" max="5634" width="59.85546875" style="43" customWidth="1"/>
    <col min="5635" max="5635" width="17.42578125" style="43" customWidth="1"/>
    <col min="5636" max="5888" width="9.140625" style="43"/>
    <col min="5889" max="5889" width="7" style="43" customWidth="1"/>
    <col min="5890" max="5890" width="59.85546875" style="43" customWidth="1"/>
    <col min="5891" max="5891" width="17.42578125" style="43" customWidth="1"/>
    <col min="5892" max="6144" width="9.140625" style="43"/>
    <col min="6145" max="6145" width="7" style="43" customWidth="1"/>
    <col min="6146" max="6146" width="59.85546875" style="43" customWidth="1"/>
    <col min="6147" max="6147" width="17.42578125" style="43" customWidth="1"/>
    <col min="6148" max="6400" width="9.140625" style="43"/>
    <col min="6401" max="6401" width="7" style="43" customWidth="1"/>
    <col min="6402" max="6402" width="59.85546875" style="43" customWidth="1"/>
    <col min="6403" max="6403" width="17.42578125" style="43" customWidth="1"/>
    <col min="6404" max="6656" width="9.140625" style="43"/>
    <col min="6657" max="6657" width="7" style="43" customWidth="1"/>
    <col min="6658" max="6658" width="59.85546875" style="43" customWidth="1"/>
    <col min="6659" max="6659" width="17.42578125" style="43" customWidth="1"/>
    <col min="6660" max="6912" width="9.140625" style="43"/>
    <col min="6913" max="6913" width="7" style="43" customWidth="1"/>
    <col min="6914" max="6914" width="59.85546875" style="43" customWidth="1"/>
    <col min="6915" max="6915" width="17.42578125" style="43" customWidth="1"/>
    <col min="6916" max="7168" width="9.140625" style="43"/>
    <col min="7169" max="7169" width="7" style="43" customWidth="1"/>
    <col min="7170" max="7170" width="59.85546875" style="43" customWidth="1"/>
    <col min="7171" max="7171" width="17.42578125" style="43" customWidth="1"/>
    <col min="7172" max="7424" width="9.140625" style="43"/>
    <col min="7425" max="7425" width="7" style="43" customWidth="1"/>
    <col min="7426" max="7426" width="59.85546875" style="43" customWidth="1"/>
    <col min="7427" max="7427" width="17.42578125" style="43" customWidth="1"/>
    <col min="7428" max="7680" width="9.140625" style="43"/>
    <col min="7681" max="7681" width="7" style="43" customWidth="1"/>
    <col min="7682" max="7682" width="59.85546875" style="43" customWidth="1"/>
    <col min="7683" max="7683" width="17.42578125" style="43" customWidth="1"/>
    <col min="7684" max="7936" width="9.140625" style="43"/>
    <col min="7937" max="7937" width="7" style="43" customWidth="1"/>
    <col min="7938" max="7938" width="59.85546875" style="43" customWidth="1"/>
    <col min="7939" max="7939" width="17.42578125" style="43" customWidth="1"/>
    <col min="7940" max="8192" width="9.140625" style="43"/>
    <col min="8193" max="8193" width="7" style="43" customWidth="1"/>
    <col min="8194" max="8194" width="59.85546875" style="43" customWidth="1"/>
    <col min="8195" max="8195" width="17.42578125" style="43" customWidth="1"/>
    <col min="8196" max="8448" width="9.140625" style="43"/>
    <col min="8449" max="8449" width="7" style="43" customWidth="1"/>
    <col min="8450" max="8450" width="59.85546875" style="43" customWidth="1"/>
    <col min="8451" max="8451" width="17.42578125" style="43" customWidth="1"/>
    <col min="8452" max="8704" width="9.140625" style="43"/>
    <col min="8705" max="8705" width="7" style="43" customWidth="1"/>
    <col min="8706" max="8706" width="59.85546875" style="43" customWidth="1"/>
    <col min="8707" max="8707" width="17.42578125" style="43" customWidth="1"/>
    <col min="8708" max="8960" width="9.140625" style="43"/>
    <col min="8961" max="8961" width="7" style="43" customWidth="1"/>
    <col min="8962" max="8962" width="59.85546875" style="43" customWidth="1"/>
    <col min="8963" max="8963" width="17.42578125" style="43" customWidth="1"/>
    <col min="8964" max="9216" width="9.140625" style="43"/>
    <col min="9217" max="9217" width="7" style="43" customWidth="1"/>
    <col min="9218" max="9218" width="59.85546875" style="43" customWidth="1"/>
    <col min="9219" max="9219" width="17.42578125" style="43" customWidth="1"/>
    <col min="9220" max="9472" width="9.140625" style="43"/>
    <col min="9473" max="9473" width="7" style="43" customWidth="1"/>
    <col min="9474" max="9474" width="59.85546875" style="43" customWidth="1"/>
    <col min="9475" max="9475" width="17.42578125" style="43" customWidth="1"/>
    <col min="9476" max="9728" width="9.140625" style="43"/>
    <col min="9729" max="9729" width="7" style="43" customWidth="1"/>
    <col min="9730" max="9730" width="59.85546875" style="43" customWidth="1"/>
    <col min="9731" max="9731" width="17.42578125" style="43" customWidth="1"/>
    <col min="9732" max="9984" width="9.140625" style="43"/>
    <col min="9985" max="9985" width="7" style="43" customWidth="1"/>
    <col min="9986" max="9986" width="59.85546875" style="43" customWidth="1"/>
    <col min="9987" max="9987" width="17.42578125" style="43" customWidth="1"/>
    <col min="9988" max="10240" width="9.140625" style="43"/>
    <col min="10241" max="10241" width="7" style="43" customWidth="1"/>
    <col min="10242" max="10242" width="59.85546875" style="43" customWidth="1"/>
    <col min="10243" max="10243" width="17.42578125" style="43" customWidth="1"/>
    <col min="10244" max="10496" width="9.140625" style="43"/>
    <col min="10497" max="10497" width="7" style="43" customWidth="1"/>
    <col min="10498" max="10498" width="59.85546875" style="43" customWidth="1"/>
    <col min="10499" max="10499" width="17.42578125" style="43" customWidth="1"/>
    <col min="10500" max="10752" width="9.140625" style="43"/>
    <col min="10753" max="10753" width="7" style="43" customWidth="1"/>
    <col min="10754" max="10754" width="59.85546875" style="43" customWidth="1"/>
    <col min="10755" max="10755" width="17.42578125" style="43" customWidth="1"/>
    <col min="10756" max="11008" width="9.140625" style="43"/>
    <col min="11009" max="11009" width="7" style="43" customWidth="1"/>
    <col min="11010" max="11010" width="59.85546875" style="43" customWidth="1"/>
    <col min="11011" max="11011" width="17.42578125" style="43" customWidth="1"/>
    <col min="11012" max="11264" width="9.140625" style="43"/>
    <col min="11265" max="11265" width="7" style="43" customWidth="1"/>
    <col min="11266" max="11266" width="59.85546875" style="43" customWidth="1"/>
    <col min="11267" max="11267" width="17.42578125" style="43" customWidth="1"/>
    <col min="11268" max="11520" width="9.140625" style="43"/>
    <col min="11521" max="11521" width="7" style="43" customWidth="1"/>
    <col min="11522" max="11522" width="59.85546875" style="43" customWidth="1"/>
    <col min="11523" max="11523" width="17.42578125" style="43" customWidth="1"/>
    <col min="11524" max="11776" width="9.140625" style="43"/>
    <col min="11777" max="11777" width="7" style="43" customWidth="1"/>
    <col min="11778" max="11778" width="59.85546875" style="43" customWidth="1"/>
    <col min="11779" max="11779" width="17.42578125" style="43" customWidth="1"/>
    <col min="11780" max="12032" width="9.140625" style="43"/>
    <col min="12033" max="12033" width="7" style="43" customWidth="1"/>
    <col min="12034" max="12034" width="59.85546875" style="43" customWidth="1"/>
    <col min="12035" max="12035" width="17.42578125" style="43" customWidth="1"/>
    <col min="12036" max="12288" width="9.140625" style="43"/>
    <col min="12289" max="12289" width="7" style="43" customWidth="1"/>
    <col min="12290" max="12290" width="59.85546875" style="43" customWidth="1"/>
    <col min="12291" max="12291" width="17.42578125" style="43" customWidth="1"/>
    <col min="12292" max="12544" width="9.140625" style="43"/>
    <col min="12545" max="12545" width="7" style="43" customWidth="1"/>
    <col min="12546" max="12546" width="59.85546875" style="43" customWidth="1"/>
    <col min="12547" max="12547" width="17.42578125" style="43" customWidth="1"/>
    <col min="12548" max="12800" width="9.140625" style="43"/>
    <col min="12801" max="12801" width="7" style="43" customWidth="1"/>
    <col min="12802" max="12802" width="59.85546875" style="43" customWidth="1"/>
    <col min="12803" max="12803" width="17.42578125" style="43" customWidth="1"/>
    <col min="12804" max="13056" width="9.140625" style="43"/>
    <col min="13057" max="13057" width="7" style="43" customWidth="1"/>
    <col min="13058" max="13058" width="59.85546875" style="43" customWidth="1"/>
    <col min="13059" max="13059" width="17.42578125" style="43" customWidth="1"/>
    <col min="13060" max="13312" width="9.140625" style="43"/>
    <col min="13313" max="13313" width="7" style="43" customWidth="1"/>
    <col min="13314" max="13314" width="59.85546875" style="43" customWidth="1"/>
    <col min="13315" max="13315" width="17.42578125" style="43" customWidth="1"/>
    <col min="13316" max="13568" width="9.140625" style="43"/>
    <col min="13569" max="13569" width="7" style="43" customWidth="1"/>
    <col min="13570" max="13570" width="59.85546875" style="43" customWidth="1"/>
    <col min="13571" max="13571" width="17.42578125" style="43" customWidth="1"/>
    <col min="13572" max="13824" width="9.140625" style="43"/>
    <col min="13825" max="13825" width="7" style="43" customWidth="1"/>
    <col min="13826" max="13826" width="59.85546875" style="43" customWidth="1"/>
    <col min="13827" max="13827" width="17.42578125" style="43" customWidth="1"/>
    <col min="13828" max="14080" width="9.140625" style="43"/>
    <col min="14081" max="14081" width="7" style="43" customWidth="1"/>
    <col min="14082" max="14082" width="59.85546875" style="43" customWidth="1"/>
    <col min="14083" max="14083" width="17.42578125" style="43" customWidth="1"/>
    <col min="14084" max="14336" width="9.140625" style="43"/>
    <col min="14337" max="14337" width="7" style="43" customWidth="1"/>
    <col min="14338" max="14338" width="59.85546875" style="43" customWidth="1"/>
    <col min="14339" max="14339" width="17.42578125" style="43" customWidth="1"/>
    <col min="14340" max="14592" width="9.140625" style="43"/>
    <col min="14593" max="14593" width="7" style="43" customWidth="1"/>
    <col min="14594" max="14594" width="59.85546875" style="43" customWidth="1"/>
    <col min="14595" max="14595" width="17.42578125" style="43" customWidth="1"/>
    <col min="14596" max="14848" width="9.140625" style="43"/>
    <col min="14849" max="14849" width="7" style="43" customWidth="1"/>
    <col min="14850" max="14850" width="59.85546875" style="43" customWidth="1"/>
    <col min="14851" max="14851" width="17.42578125" style="43" customWidth="1"/>
    <col min="14852" max="15104" width="9.140625" style="43"/>
    <col min="15105" max="15105" width="7" style="43" customWidth="1"/>
    <col min="15106" max="15106" width="59.85546875" style="43" customWidth="1"/>
    <col min="15107" max="15107" width="17.42578125" style="43" customWidth="1"/>
    <col min="15108" max="15360" width="9.140625" style="43"/>
    <col min="15361" max="15361" width="7" style="43" customWidth="1"/>
    <col min="15362" max="15362" width="59.85546875" style="43" customWidth="1"/>
    <col min="15363" max="15363" width="17.42578125" style="43" customWidth="1"/>
    <col min="15364" max="15616" width="9.140625" style="43"/>
    <col min="15617" max="15617" width="7" style="43" customWidth="1"/>
    <col min="15618" max="15618" width="59.85546875" style="43" customWidth="1"/>
    <col min="15619" max="15619" width="17.42578125" style="43" customWidth="1"/>
    <col min="15620" max="15872" width="9.140625" style="43"/>
    <col min="15873" max="15873" width="7" style="43" customWidth="1"/>
    <col min="15874" max="15874" width="59.85546875" style="43" customWidth="1"/>
    <col min="15875" max="15875" width="17.42578125" style="43" customWidth="1"/>
    <col min="15876" max="16128" width="9.140625" style="43"/>
    <col min="16129" max="16129" width="7" style="43" customWidth="1"/>
    <col min="16130" max="16130" width="59.85546875" style="43" customWidth="1"/>
    <col min="16131" max="16131" width="17.42578125" style="43" customWidth="1"/>
    <col min="16132" max="16384" width="9.140625" style="43"/>
  </cols>
  <sheetData>
    <row r="1" spans="1:3" s="38" customFormat="1" x14ac:dyDescent="0.2">
      <c r="B1" s="39" t="s">
        <v>299</v>
      </c>
    </row>
    <row r="2" spans="1:3" s="38" customFormat="1" x14ac:dyDescent="0.2">
      <c r="B2" s="39" t="s">
        <v>285</v>
      </c>
    </row>
    <row r="3" spans="1:3" s="38" customFormat="1" x14ac:dyDescent="0.2">
      <c r="B3" s="39" t="s">
        <v>284</v>
      </c>
    </row>
    <row r="4" spans="1:3" s="38" customFormat="1" x14ac:dyDescent="0.2">
      <c r="B4" s="39" t="s">
        <v>286</v>
      </c>
    </row>
    <row r="5" spans="1:3" s="38" customFormat="1" x14ac:dyDescent="0.25"/>
    <row r="6" spans="1:3" s="38" customFormat="1" ht="30" customHeight="1" x14ac:dyDescent="0.25">
      <c r="A6" s="165" t="s">
        <v>405</v>
      </c>
      <c r="B6" s="165"/>
      <c r="C6" s="165"/>
    </row>
    <row r="7" spans="1:3" s="38" customFormat="1" x14ac:dyDescent="0.25">
      <c r="A7" s="40"/>
      <c r="B7" s="40"/>
      <c r="C7" s="40"/>
    </row>
    <row r="8" spans="1:3" s="41" customFormat="1" ht="25.5" x14ac:dyDescent="0.2">
      <c r="A8" s="93" t="s">
        <v>287</v>
      </c>
      <c r="B8" s="94" t="s">
        <v>288</v>
      </c>
      <c r="C8" s="93" t="s">
        <v>289</v>
      </c>
    </row>
    <row r="9" spans="1:3" s="41" customFormat="1" x14ac:dyDescent="0.2">
      <c r="A9" s="93"/>
      <c r="B9" s="42"/>
      <c r="C9" s="93"/>
    </row>
    <row r="10" spans="1:3" ht="25.5" x14ac:dyDescent="0.2">
      <c r="A10" s="49" t="s">
        <v>254</v>
      </c>
      <c r="B10" s="91" t="s">
        <v>290</v>
      </c>
      <c r="C10" s="75">
        <f>C11+C15</f>
        <v>1897.6</v>
      </c>
    </row>
    <row r="11" spans="1:3" ht="25.5" x14ac:dyDescent="0.2">
      <c r="A11" s="49" t="s">
        <v>282</v>
      </c>
      <c r="B11" s="7" t="s">
        <v>291</v>
      </c>
      <c r="C11" s="76">
        <f>C12+C14</f>
        <v>1737.6</v>
      </c>
    </row>
    <row r="12" spans="1:3" ht="25.5" x14ac:dyDescent="0.2">
      <c r="A12" s="49" t="s">
        <v>292</v>
      </c>
      <c r="B12" s="7" t="s">
        <v>293</v>
      </c>
      <c r="C12" s="78">
        <v>1137.5999999999999</v>
      </c>
    </row>
    <row r="13" spans="1:3" ht="25.5" x14ac:dyDescent="0.2">
      <c r="A13" s="49" t="s">
        <v>294</v>
      </c>
      <c r="B13" s="7" t="s">
        <v>40</v>
      </c>
      <c r="C13" s="78">
        <v>0</v>
      </c>
    </row>
    <row r="14" spans="1:3" ht="51" x14ac:dyDescent="0.2">
      <c r="A14" s="49" t="s">
        <v>324</v>
      </c>
      <c r="B14" s="7" t="s">
        <v>315</v>
      </c>
      <c r="C14" s="78">
        <v>600</v>
      </c>
    </row>
    <row r="15" spans="1:3" x14ac:dyDescent="0.2">
      <c r="A15" s="49" t="s">
        <v>283</v>
      </c>
      <c r="B15" s="7" t="s">
        <v>295</v>
      </c>
      <c r="C15" s="78">
        <v>160</v>
      </c>
    </row>
    <row r="16" spans="1:3" x14ac:dyDescent="0.2">
      <c r="A16" s="49" t="s">
        <v>296</v>
      </c>
      <c r="B16" s="7" t="s">
        <v>44</v>
      </c>
      <c r="C16" s="78">
        <v>50</v>
      </c>
    </row>
    <row r="17" spans="1:3" x14ac:dyDescent="0.2">
      <c r="A17" s="49" t="s">
        <v>297</v>
      </c>
      <c r="B17" s="7" t="s">
        <v>47</v>
      </c>
      <c r="C17" s="78">
        <v>110</v>
      </c>
    </row>
    <row r="18" spans="1:3" s="41" customFormat="1" ht="20.25" customHeight="1" x14ac:dyDescent="0.2">
      <c r="A18" s="166" t="s">
        <v>298</v>
      </c>
      <c r="B18" s="166"/>
      <c r="C18" s="75">
        <f>C11+C15</f>
        <v>1897.6</v>
      </c>
    </row>
    <row r="19" spans="1:3" x14ac:dyDescent="0.2">
      <c r="C19" s="77"/>
    </row>
    <row r="20" spans="1:3" x14ac:dyDescent="0.2">
      <c r="C20" s="77"/>
    </row>
  </sheetData>
  <mergeCells count="2">
    <mergeCell ref="A6:C6"/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5</vt:lpstr>
      <vt:lpstr>6</vt:lpstr>
      <vt:lpstr>7</vt:lpstr>
      <vt:lpstr>8</vt:lpstr>
      <vt:lpstr>11</vt:lpstr>
      <vt:lpstr>12</vt:lpstr>
      <vt:lpstr>13</vt:lpstr>
      <vt:lpstr>14</vt:lpstr>
      <vt:lpstr>17</vt:lpstr>
      <vt:lpstr>18</vt:lpstr>
      <vt:lpstr>прил.к ПЗ </vt:lpstr>
      <vt:lpstr>'17'!Область_печати</vt:lpstr>
      <vt:lpstr>'18'!Область_печати</vt:lpstr>
      <vt:lpstr>'6'!Область_печати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2017-12-07T06:08:08Z</dcterms:modified>
</cp:coreProperties>
</file>