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1" sheetId="6" r:id="rId1"/>
    <sheet name="1-2" sheetId="7" r:id="rId2"/>
  </sheets>
  <calcPr calcId="145621"/>
</workbook>
</file>

<file path=xl/calcChain.xml><?xml version="1.0" encoding="utf-8"?>
<calcChain xmlns="http://schemas.openxmlformats.org/spreadsheetml/2006/main">
  <c r="B46" i="7" l="1"/>
  <c r="B64" i="6"/>
  <c r="C49" i="7"/>
  <c r="C67" i="6"/>
  <c r="B67" i="6" s="1"/>
  <c r="B49" i="7" l="1"/>
  <c r="B48" i="7"/>
  <c r="B50" i="7" s="1"/>
  <c r="B34" i="7"/>
  <c r="B21" i="7"/>
  <c r="B5" i="7"/>
  <c r="B23" i="6"/>
  <c r="C68" i="6"/>
  <c r="B66" i="6"/>
  <c r="B68" i="6" s="1"/>
  <c r="B52" i="6"/>
  <c r="B39" i="6"/>
  <c r="C50" i="7" l="1"/>
  <c r="C51" i="7" s="1"/>
  <c r="B51" i="7" s="1"/>
  <c r="C69" i="6"/>
  <c r="B69" i="6" s="1"/>
</calcChain>
</file>

<file path=xl/sharedStrings.xml><?xml version="1.0" encoding="utf-8"?>
<sst xmlns="http://schemas.openxmlformats.org/spreadsheetml/2006/main" count="127" uniqueCount="76">
  <si>
    <r>
      <t>Наименование работ и услуг</t>
    </r>
    <r>
      <rPr>
        <sz val="10"/>
        <rFont val="Times New Roman"/>
        <family val="1"/>
        <charset val="204"/>
      </rPr>
      <t xml:space="preserve">
Периодичность выполнения работ и оказания услуг</t>
    </r>
  </si>
  <si>
    <t>Годовая плата, руб.</t>
  </si>
  <si>
    <t>Стоимость на 1 м2 общей площади жилых помещений в месяц</t>
  </si>
  <si>
    <t>Плановые осмотры с устранением мелких неисправностей - 1 раз в год. Ремонт по мере необходимости на основании дефектных ведомостей</t>
  </si>
  <si>
    <t>1. ФУНДАМЕНТ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</si>
  <si>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</si>
  <si>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 проверка состояния утеплителя, гидроизоляции и звукоизоляции, адгезии отделочных слоев к конструкциям перекрытия (покрытия);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</si>
  <si>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</si>
  <si>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проверка звукоизоляции и огнезащиты;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</si>
  <si>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</si>
  <si>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Плановые осмотры с устранением мелких неисправностей - 1 раз в год. Ремонт по мере необходимости на основании дефектных ведомостей.</t>
  </si>
  <si>
    <t>Плановые осмотры с устранением мелких неисправностей 2 раза в год. Ремонт по мере необходимости на основании дефектных ведомостей.</t>
  </si>
  <si>
    <t>Плановые осмотры с устранением мелких неисправностей - 2 раз в год. Ремонт по мере необходимости на основании дефектных ведомостей.</t>
  </si>
  <si>
    <t>III. Работы и услуги по содержанию иного общего имущества в многоквартирном доме</t>
  </si>
  <si>
    <t>По мере необходимости. Начало работ не позднее 3 часов после начала снегопада</t>
  </si>
  <si>
    <t>ИТОГО</t>
  </si>
  <si>
    <t>Управленческие расходы</t>
  </si>
  <si>
    <t>ВСЕГО</t>
  </si>
  <si>
    <t xml:space="preserve">В холодный период года </t>
  </si>
  <si>
    <t xml:space="preserve"> В теплый период года</t>
  </si>
  <si>
    <t>Утверждаю</t>
  </si>
  <si>
    <t>Глава Марковского</t>
  </si>
  <si>
    <t>муниципального образования</t>
  </si>
  <si>
    <t>____________ Г. Н. Шумихина</t>
  </si>
  <si>
    <t>Приложение № 2</t>
  </si>
  <si>
    <t xml:space="preserve"> открытому конкурсу  по отбору</t>
  </si>
  <si>
    <t xml:space="preserve"> управляющей организации для</t>
  </si>
  <si>
    <t xml:space="preserve">управления многоквартирными </t>
  </si>
  <si>
    <t>домами</t>
  </si>
  <si>
    <t>Лот № 1</t>
  </si>
  <si>
    <t>Лот № 2</t>
  </si>
  <si>
    <t>Размер платы определяется, исходя из установленных нормативов потребления, холодной, горячей воды и отведения сточных вод, нормативов потребления электрической энергии, потребляемых при использовании и содержании общего имущества в многоквартирном доме.</t>
  </si>
  <si>
    <t>* Плата за содержание жилого помещения не включает в себя плату за холодную воду, горячую воду, отведение сточных вод, электрическую энергию, тепловую энергию, потребляемые при содержании общего имущества в многоквартирном доме.</t>
  </si>
  <si>
    <t>"_____" ______________ 2019 г.</t>
  </si>
  <si>
    <t>2. СТЕНЫ</t>
  </si>
  <si>
    <t>3. ПЕРЕКРЫТИЯ</t>
  </si>
  <si>
    <t>4. БАЛКИ, ПЕРЕКРЫТИЯ</t>
  </si>
  <si>
    <t>5. КРЫШИ</t>
  </si>
  <si>
    <t>6. ФАСАД</t>
  </si>
  <si>
    <t>7. ПЕРЕГОРОДКИ</t>
  </si>
  <si>
    <t>8. ВЕНТИЛЯЦИЯ</t>
  </si>
  <si>
    <t>10. СОДЕРЖАНИЕ ТЕПЛОСНАБЖЕНИЯ (ОТОПЛЕНИЕ, ГВС)</t>
  </si>
  <si>
    <t>11. СОДЕРЖАНИЕ ЭЛЕКТРОСНАБЖЕНИЯ</t>
  </si>
  <si>
    <t>12. СОДЕРЖАНИЕ ЗЕМЕЛЬНОГО УЧАСТКА -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</si>
  <si>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13.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</si>
  <si>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ПЕРЕЧЕНЬ</t>
  </si>
  <si>
    <t>15. Текущий ремонт в соответствии с  постановлением Госстроя РФ от 27 сентября 2003 г. N 170</t>
  </si>
  <si>
    <t xml:space="preserve">14. Работы по обеспечению вывоза жидких бытовых отходов: </t>
  </si>
  <si>
    <t>к кокурсной документации по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</si>
  <si>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 контроль состояния и работоспособности подсветки входов в подъезды; выявление нарушений и эксплуатационных качеств несущих конструкций, гидроизоляции, элементов металлических ограждений на козырьках; контроль состояния и восстановление плотности притворов входных дверей, 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</si>
  <si>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 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выходов на крыши,  осадочных и температурных швов,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 проверка и при необходимости очистка кровли и водоотводящих устройств от мусора, грязи и наледи, препятствующих стоку дождевых и талых вод; проверка и при необходимости очистка кровли от скопления снега и наледи;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</si>
  <si>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Техническое обслуживание и сезонное управление оборудованием систем вентиляции; замена дефективных вытяжных решеток и их креплений; проверка исправности;при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</si>
  <si>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Система отопления автономная.</t>
  </si>
  <si>
    <t>Плановые осмотры с устранением мелких неисправностей -  не требуется. Ремонт по мере необходимости на основании дефектных ведомостей - не требуется.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</si>
  <si>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внутридомовых электросетей, очистка клемм и соединений в групповых щитках и распределительных шкафах, наладка электрооборудования.</t>
  </si>
  <si>
    <t>постоянно на системах водоснабжения, канализации, энергоснабженияв том числе работы по обеспечению требований пожарной безопасности –  осмотры и обеспечение работоспособного состояния лестниц на крышу: ежемесячно</t>
  </si>
  <si>
    <t>Сдвигание свежевыпавшего снега и очистка придомовой территории от снега и льда при наличии колейности свыше 5 см; очистка придомовой территории от снега наносного происхождения (или подметание такой территории, свободной от снежного покрова); очистка придомовой территории от наледи и льда, очистка от мусора, уборка контейнерных площадок; уборка площадки перед входом в подъезд, посыпка территории песком или смесью песка.</t>
  </si>
  <si>
    <t>подметание и уборка придомовой от мусора территории - 5 раз в неделю</t>
  </si>
  <si>
    <t>уборка территории, прилегающей к контейнерным площадкам - 5 раз в неделю</t>
  </si>
  <si>
    <t>уборка площадки перед входом в подъезд - по мере необходимости</t>
  </si>
  <si>
    <r>
      <rPr>
        <b/>
        <sz val="8"/>
        <rFont val="Times New Roman"/>
        <family val="1"/>
        <charset val="204"/>
      </rPr>
      <t>Постоянно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Содержание и ремонт детской площадки, в том числе осмотры, уборка мусора, текущий ремонт малых форм.</t>
    </r>
  </si>
  <si>
    <t>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водоотведения;
вывоз бытовых сточных вод из септиков, находящихся на придомовой территории: не менее 1 раза в месяц</t>
  </si>
  <si>
    <t>I. Работы, необходимые для надлежащего содержания несущих конструкций (фундаментов, стен, колонн и столбов, перекрытий и покрытий, балок,  несущих элементов крыш) и ненесущих конструкций (перегородок, внутренней отделки, полов) многоквартирных домов</t>
  </si>
  <si>
    <t>9. СИСТЕМЫ ВОДОСНАБЖЕНИЯ, ВОДООТВЕДЕНИЯ</t>
  </si>
  <si>
    <r>
      <t xml:space="preserve">Проверка исправности, работоспособности, регулировка и техническое обслуживание запорной арматуры, </t>
    </r>
    <r>
      <rPr>
        <b/>
        <sz val="8"/>
        <rFont val="Times New Roman"/>
        <family val="1"/>
        <charset val="204"/>
      </rPr>
      <t>постоянный контроль параметров воды (давления,  расхода) и</t>
    </r>
    <r>
      <rPr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незамедлительное принятие мер к восстановлению требуемых параметров  водоснабжения и герметичности систем</t>
    </r>
    <r>
      <rPr>
        <sz val="8"/>
        <rFont val="Times New Roman"/>
        <family val="1"/>
        <charset val="204"/>
      </rPr>
      <t>; восстановление работоспособности (ремонт, замена)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вытяжек; промывка участков водопровода после выполнения ремонтно-строительных работ на водопроводе.</t>
    </r>
  </si>
  <si>
    <t>Проверка исправности, работоспособности, регулировка и техническое обслуживание запорной арматуры, постоянный контроль параметров воды (давления,  расхода) и незамедлительное принятие мер к восстановлению требуемых параметров  водоснабжения и герметичности систем; восстановление работоспособности (ремонт, замена)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вытяжек; промывка участков водопровода после выполнения ремонтно-строительных работ на водопроводе.</t>
  </si>
  <si>
    <t>Постоянно                                                                                                                                                                                                                                                     Содержание и ремонт детской площадки, в том числе осмотры, уборка мусора, текущий ремонт малых форм.</t>
  </si>
  <si>
    <t>Жаркова Е. М.</t>
  </si>
  <si>
    <t>квартал Евгения Сичкарука, стр. 1</t>
  </si>
  <si>
    <t xml:space="preserve">тел. 8(3952) 294    E-mail: markadm@ya.ru
</t>
  </si>
  <si>
    <t>Главный специалист ФЭО</t>
  </si>
  <si>
    <t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работоспособности. Ремонт просевшей отмостки.</t>
  </si>
  <si>
    <t xml:space="preserve">Иркутский район, р. п. Маркова, </t>
  </si>
  <si>
    <t>664528, Иркутская область,</t>
  </si>
  <si>
    <t>работ и услуг по содержанию и ремонту общего имущества собственников помещений в многоквартирном доме, являющегося объектом конкурса: Иркутский район,                               р. п. Маркова,  микрорайон  Парк Пушкино, дом 1</t>
  </si>
  <si>
    <t>работ и услуг по содержанию и ремонту общего имущества собственников помещений в многоквартирном доме, являющегося объектом конкурса: Иркутский район,                                   р. п. Маркова,  микрорайон  Парк Пушкино, дом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</si>
</sst>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2" fillId="0" borderId="11" xfId="0" applyFont="1" applyFill="1" applyBorder="1" applyAlignment="1">
      <alignment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10" fillId="3" borderId="12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0" fontId="5" fillId="0" borderId="9" xfId="0" applyFont="1" applyFill="1" applyBorder="1" applyAlignment="1">
      <alignment horizontal="justify"/>
    </xf>
    <xf numFmtId="0" fontId="5" fillId="0" borderId="1" xfId="0" applyFont="1" applyFill="1" applyBorder="1" applyAlignment="1">
      <alignment horizontal="justify"/>
    </xf>
    <xf numFmtId="0" fontId="5" fillId="0" borderId="10" xfId="0" applyFont="1" applyFill="1" applyBorder="1" applyAlignment="1">
      <alignment horizontal="justify"/>
    </xf>
    <xf numFmtId="0" fontId="2" fillId="0" borderId="3" xfId="0" applyFont="1" applyFill="1" applyBorder="1" applyAlignment="1">
      <alignment horizontal="justify"/>
    </xf>
    <xf numFmtId="0" fontId="2" fillId="0" borderId="4" xfId="0" applyFont="1" applyFill="1" applyBorder="1" applyAlignment="1">
      <alignment horizontal="justify"/>
    </xf>
    <xf numFmtId="0" fontId="2" fillId="0" borderId="5" xfId="0" applyFont="1" applyFill="1" applyBorder="1" applyAlignment="1">
      <alignment horizontal="justify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5" fillId="0" borderId="12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 wrapText="1"/>
    </xf>
    <xf numFmtId="0" fontId="5" fillId="0" borderId="13" xfId="0" applyFont="1" applyFill="1" applyBorder="1" applyAlignment="1">
      <alignment horizontal="justify" wrapText="1"/>
    </xf>
    <xf numFmtId="0" fontId="5" fillId="0" borderId="12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wrapText="1" indent="1"/>
    </xf>
    <xf numFmtId="0" fontId="5" fillId="0" borderId="13" xfId="0" applyFont="1" applyFill="1" applyBorder="1" applyAlignment="1">
      <alignment horizontal="left" wrapText="1" indent="1"/>
    </xf>
    <xf numFmtId="0" fontId="5" fillId="0" borderId="1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justify"/>
    </xf>
    <xf numFmtId="0" fontId="4" fillId="0" borderId="10" xfId="0" applyFont="1" applyFill="1" applyBorder="1" applyAlignment="1">
      <alignment horizontal="justify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" fontId="9" fillId="0" borderId="0" xfId="0" applyNumberFormat="1" applyFont="1" applyAlignment="1">
      <alignment horizontal="right" vertical="top" wrapText="1"/>
    </xf>
    <xf numFmtId="4" fontId="8" fillId="0" borderId="1" xfId="0" applyNumberFormat="1" applyFont="1" applyBorder="1" applyAlignment="1">
      <alignment horizontal="right" wrapText="1"/>
    </xf>
    <xf numFmtId="0" fontId="5" fillId="0" borderId="12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justify"/>
    </xf>
    <xf numFmtId="0" fontId="5" fillId="0" borderId="13" xfId="0" applyFont="1" applyFill="1" applyBorder="1" applyAlignment="1">
      <alignment horizontal="justify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opLeftCell="A37" zoomScale="120" zoomScaleNormal="120" workbookViewId="0">
      <selection activeCell="I21" sqref="I21"/>
    </sheetView>
  </sheetViews>
  <sheetFormatPr defaultRowHeight="12.75" x14ac:dyDescent="0.2"/>
  <cols>
    <col min="1" max="1" width="68" style="1" customWidth="1"/>
    <col min="2" max="2" width="14.28515625" style="20" customWidth="1"/>
    <col min="3" max="3" width="18.7109375" style="1" customWidth="1"/>
    <col min="4" max="4" width="10.85546875" style="1" customWidth="1"/>
    <col min="5" max="5" width="13.42578125" style="1" customWidth="1"/>
    <col min="6" max="6" width="10" style="1" bestFit="1" customWidth="1"/>
    <col min="7" max="16384" width="9.140625" style="1"/>
  </cols>
  <sheetData>
    <row r="1" spans="1:3" ht="18.75" x14ac:dyDescent="0.3">
      <c r="A1" s="29" t="s">
        <v>20</v>
      </c>
      <c r="B1" s="29"/>
      <c r="C1" s="29"/>
    </row>
    <row r="2" spans="1:3" ht="18.75" x14ac:dyDescent="0.3">
      <c r="A2" s="30" t="s">
        <v>21</v>
      </c>
      <c r="B2" s="30"/>
      <c r="C2" s="30"/>
    </row>
    <row r="3" spans="1:3" ht="18.75" x14ac:dyDescent="0.3">
      <c r="A3" s="30" t="s">
        <v>22</v>
      </c>
      <c r="B3" s="30"/>
      <c r="C3" s="30"/>
    </row>
    <row r="4" spans="1:3" ht="18.75" x14ac:dyDescent="0.3">
      <c r="A4" s="37" t="s">
        <v>23</v>
      </c>
      <c r="B4" s="37"/>
      <c r="C4" s="37"/>
    </row>
    <row r="5" spans="1:3" ht="18.75" x14ac:dyDescent="0.3">
      <c r="A5" s="28"/>
      <c r="B5" s="28"/>
      <c r="C5" s="28"/>
    </row>
    <row r="6" spans="1:3" ht="15.75" x14ac:dyDescent="0.25">
      <c r="A6" s="39" t="s">
        <v>73</v>
      </c>
      <c r="B6" s="40"/>
      <c r="C6" s="40"/>
    </row>
    <row r="7" spans="1:3" ht="15.75" x14ac:dyDescent="0.25">
      <c r="A7" s="39" t="s">
        <v>72</v>
      </c>
      <c r="B7" s="40"/>
      <c r="C7" s="40"/>
    </row>
    <row r="8" spans="1:3" ht="15.75" x14ac:dyDescent="0.25">
      <c r="A8" s="39" t="s">
        <v>68</v>
      </c>
      <c r="B8" s="40"/>
      <c r="C8" s="40"/>
    </row>
    <row r="9" spans="1:3" ht="15" customHeight="1" x14ac:dyDescent="0.2">
      <c r="A9" s="41" t="s">
        <v>69</v>
      </c>
      <c r="B9" s="42"/>
      <c r="C9" s="42"/>
    </row>
    <row r="10" spans="1:3" ht="18.75" x14ac:dyDescent="0.3">
      <c r="A10" s="30" t="s">
        <v>33</v>
      </c>
      <c r="B10" s="30"/>
      <c r="C10" s="30"/>
    </row>
    <row r="11" spans="1:3" ht="15" x14ac:dyDescent="0.25">
      <c r="A11" s="38"/>
      <c r="B11" s="38"/>
      <c r="C11" s="38"/>
    </row>
    <row r="12" spans="1:3" ht="18.75" x14ac:dyDescent="0.3">
      <c r="A12" s="29" t="s">
        <v>24</v>
      </c>
      <c r="B12" s="29"/>
      <c r="C12" s="29"/>
    </row>
    <row r="13" spans="1:3" ht="18.75" x14ac:dyDescent="0.3">
      <c r="A13" s="30" t="s">
        <v>48</v>
      </c>
      <c r="B13" s="30"/>
      <c r="C13" s="30"/>
    </row>
    <row r="14" spans="1:3" ht="18.75" x14ac:dyDescent="0.3">
      <c r="A14" s="30" t="s">
        <v>25</v>
      </c>
      <c r="B14" s="30"/>
      <c r="C14" s="30"/>
    </row>
    <row r="15" spans="1:3" ht="18.75" x14ac:dyDescent="0.3">
      <c r="A15" s="30" t="s">
        <v>26</v>
      </c>
      <c r="B15" s="30"/>
      <c r="C15" s="30"/>
    </row>
    <row r="16" spans="1:3" ht="18.75" x14ac:dyDescent="0.2">
      <c r="A16" s="86" t="s">
        <v>27</v>
      </c>
      <c r="B16" s="86"/>
      <c r="C16" s="86"/>
    </row>
    <row r="17" spans="1:7" ht="18.75" x14ac:dyDescent="0.3">
      <c r="A17" s="30" t="s">
        <v>28</v>
      </c>
      <c r="B17" s="30"/>
      <c r="C17" s="30"/>
    </row>
    <row r="18" spans="1:7" ht="18.75" x14ac:dyDescent="0.3">
      <c r="A18" s="27"/>
      <c r="B18" s="27"/>
      <c r="C18" s="27"/>
    </row>
    <row r="19" spans="1:7" ht="18.75" x14ac:dyDescent="0.3">
      <c r="A19" s="87" t="s">
        <v>29</v>
      </c>
      <c r="B19" s="87"/>
      <c r="C19" s="87"/>
    </row>
    <row r="20" spans="1:7" ht="18.75" customHeight="1" x14ac:dyDescent="0.25">
      <c r="A20" s="31" t="s">
        <v>45</v>
      </c>
      <c r="B20" s="32"/>
      <c r="C20" s="33"/>
    </row>
    <row r="21" spans="1:7" ht="56.25" customHeight="1" x14ac:dyDescent="0.25">
      <c r="A21" s="34" t="s">
        <v>74</v>
      </c>
      <c r="B21" s="35"/>
      <c r="C21" s="36"/>
      <c r="F21" s="2"/>
      <c r="G21" s="2"/>
    </row>
    <row r="22" spans="1:7" s="6" customFormat="1" ht="51" x14ac:dyDescent="0.25">
      <c r="A22" s="3" t="s">
        <v>0</v>
      </c>
      <c r="B22" s="4" t="s">
        <v>1</v>
      </c>
      <c r="C22" s="5" t="s">
        <v>2</v>
      </c>
      <c r="F22" s="7"/>
      <c r="G22" s="7"/>
    </row>
    <row r="23" spans="1:7" ht="54.75" customHeight="1" x14ac:dyDescent="0.2">
      <c r="A23" s="8" t="s">
        <v>62</v>
      </c>
      <c r="B23" s="9">
        <f>C23*614.8*12</f>
        <v>27002.016000000003</v>
      </c>
      <c r="C23" s="9">
        <v>3.66</v>
      </c>
      <c r="F23" s="2"/>
      <c r="G23" s="2"/>
    </row>
    <row r="24" spans="1:7" ht="27" customHeight="1" x14ac:dyDescent="0.2">
      <c r="A24" s="46" t="s">
        <v>3</v>
      </c>
      <c r="B24" s="47"/>
      <c r="C24" s="48"/>
      <c r="F24" s="2"/>
      <c r="G24" s="2"/>
    </row>
    <row r="25" spans="1:7" x14ac:dyDescent="0.2">
      <c r="A25" s="49" t="s">
        <v>4</v>
      </c>
      <c r="B25" s="50"/>
      <c r="C25" s="51"/>
    </row>
    <row r="26" spans="1:7" ht="59.25" customHeight="1" x14ac:dyDescent="0.2">
      <c r="A26" s="52" t="s">
        <v>71</v>
      </c>
      <c r="B26" s="53"/>
      <c r="C26" s="54"/>
    </row>
    <row r="27" spans="1:7" x14ac:dyDescent="0.2">
      <c r="A27" s="49" t="s">
        <v>34</v>
      </c>
      <c r="B27" s="50"/>
      <c r="C27" s="51"/>
    </row>
    <row r="28" spans="1:7" ht="48.75" customHeight="1" x14ac:dyDescent="0.2">
      <c r="A28" s="43" t="s">
        <v>5</v>
      </c>
      <c r="B28" s="44"/>
      <c r="C28" s="45"/>
    </row>
    <row r="29" spans="1:7" x14ac:dyDescent="0.2">
      <c r="A29" s="49" t="s">
        <v>35</v>
      </c>
      <c r="B29" s="50"/>
      <c r="C29" s="51"/>
    </row>
    <row r="30" spans="1:7" ht="96" customHeight="1" x14ac:dyDescent="0.2">
      <c r="A30" s="43" t="s">
        <v>6</v>
      </c>
      <c r="B30" s="44"/>
      <c r="C30" s="45"/>
    </row>
    <row r="31" spans="1:7" x14ac:dyDescent="0.2">
      <c r="A31" s="49" t="s">
        <v>36</v>
      </c>
      <c r="B31" s="50"/>
      <c r="C31" s="51"/>
    </row>
    <row r="32" spans="1:7" ht="76.5" customHeight="1" x14ac:dyDescent="0.2">
      <c r="A32" s="43" t="s">
        <v>7</v>
      </c>
      <c r="B32" s="44"/>
      <c r="C32" s="45"/>
    </row>
    <row r="33" spans="1:8" x14ac:dyDescent="0.2">
      <c r="A33" s="49" t="s">
        <v>37</v>
      </c>
      <c r="B33" s="50"/>
      <c r="C33" s="51"/>
    </row>
    <row r="34" spans="1:8" ht="112.5" customHeight="1" x14ac:dyDescent="0.2">
      <c r="A34" s="43" t="s">
        <v>50</v>
      </c>
      <c r="B34" s="44"/>
      <c r="C34" s="45"/>
    </row>
    <row r="35" spans="1:8" ht="12" customHeight="1" x14ac:dyDescent="0.2">
      <c r="A35" s="49" t="s">
        <v>38</v>
      </c>
      <c r="B35" s="50"/>
      <c r="C35" s="51"/>
    </row>
    <row r="36" spans="1:8" ht="57" customHeight="1" x14ac:dyDescent="0.25">
      <c r="A36" s="43" t="s">
        <v>49</v>
      </c>
      <c r="B36" s="44"/>
      <c r="C36" s="45"/>
      <c r="E36" s="10"/>
      <c r="F36" s="10"/>
      <c r="G36" s="10"/>
      <c r="H36" s="10"/>
    </row>
    <row r="37" spans="1:8" ht="12" customHeight="1" x14ac:dyDescent="0.2">
      <c r="A37" s="49" t="s">
        <v>39</v>
      </c>
      <c r="B37" s="50"/>
      <c r="C37" s="51"/>
    </row>
    <row r="38" spans="1:8" ht="43.9" customHeight="1" x14ac:dyDescent="0.2">
      <c r="A38" s="43" t="s">
        <v>8</v>
      </c>
      <c r="B38" s="44"/>
      <c r="C38" s="45"/>
    </row>
    <row r="39" spans="1:8" ht="39" customHeight="1" x14ac:dyDescent="0.2">
      <c r="A39" s="11" t="s">
        <v>9</v>
      </c>
      <c r="B39" s="9">
        <f>C39*614.8*12</f>
        <v>13648.559999999998</v>
      </c>
      <c r="C39" s="9">
        <v>1.85</v>
      </c>
    </row>
    <row r="40" spans="1:8" x14ac:dyDescent="0.2">
      <c r="A40" s="91" t="s">
        <v>40</v>
      </c>
      <c r="B40" s="92"/>
      <c r="C40" s="93"/>
    </row>
    <row r="41" spans="1:8" ht="33.75" customHeight="1" x14ac:dyDescent="0.2">
      <c r="A41" s="55" t="s">
        <v>51</v>
      </c>
      <c r="B41" s="56"/>
      <c r="C41" s="57"/>
    </row>
    <row r="42" spans="1:8" ht="22.5" customHeight="1" x14ac:dyDescent="0.2">
      <c r="A42" s="79" t="s">
        <v>10</v>
      </c>
      <c r="B42" s="80"/>
      <c r="C42" s="81"/>
    </row>
    <row r="43" spans="1:8" x14ac:dyDescent="0.2">
      <c r="A43" s="49" t="s">
        <v>63</v>
      </c>
      <c r="B43" s="50"/>
      <c r="C43" s="51"/>
    </row>
    <row r="44" spans="1:8" ht="68.25" customHeight="1" x14ac:dyDescent="0.2">
      <c r="A44" s="55" t="s">
        <v>64</v>
      </c>
      <c r="B44" s="56"/>
      <c r="C44" s="57"/>
    </row>
    <row r="45" spans="1:8" ht="29.25" customHeight="1" x14ac:dyDescent="0.2">
      <c r="A45" s="79" t="s">
        <v>53</v>
      </c>
      <c r="B45" s="80"/>
      <c r="C45" s="81"/>
    </row>
    <row r="46" spans="1:8" x14ac:dyDescent="0.2">
      <c r="A46" s="49" t="s">
        <v>41</v>
      </c>
      <c r="B46" s="50"/>
      <c r="C46" s="51"/>
    </row>
    <row r="47" spans="1:8" ht="12.75" customHeight="1" x14ac:dyDescent="0.2">
      <c r="A47" s="55" t="s">
        <v>52</v>
      </c>
      <c r="B47" s="56"/>
      <c r="C47" s="57"/>
    </row>
    <row r="48" spans="1:8" ht="12" customHeight="1" x14ac:dyDescent="0.2">
      <c r="A48" s="79" t="s">
        <v>10</v>
      </c>
      <c r="B48" s="80"/>
      <c r="C48" s="81"/>
    </row>
    <row r="49" spans="1:3" ht="13.5" customHeight="1" x14ac:dyDescent="0.2">
      <c r="A49" s="49" t="s">
        <v>42</v>
      </c>
      <c r="B49" s="50"/>
      <c r="C49" s="51"/>
    </row>
    <row r="50" spans="1:3" ht="45" customHeight="1" x14ac:dyDescent="0.2">
      <c r="A50" s="55" t="s">
        <v>54</v>
      </c>
      <c r="B50" s="56"/>
      <c r="C50" s="57"/>
    </row>
    <row r="51" spans="1:3" ht="15" customHeight="1" x14ac:dyDescent="0.2">
      <c r="A51" s="79" t="s">
        <v>12</v>
      </c>
      <c r="B51" s="80"/>
      <c r="C51" s="81"/>
    </row>
    <row r="52" spans="1:3" ht="25.5" x14ac:dyDescent="0.2">
      <c r="A52" s="22" t="s">
        <v>13</v>
      </c>
      <c r="B52" s="9">
        <f>C52*614.8*12</f>
        <v>62488.271999999997</v>
      </c>
      <c r="C52" s="12">
        <v>8.4700000000000006</v>
      </c>
    </row>
    <row r="53" spans="1:3" ht="36.75" customHeight="1" x14ac:dyDescent="0.2">
      <c r="A53" s="67" t="s">
        <v>43</v>
      </c>
      <c r="B53" s="68"/>
      <c r="C53" s="69"/>
    </row>
    <row r="54" spans="1:3" x14ac:dyDescent="0.2">
      <c r="A54" s="70" t="s">
        <v>18</v>
      </c>
      <c r="B54" s="71"/>
      <c r="C54" s="72"/>
    </row>
    <row r="55" spans="1:3" ht="46.5" customHeight="1" x14ac:dyDescent="0.2">
      <c r="A55" s="73" t="s">
        <v>56</v>
      </c>
      <c r="B55" s="74"/>
      <c r="C55" s="75"/>
    </row>
    <row r="56" spans="1:3" x14ac:dyDescent="0.2">
      <c r="A56" s="52" t="s">
        <v>14</v>
      </c>
      <c r="B56" s="53"/>
      <c r="C56" s="54"/>
    </row>
    <row r="57" spans="1:3" x14ac:dyDescent="0.2">
      <c r="A57" s="76" t="s">
        <v>19</v>
      </c>
      <c r="B57" s="77"/>
      <c r="C57" s="78"/>
    </row>
    <row r="58" spans="1:3" x14ac:dyDescent="0.2">
      <c r="A58" s="58" t="s">
        <v>57</v>
      </c>
      <c r="B58" s="59"/>
      <c r="C58" s="60"/>
    </row>
    <row r="59" spans="1:3" x14ac:dyDescent="0.2">
      <c r="A59" s="58" t="s">
        <v>58</v>
      </c>
      <c r="B59" s="59"/>
      <c r="C59" s="60"/>
    </row>
    <row r="60" spans="1:3" x14ac:dyDescent="0.2">
      <c r="A60" s="58" t="s">
        <v>59</v>
      </c>
      <c r="B60" s="59"/>
      <c r="C60" s="60"/>
    </row>
    <row r="61" spans="1:3" ht="21.75" customHeight="1" x14ac:dyDescent="0.2">
      <c r="A61" s="61" t="s">
        <v>60</v>
      </c>
      <c r="B61" s="62"/>
      <c r="C61" s="63"/>
    </row>
    <row r="62" spans="1:3" ht="26.25" customHeight="1" x14ac:dyDescent="0.2">
      <c r="A62" s="64" t="s">
        <v>44</v>
      </c>
      <c r="B62" s="65"/>
      <c r="C62" s="66"/>
    </row>
    <row r="63" spans="1:3" ht="23.25" customHeight="1" x14ac:dyDescent="0.2">
      <c r="A63" s="88" t="s">
        <v>55</v>
      </c>
      <c r="B63" s="89"/>
      <c r="C63" s="90"/>
    </row>
    <row r="64" spans="1:3" ht="19.5" customHeight="1" x14ac:dyDescent="0.2">
      <c r="A64" s="23" t="s">
        <v>47</v>
      </c>
      <c r="B64" s="17">
        <f>C64*614.8*12</f>
        <v>43527.840000000004</v>
      </c>
      <c r="C64" s="25">
        <v>5.9</v>
      </c>
    </row>
    <row r="65" spans="1:7" ht="43.5" customHeight="1" x14ac:dyDescent="0.2">
      <c r="A65" s="82" t="s">
        <v>61</v>
      </c>
      <c r="B65" s="83"/>
      <c r="C65" s="84"/>
    </row>
    <row r="66" spans="1:7" ht="25.5" x14ac:dyDescent="0.2">
      <c r="A66" s="21" t="s">
        <v>46</v>
      </c>
      <c r="B66" s="17">
        <f>C66*614.8*12</f>
        <v>16083.167999999998</v>
      </c>
      <c r="C66" s="18">
        <v>2.1800000000000002</v>
      </c>
      <c r="E66" s="26"/>
      <c r="G66" s="16"/>
    </row>
    <row r="67" spans="1:7" s="15" customFormat="1" x14ac:dyDescent="0.2">
      <c r="A67" s="13" t="s">
        <v>15</v>
      </c>
      <c r="B67" s="17">
        <f>C67*614.8*12</f>
        <v>162749.85600000003</v>
      </c>
      <c r="C67" s="9">
        <f>C52+C39+C23+C64+C66</f>
        <v>22.060000000000002</v>
      </c>
    </row>
    <row r="68" spans="1:7" x14ac:dyDescent="0.2">
      <c r="A68" s="19" t="s">
        <v>16</v>
      </c>
      <c r="B68" s="17">
        <f>B66*12%</f>
        <v>1929.9801599999996</v>
      </c>
      <c r="C68" s="17">
        <f>C67*12%</f>
        <v>2.6472000000000002</v>
      </c>
      <c r="G68" s="16"/>
    </row>
    <row r="69" spans="1:7" x14ac:dyDescent="0.2">
      <c r="A69" s="13" t="s">
        <v>17</v>
      </c>
      <c r="B69" s="17">
        <f>C69*614.8*12</f>
        <v>182279.83872</v>
      </c>
      <c r="C69" s="9">
        <f>C67+C68</f>
        <v>24.707200000000004</v>
      </c>
    </row>
    <row r="70" spans="1:7" ht="16.5" customHeight="1" x14ac:dyDescent="0.2"/>
    <row r="71" spans="1:7" s="24" customFormat="1" ht="40.5" customHeight="1" x14ac:dyDescent="0.25">
      <c r="A71" s="85" t="s">
        <v>32</v>
      </c>
      <c r="B71" s="85"/>
      <c r="C71" s="85"/>
    </row>
    <row r="72" spans="1:7" s="24" customFormat="1" ht="41.25" customHeight="1" x14ac:dyDescent="0.25">
      <c r="A72" s="85" t="s">
        <v>31</v>
      </c>
      <c r="B72" s="85"/>
      <c r="C72" s="85"/>
    </row>
    <row r="73" spans="1:7" x14ac:dyDescent="0.2">
      <c r="B73" s="1"/>
    </row>
    <row r="74" spans="1:7" x14ac:dyDescent="0.2">
      <c r="B74" s="1"/>
    </row>
    <row r="75" spans="1:7" x14ac:dyDescent="0.2">
      <c r="B75" s="1"/>
    </row>
    <row r="76" spans="1:7" x14ac:dyDescent="0.2">
      <c r="B76" s="1"/>
    </row>
  </sheetData>
  <mergeCells count="60">
    <mergeCell ref="A36:C36"/>
    <mergeCell ref="A65:C65"/>
    <mergeCell ref="A71:C71"/>
    <mergeCell ref="A72:C72"/>
    <mergeCell ref="A15:C15"/>
    <mergeCell ref="A16:C16"/>
    <mergeCell ref="A17:C17"/>
    <mergeCell ref="A19:C19"/>
    <mergeCell ref="A63:C63"/>
    <mergeCell ref="A51:C51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37:C37"/>
    <mergeCell ref="A38:C38"/>
    <mergeCell ref="A50:C50"/>
    <mergeCell ref="A59:C59"/>
    <mergeCell ref="A60:C60"/>
    <mergeCell ref="A61:C61"/>
    <mergeCell ref="A62:C62"/>
    <mergeCell ref="A53:C53"/>
    <mergeCell ref="A54:C54"/>
    <mergeCell ref="A55:C55"/>
    <mergeCell ref="A56:C56"/>
    <mergeCell ref="A57:C57"/>
    <mergeCell ref="A58:C58"/>
    <mergeCell ref="A32:C32"/>
    <mergeCell ref="A24:C24"/>
    <mergeCell ref="A25:C25"/>
    <mergeCell ref="A26:C26"/>
    <mergeCell ref="A35:C35"/>
    <mergeCell ref="A27:C27"/>
    <mergeCell ref="A28:C28"/>
    <mergeCell ref="A29:C29"/>
    <mergeCell ref="A30:C30"/>
    <mergeCell ref="A31:C31"/>
    <mergeCell ref="A34:C34"/>
    <mergeCell ref="A33:C33"/>
    <mergeCell ref="A1:C1"/>
    <mergeCell ref="A2:C2"/>
    <mergeCell ref="A3:C3"/>
    <mergeCell ref="A20:C20"/>
    <mergeCell ref="A21:C21"/>
    <mergeCell ref="A14:C14"/>
    <mergeCell ref="A4:C4"/>
    <mergeCell ref="A10:C10"/>
    <mergeCell ref="A11:C11"/>
    <mergeCell ref="A12:C12"/>
    <mergeCell ref="A13:C13"/>
    <mergeCell ref="A7:C7"/>
    <mergeCell ref="A8:C8"/>
    <mergeCell ref="A9:C9"/>
    <mergeCell ref="A6:C6"/>
  </mergeCells>
  <pageMargins left="0.7" right="0.7" top="0.75" bottom="0.75" header="0.3" footer="0.3"/>
  <pageSetup paperSize="9" scale="86" fitToHeight="0" orientation="portrait" verticalDpi="0" r:id="rId1"/>
  <ignoredErrors>
    <ignoredError sqref="B6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topLeftCell="A16" zoomScale="110" zoomScaleNormal="110" workbookViewId="0">
      <selection activeCell="F4" sqref="F4"/>
    </sheetView>
  </sheetViews>
  <sheetFormatPr defaultRowHeight="12.75" x14ac:dyDescent="0.2"/>
  <cols>
    <col min="1" max="1" width="63.85546875" style="1" customWidth="1"/>
    <col min="2" max="2" width="14.28515625" style="20" customWidth="1"/>
    <col min="3" max="3" width="18.7109375" style="1" customWidth="1"/>
    <col min="4" max="4" width="10.85546875" style="1" customWidth="1"/>
    <col min="5" max="5" width="6.5703125" style="1" customWidth="1"/>
    <col min="6" max="6" width="10" style="1" bestFit="1" customWidth="1"/>
    <col min="7" max="16384" width="9.140625" style="1"/>
  </cols>
  <sheetData>
    <row r="1" spans="1:7" ht="18.75" x14ac:dyDescent="0.3">
      <c r="A1" s="87" t="s">
        <v>30</v>
      </c>
      <c r="B1" s="87"/>
      <c r="C1" s="87"/>
    </row>
    <row r="2" spans="1:7" ht="15.75" x14ac:dyDescent="0.25">
      <c r="A2" s="31" t="s">
        <v>45</v>
      </c>
      <c r="B2" s="32"/>
      <c r="C2" s="33"/>
    </row>
    <row r="3" spans="1:7" ht="43.5" customHeight="1" x14ac:dyDescent="0.25">
      <c r="A3" s="34" t="s">
        <v>75</v>
      </c>
      <c r="B3" s="35"/>
      <c r="C3" s="36"/>
      <c r="F3" s="2"/>
      <c r="G3" s="2"/>
    </row>
    <row r="4" spans="1:7" s="6" customFormat="1" ht="51" x14ac:dyDescent="0.25">
      <c r="A4" s="3" t="s">
        <v>0</v>
      </c>
      <c r="B4" s="4" t="s">
        <v>1</v>
      </c>
      <c r="C4" s="5" t="s">
        <v>2</v>
      </c>
      <c r="F4" s="7"/>
      <c r="G4" s="7"/>
    </row>
    <row r="5" spans="1:7" ht="51.75" customHeight="1" x14ac:dyDescent="0.2">
      <c r="A5" s="8" t="s">
        <v>62</v>
      </c>
      <c r="B5" s="9">
        <f>C5*614.8*12</f>
        <v>27002.016000000003</v>
      </c>
      <c r="C5" s="9">
        <v>3.66</v>
      </c>
      <c r="F5" s="2"/>
      <c r="G5" s="2"/>
    </row>
    <row r="6" spans="1:7" ht="12.75" customHeight="1" x14ac:dyDescent="0.2">
      <c r="A6" s="46" t="s">
        <v>3</v>
      </c>
      <c r="B6" s="47"/>
      <c r="C6" s="48"/>
      <c r="F6" s="2"/>
      <c r="G6" s="2"/>
    </row>
    <row r="7" spans="1:7" x14ac:dyDescent="0.2">
      <c r="A7" s="49" t="s">
        <v>4</v>
      </c>
      <c r="B7" s="50"/>
      <c r="C7" s="51"/>
    </row>
    <row r="8" spans="1:7" ht="63" customHeight="1" x14ac:dyDescent="0.2">
      <c r="A8" s="52" t="s">
        <v>71</v>
      </c>
      <c r="B8" s="53"/>
      <c r="C8" s="54"/>
    </row>
    <row r="9" spans="1:7" x14ac:dyDescent="0.2">
      <c r="A9" s="49" t="s">
        <v>34</v>
      </c>
      <c r="B9" s="50"/>
      <c r="C9" s="51"/>
    </row>
    <row r="10" spans="1:7" ht="51.75" customHeight="1" x14ac:dyDescent="0.2">
      <c r="A10" s="43" t="s">
        <v>5</v>
      </c>
      <c r="B10" s="44"/>
      <c r="C10" s="45"/>
    </row>
    <row r="11" spans="1:7" x14ac:dyDescent="0.2">
      <c r="A11" s="49" t="s">
        <v>35</v>
      </c>
      <c r="B11" s="50"/>
      <c r="C11" s="51"/>
    </row>
    <row r="12" spans="1:7" ht="94.5" customHeight="1" x14ac:dyDescent="0.2">
      <c r="A12" s="43" t="s">
        <v>6</v>
      </c>
      <c r="B12" s="44"/>
      <c r="C12" s="45"/>
    </row>
    <row r="13" spans="1:7" x14ac:dyDescent="0.2">
      <c r="A13" s="49" t="s">
        <v>36</v>
      </c>
      <c r="B13" s="50"/>
      <c r="C13" s="51"/>
    </row>
    <row r="14" spans="1:7" ht="75.75" customHeight="1" x14ac:dyDescent="0.2">
      <c r="A14" s="43" t="s">
        <v>7</v>
      </c>
      <c r="B14" s="44"/>
      <c r="C14" s="45"/>
    </row>
    <row r="15" spans="1:7" x14ac:dyDescent="0.2">
      <c r="A15" s="49" t="s">
        <v>37</v>
      </c>
      <c r="B15" s="50"/>
      <c r="C15" s="51"/>
    </row>
    <row r="16" spans="1:7" ht="118.5" customHeight="1" x14ac:dyDescent="0.2">
      <c r="A16" s="43" t="s">
        <v>50</v>
      </c>
      <c r="B16" s="44"/>
      <c r="C16" s="45"/>
    </row>
    <row r="17" spans="1:8" ht="12" customHeight="1" x14ac:dyDescent="0.2">
      <c r="A17" s="49" t="s">
        <v>38</v>
      </c>
      <c r="B17" s="50"/>
      <c r="C17" s="51"/>
    </row>
    <row r="18" spans="1:8" ht="63.75" customHeight="1" x14ac:dyDescent="0.25">
      <c r="A18" s="43" t="s">
        <v>49</v>
      </c>
      <c r="B18" s="44"/>
      <c r="C18" s="45"/>
      <c r="E18" s="10"/>
      <c r="F18" s="10"/>
      <c r="G18" s="10"/>
      <c r="H18" s="10"/>
    </row>
    <row r="19" spans="1:8" ht="12" customHeight="1" x14ac:dyDescent="0.2">
      <c r="A19" s="49" t="s">
        <v>39</v>
      </c>
      <c r="B19" s="50"/>
      <c r="C19" s="51"/>
    </row>
    <row r="20" spans="1:8" ht="46.5" customHeight="1" x14ac:dyDescent="0.2">
      <c r="A20" s="43" t="s">
        <v>8</v>
      </c>
      <c r="B20" s="44"/>
      <c r="C20" s="45"/>
    </row>
    <row r="21" spans="1:8" ht="39" customHeight="1" x14ac:dyDescent="0.2">
      <c r="A21" s="8" t="s">
        <v>9</v>
      </c>
      <c r="B21" s="9">
        <f>C21*614.8*12</f>
        <v>13648.559999999998</v>
      </c>
      <c r="C21" s="9">
        <v>1.85</v>
      </c>
    </row>
    <row r="22" spans="1:8" x14ac:dyDescent="0.2">
      <c r="A22" s="91" t="s">
        <v>40</v>
      </c>
      <c r="B22" s="92"/>
      <c r="C22" s="93"/>
    </row>
    <row r="23" spans="1:8" ht="36" customHeight="1" x14ac:dyDescent="0.2">
      <c r="A23" s="55" t="s">
        <v>51</v>
      </c>
      <c r="B23" s="56"/>
      <c r="C23" s="57"/>
    </row>
    <row r="24" spans="1:8" ht="22.5" customHeight="1" x14ac:dyDescent="0.2">
      <c r="A24" s="79" t="s">
        <v>10</v>
      </c>
      <c r="B24" s="80"/>
      <c r="C24" s="81"/>
    </row>
    <row r="25" spans="1:8" x14ac:dyDescent="0.2">
      <c r="A25" s="49" t="s">
        <v>63</v>
      </c>
      <c r="B25" s="50"/>
      <c r="C25" s="51"/>
    </row>
    <row r="26" spans="1:8" ht="69.75" customHeight="1" x14ac:dyDescent="0.2">
      <c r="A26" s="55" t="s">
        <v>65</v>
      </c>
      <c r="B26" s="56"/>
      <c r="C26" s="57"/>
    </row>
    <row r="27" spans="1:8" ht="22.5" customHeight="1" x14ac:dyDescent="0.2">
      <c r="A27" s="79" t="s">
        <v>11</v>
      </c>
      <c r="B27" s="80"/>
      <c r="C27" s="81"/>
    </row>
    <row r="28" spans="1:8" x14ac:dyDescent="0.2">
      <c r="A28" s="49" t="s">
        <v>41</v>
      </c>
      <c r="B28" s="50"/>
      <c r="C28" s="51"/>
    </row>
    <row r="29" spans="1:8" ht="12" customHeight="1" x14ac:dyDescent="0.2">
      <c r="A29" s="55" t="s">
        <v>52</v>
      </c>
      <c r="B29" s="56"/>
      <c r="C29" s="57"/>
    </row>
    <row r="30" spans="1:8" ht="25.5" customHeight="1" x14ac:dyDescent="0.2">
      <c r="A30" s="79" t="s">
        <v>10</v>
      </c>
      <c r="B30" s="80"/>
      <c r="C30" s="81"/>
    </row>
    <row r="31" spans="1:8" ht="13.5" customHeight="1" x14ac:dyDescent="0.2">
      <c r="A31" s="49" t="s">
        <v>42</v>
      </c>
      <c r="B31" s="50"/>
      <c r="C31" s="51"/>
    </row>
    <row r="32" spans="1:8" ht="45" customHeight="1" x14ac:dyDescent="0.2">
      <c r="A32" s="55" t="s">
        <v>54</v>
      </c>
      <c r="B32" s="56"/>
      <c r="C32" s="57"/>
    </row>
    <row r="33" spans="1:7" ht="24" customHeight="1" x14ac:dyDescent="0.2">
      <c r="A33" s="79" t="s">
        <v>12</v>
      </c>
      <c r="B33" s="80"/>
      <c r="C33" s="81"/>
    </row>
    <row r="34" spans="1:7" ht="25.5" x14ac:dyDescent="0.2">
      <c r="A34" s="22" t="s">
        <v>13</v>
      </c>
      <c r="B34" s="9">
        <f>C34*614.8*12</f>
        <v>62488.271999999997</v>
      </c>
      <c r="C34" s="12">
        <v>8.4700000000000006</v>
      </c>
    </row>
    <row r="35" spans="1:7" ht="40.5" customHeight="1" x14ac:dyDescent="0.2">
      <c r="A35" s="67" t="s">
        <v>43</v>
      </c>
      <c r="B35" s="68"/>
      <c r="C35" s="69"/>
    </row>
    <row r="36" spans="1:7" x14ac:dyDescent="0.2">
      <c r="A36" s="70" t="s">
        <v>18</v>
      </c>
      <c r="B36" s="71"/>
      <c r="C36" s="72"/>
    </row>
    <row r="37" spans="1:7" ht="46.5" customHeight="1" x14ac:dyDescent="0.2">
      <c r="A37" s="73" t="s">
        <v>56</v>
      </c>
      <c r="B37" s="74"/>
      <c r="C37" s="75"/>
    </row>
    <row r="38" spans="1:7" x14ac:dyDescent="0.2">
      <c r="A38" s="52" t="s">
        <v>14</v>
      </c>
      <c r="B38" s="53"/>
      <c r="C38" s="54"/>
    </row>
    <row r="39" spans="1:7" x14ac:dyDescent="0.2">
      <c r="A39" s="76" t="s">
        <v>19</v>
      </c>
      <c r="B39" s="77"/>
      <c r="C39" s="78"/>
    </row>
    <row r="40" spans="1:7" x14ac:dyDescent="0.2">
      <c r="A40" s="58" t="s">
        <v>57</v>
      </c>
      <c r="B40" s="59"/>
      <c r="C40" s="60"/>
    </row>
    <row r="41" spans="1:7" x14ac:dyDescent="0.2">
      <c r="A41" s="58" t="s">
        <v>58</v>
      </c>
      <c r="B41" s="59"/>
      <c r="C41" s="60"/>
    </row>
    <row r="42" spans="1:7" x14ac:dyDescent="0.2">
      <c r="A42" s="58" t="s">
        <v>59</v>
      </c>
      <c r="B42" s="59"/>
      <c r="C42" s="60"/>
    </row>
    <row r="43" spans="1:7" x14ac:dyDescent="0.2">
      <c r="A43" s="61" t="s">
        <v>66</v>
      </c>
      <c r="B43" s="62"/>
      <c r="C43" s="63"/>
    </row>
    <row r="44" spans="1:7" ht="27.75" customHeight="1" x14ac:dyDescent="0.2">
      <c r="A44" s="64" t="s">
        <v>44</v>
      </c>
      <c r="B44" s="65"/>
      <c r="C44" s="66"/>
    </row>
    <row r="45" spans="1:7" ht="24" customHeight="1" x14ac:dyDescent="0.2">
      <c r="A45" s="88" t="s">
        <v>55</v>
      </c>
      <c r="B45" s="89"/>
      <c r="C45" s="90"/>
    </row>
    <row r="46" spans="1:7" ht="19.5" customHeight="1" x14ac:dyDescent="0.2">
      <c r="A46" s="23" t="s">
        <v>47</v>
      </c>
      <c r="B46" s="17">
        <f>C46*614.8*12</f>
        <v>43527.840000000004</v>
      </c>
      <c r="C46" s="25">
        <v>5.9</v>
      </c>
    </row>
    <row r="47" spans="1:7" ht="43.5" customHeight="1" x14ac:dyDescent="0.2">
      <c r="A47" s="82" t="s">
        <v>61</v>
      </c>
      <c r="B47" s="83"/>
      <c r="C47" s="84"/>
    </row>
    <row r="48" spans="1:7" ht="25.5" x14ac:dyDescent="0.2">
      <c r="A48" s="21" t="s">
        <v>46</v>
      </c>
      <c r="B48" s="17">
        <f>C48*614.8*12</f>
        <v>16083.167999999998</v>
      </c>
      <c r="C48" s="18">
        <v>2.1800000000000002</v>
      </c>
      <c r="G48" s="16"/>
    </row>
    <row r="49" spans="1:7" s="15" customFormat="1" x14ac:dyDescent="0.2">
      <c r="A49" s="13" t="s">
        <v>15</v>
      </c>
      <c r="B49" s="9">
        <f>C49*614.8*12</f>
        <v>162749.85600000003</v>
      </c>
      <c r="C49" s="14">
        <f>C34+C21+C5+C48+C46</f>
        <v>22.060000000000002</v>
      </c>
    </row>
    <row r="50" spans="1:7" x14ac:dyDescent="0.2">
      <c r="A50" s="19" t="s">
        <v>16</v>
      </c>
      <c r="B50" s="17">
        <f>B48*12%</f>
        <v>1929.9801599999996</v>
      </c>
      <c r="C50" s="17">
        <f>C49*12%</f>
        <v>2.6472000000000002</v>
      </c>
      <c r="G50" s="16"/>
    </row>
    <row r="51" spans="1:7" x14ac:dyDescent="0.2">
      <c r="A51" s="13" t="s">
        <v>17</v>
      </c>
      <c r="B51" s="9">
        <f>C51*614.8*12</f>
        <v>182279.83872</v>
      </c>
      <c r="C51" s="9">
        <f>C49+C50</f>
        <v>24.707200000000004</v>
      </c>
    </row>
    <row r="53" spans="1:7" ht="42.75" customHeight="1" x14ac:dyDescent="0.2">
      <c r="A53" s="94" t="s">
        <v>32</v>
      </c>
      <c r="B53" s="94"/>
      <c r="C53" s="94"/>
    </row>
    <row r="54" spans="1:7" ht="39" customHeight="1" x14ac:dyDescent="0.2">
      <c r="A54" s="94" t="s">
        <v>31</v>
      </c>
      <c r="B54" s="94"/>
      <c r="C54" s="94"/>
    </row>
    <row r="55" spans="1:7" x14ac:dyDescent="0.2">
      <c r="B55" s="1"/>
    </row>
    <row r="56" spans="1:7" x14ac:dyDescent="0.2">
      <c r="A56" s="1" t="s">
        <v>70</v>
      </c>
      <c r="B56" s="1"/>
      <c r="C56" s="1" t="s">
        <v>67</v>
      </c>
    </row>
    <row r="57" spans="1:7" x14ac:dyDescent="0.2">
      <c r="B57" s="1"/>
    </row>
    <row r="58" spans="1:7" x14ac:dyDescent="0.2">
      <c r="B58" s="1"/>
    </row>
  </sheetData>
  <mergeCells count="44">
    <mergeCell ref="A37:C37"/>
    <mergeCell ref="A38:C38"/>
    <mergeCell ref="A54:C54"/>
    <mergeCell ref="A33:C33"/>
    <mergeCell ref="A35:C35"/>
    <mergeCell ref="A36:C36"/>
    <mergeCell ref="A39:C39"/>
    <mergeCell ref="A40:C40"/>
    <mergeCell ref="A41:C41"/>
    <mergeCell ref="A42:C42"/>
    <mergeCell ref="A43:C43"/>
    <mergeCell ref="A44:C44"/>
    <mergeCell ref="A45:C45"/>
    <mergeCell ref="A53:C53"/>
    <mergeCell ref="A47:C47"/>
    <mergeCell ref="A16:C16"/>
    <mergeCell ref="A17:C17"/>
    <mergeCell ref="A18:C18"/>
    <mergeCell ref="A19:C19"/>
    <mergeCell ref="A22:C22"/>
    <mergeCell ref="A20:C20"/>
    <mergeCell ref="A32:C3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14:C14"/>
    <mergeCell ref="A15:C15"/>
    <mergeCell ref="A6:C6"/>
    <mergeCell ref="A8:C8"/>
    <mergeCell ref="A9:C9"/>
    <mergeCell ref="A7:C7"/>
    <mergeCell ref="A10:C10"/>
    <mergeCell ref="A11:C11"/>
    <mergeCell ref="A1:C1"/>
    <mergeCell ref="A2:C2"/>
    <mergeCell ref="A3:C3"/>
    <mergeCell ref="A12:C12"/>
    <mergeCell ref="A13:C13"/>
  </mergeCells>
  <pageMargins left="0.7" right="0.7" top="0.75" bottom="0.75" header="0.3" footer="0.3"/>
  <pageSetup paperSize="9" scale="9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1-2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2019-11-16T08:51:27Z</dcterms:modified>
</cp:coreProperties>
</file>