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05" windowWidth="14805" windowHeight="4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Лист1!$A$7:$G$137</definedName>
    <definedName name="_xlnm.Print_Area" localSheetId="0">Лист1!$A$1:$AKY$141</definedName>
  </definedNames>
  <calcPr calcId="124519"/>
</workbook>
</file>

<file path=xl/calcChain.xml><?xml version="1.0" encoding="utf-8"?>
<calcChain xmlns="http://schemas.openxmlformats.org/spreadsheetml/2006/main">
  <c r="G20" i="1"/>
  <c r="G23"/>
  <c r="G130" l="1"/>
  <c r="G131"/>
  <c r="G132"/>
  <c r="G133"/>
  <c r="G134"/>
  <c r="G135"/>
  <c r="G69"/>
  <c r="G70"/>
  <c r="G71"/>
  <c r="G72"/>
  <c r="G73"/>
  <c r="G74"/>
  <c r="G76"/>
  <c r="G40"/>
  <c r="G44"/>
  <c r="G45"/>
  <c r="G108" l="1"/>
  <c r="G102"/>
  <c r="G95"/>
  <c r="G94" s="1"/>
  <c r="G92"/>
  <c r="G91" s="1"/>
  <c r="G89"/>
  <c r="G88" s="1"/>
  <c r="G86" l="1"/>
  <c r="G85" s="1"/>
  <c r="G83"/>
  <c r="G82" s="1"/>
  <c r="G81" s="1"/>
  <c r="G80" l="1"/>
  <c r="G79" s="1"/>
  <c r="G78" s="1"/>
  <c r="G42"/>
  <c r="G41" s="1"/>
  <c r="G21"/>
  <c r="G19" s="1"/>
  <c r="G114" l="1"/>
  <c r="G125"/>
  <c r="G124" s="1"/>
  <c r="G101"/>
  <c r="G100" s="1"/>
  <c r="G99" s="1"/>
  <c r="G51" l="1"/>
  <c r="G50" s="1"/>
  <c r="G49" s="1"/>
  <c r="G48" s="1"/>
  <c r="G47" s="1"/>
  <c r="G62" l="1"/>
  <c r="G61" s="1"/>
  <c r="G60" s="1"/>
  <c r="G128" l="1"/>
  <c r="G127" s="1"/>
  <c r="G67" l="1"/>
  <c r="G66" s="1"/>
  <c r="G65" s="1"/>
  <c r="G98" l="1"/>
  <c r="G107" l="1"/>
  <c r="G106" s="1"/>
  <c r="G105" s="1"/>
  <c r="G104" s="1"/>
  <c r="G97" s="1"/>
  <c r="G122" l="1"/>
  <c r="G121" s="1"/>
  <c r="G119"/>
  <c r="G118" s="1"/>
  <c r="G57"/>
  <c r="G56" s="1"/>
  <c r="G31"/>
  <c r="G33"/>
  <c r="G28"/>
  <c r="G27" s="1"/>
  <c r="G36"/>
  <c r="G35" s="1"/>
  <c r="G117" l="1"/>
  <c r="G116" s="1"/>
  <c r="G30"/>
  <c r="G26" s="1"/>
  <c r="G25" s="1"/>
  <c r="G55"/>
  <c r="G18" l="1"/>
  <c r="G113" l="1"/>
  <c r="G112" s="1"/>
  <c r="G111" s="1"/>
  <c r="G110" s="1"/>
  <c r="G54"/>
  <c r="G53" s="1"/>
  <c r="G39"/>
  <c r="G16"/>
  <c r="G15" s="1"/>
  <c r="G38" l="1"/>
  <c r="G14"/>
  <c r="G13" s="1"/>
  <c r="G64"/>
  <c r="G59" s="1"/>
  <c r="G12" l="1"/>
  <c r="G11" s="1"/>
  <c r="G137" l="1"/>
  <c r="G10"/>
</calcChain>
</file>

<file path=xl/sharedStrings.xml><?xml version="1.0" encoding="utf-8"?>
<sst xmlns="http://schemas.openxmlformats.org/spreadsheetml/2006/main" count="771" uniqueCount="148">
  <si>
    <t>Наименование</t>
  </si>
  <si>
    <t>Рз</t>
  </si>
  <si>
    <t>ПР</t>
  </si>
  <si>
    <t>ЦСР</t>
  </si>
  <si>
    <t>Вр</t>
  </si>
  <si>
    <t xml:space="preserve">Сумма </t>
  </si>
  <si>
    <t>1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</si>
  <si>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</si>
  <si>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</si>
  <si>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</si>
  <si>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</si>
  <si>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</si>
  <si>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</si>
  <si>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120</t>
  </si>
  <si>
    <t>03</t>
  </si>
  <si>
    <t>Расходы на выплаты по оплате труда работников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</si>
  <si>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</si>
  <si>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</si>
  <si>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</si>
  <si>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</si>
  <si>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</si>
  <si>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</si>
  <si>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</si>
  <si>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</si>
  <si>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</si>
  <si>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Непрограммные расходы органов местного самоуправления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</si>
  <si>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</si>
  <si>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</si>
  <si>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</si>
  <si>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</si>
  <si>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</si>
  <si>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</si>
  <si>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</si>
  <si>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</si>
  <si>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09</t>
  </si>
  <si>
    <t>Иные межбюджетные трансферты</t>
  </si>
  <si>
    <t>540</t>
  </si>
  <si>
    <t>Национальная экономика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</si>
  <si>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</si>
  <si>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</si>
  <si>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</si>
  <si>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</si>
  <si>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ВСЕГО</t>
  </si>
  <si>
    <t>00 0 00 00000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</si>
  <si>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</si>
  <si>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</si>
  <si>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</si>
  <si>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</si>
  <si>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</si>
  <si>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</si>
  <si>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100 </t>
  </si>
  <si>
    <t>89 0 00 00000</t>
  </si>
  <si>
    <t>89 9 00 00000</t>
  </si>
  <si>
    <t>11 0 00 00000</t>
  </si>
  <si>
    <t>500</t>
  </si>
  <si>
    <t>Межбюджетные трансферты</t>
  </si>
  <si>
    <t>12 0 00 00000</t>
  </si>
  <si>
    <t>10 0 00 00000</t>
  </si>
  <si>
    <t>71 0 00 00000</t>
  </si>
  <si>
    <t xml:space="preserve">Прочие непрограммные расходы в рамках непрограммных расходов органов местного самоуправления </t>
  </si>
  <si>
    <t>Дорожное хозяйство (дорожные фонды)</t>
  </si>
  <si>
    <t>Расходы на выплаты персоналу государственных (муниципальных) органов</t>
  </si>
  <si>
    <t>(тыс. рублей)</t>
  </si>
  <si>
    <t>880</t>
  </si>
  <si>
    <t>Специальные расходы</t>
  </si>
  <si>
    <t>Обеспечение проведения выборов и референдумов</t>
  </si>
  <si>
    <t xml:space="preserve">   </t>
  </si>
  <si>
    <t>к решению Совета депутатов</t>
  </si>
  <si>
    <t>Обеспечение функционирования высшего должностного лица сельского поселения</t>
  </si>
  <si>
    <t>Содержание высшего должностного лица сельского поселения</t>
  </si>
  <si>
    <t>71 3 00 00000</t>
  </si>
  <si>
    <t>71 3 00 00110</t>
  </si>
  <si>
    <t>Глава сельского поселения</t>
  </si>
  <si>
    <t xml:space="preserve">Муниципальная программа "Развитие муниципальной службы в администрации сельского поселения «Село Маяк» Нанайского муниципального района Хабаровского края на 2016 – 2020 годы»          </t>
  </si>
  <si>
    <t xml:space="preserve">Проведение мероприятий в рамках муниципальной программы "Развитие муниципальной службы в администрации сельского поселения «Село Маяк» Нанайского муниципального района Хабаровского края на 2016 – 2020 годы»   </t>
  </si>
  <si>
    <t>Обеспечение функций администрации сельского поселения</t>
  </si>
  <si>
    <t>Аппарат администрации сельского поселения</t>
  </si>
  <si>
    <t>Расходы на выплату персоналу государственных (муниципальных) органов</t>
  </si>
  <si>
    <t>11 0 00 SС31М</t>
  </si>
  <si>
    <t>74 0 00 00000</t>
  </si>
  <si>
    <t>74 2 00 00000</t>
  </si>
  <si>
    <t>74 2 00 00120</t>
  </si>
  <si>
    <t>Расходы на обеспечение функций органов  местного самоуправления сельского поселения</t>
  </si>
  <si>
    <t>74 2 00 00130</t>
  </si>
  <si>
    <t>Закон Хабаровского края от 24.11.2010 № 49 "О наделении органов местного самоуправления Хабаровского края государственными полномочиями Хабаровского края по применению законодательства об административных правонарушениях"</t>
  </si>
  <si>
    <t>74 2 00 0П320</t>
  </si>
  <si>
    <t>74 2 00 00140</t>
  </si>
  <si>
    <t>Проведение выборов в представительный орган сельского поселения</t>
  </si>
  <si>
    <t>89 9 00 00250</t>
  </si>
  <si>
    <t>89 9 00 00080</t>
  </si>
  <si>
    <t>Резервный фонд администрации сельского поселения</t>
  </si>
  <si>
    <t>Муниципальная программа  "Развитие и совершенствование форм местного самоуправления на территории сельского поселения «Село Маяк» на 2019-2023 годы"</t>
  </si>
  <si>
    <t>Методическое и информационное сопровождение деятельности территориальных общественных самоуправлений (далее ТОС) по вопросам местного значения в рамках муниципальной программы «Развитие и совершенствование форм местного самоуправления на территории сельского поселения «Село Маяк» на 2019-2023 годы»</t>
  </si>
  <si>
    <t>10 0 00 00310</t>
  </si>
  <si>
    <t>89 9 00 00090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</si>
  <si>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</si>
  <si>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              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</t>
  </si>
  <si>
    <t>89 9 00 00100</t>
  </si>
  <si>
    <t>Устройство и обновление минерализованных полос</t>
  </si>
  <si>
    <t>89 9 00 00330</t>
  </si>
  <si>
    <t>Организация обучения членов патрульных и патрульно-маневренных групп в рамках полномочий по первичным мерам пожарной безопасности</t>
  </si>
  <si>
    <t>89 9 00 00150</t>
  </si>
  <si>
    <t>Приобретение карт местности для патрульных и патрульно-маневренных групп в рамках полномочий по первичным мерам пожарной безопасности</t>
  </si>
  <si>
    <t>89 9 00 00160</t>
  </si>
  <si>
    <t>Приобретение шормовок или противо-энцефалитных костюмов для патрульных и патрульно-маневренных групп в рамках полномочий по первичным мерам пожарной безопасности</t>
  </si>
  <si>
    <t>89 9 00 00170</t>
  </si>
  <si>
    <t>89 9 00 00210</t>
  </si>
  <si>
    <t xml:space="preserve">Содержание и ремонт автомобильных дорог общего пользования местного значения и инженерных сооружений на них </t>
  </si>
  <si>
    <t>89 9 00 00220</t>
  </si>
  <si>
    <t xml:space="preserve">89 9 00 00220 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</si>
  <si>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</si>
  <si>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Другие вопросы в области жилищно-коммунаьного хозяйства</t>
  </si>
  <si>
    <t>Муниципальная программа "Формирование современной городской среды на территории сельского поселения "Село Маяк" Нанайского муниципального района Хабаровского края на 2019-2022 годы в рамках реализации приоритетного проекта "Формирование комфортной городской среды"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</si>
  <si>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"Село Маяк" Нанайского муниципального района Хабаровского края на 2019-2021 годы в рамках реализации приоритетного проекта "Формирование комфортной городской среды"</t>
  </si>
  <si>
    <t>12 0 00 00180</t>
  </si>
  <si>
    <t>Организация и одержание уличного освещения</t>
  </si>
  <si>
    <t>89 9 00 00230</t>
  </si>
  <si>
    <t>Организация и содержание мест захоронения</t>
  </si>
  <si>
    <t>89 9 00 00240</t>
  </si>
  <si>
    <t>Ликвидация несанкционированных свалок, уборка территории от мусора, грязи, вывоз мусора, покос травы</t>
  </si>
  <si>
    <t>89 9 00 00300</t>
  </si>
  <si>
    <t>Прочие мероприятия по благоустройству сельского поселения</t>
  </si>
  <si>
    <t>89 9 00 00190</t>
  </si>
  <si>
    <t xml:space="preserve">Председатель Совета депутатов </t>
  </si>
  <si>
    <t>А.Н. Ильин</t>
  </si>
  <si>
    <t>Приложение 7</t>
  </si>
  <si>
    <t>Ведомственная структура расходов  бюджета сельского поселения на 2019 год</t>
  </si>
  <si>
    <t>Глава</t>
  </si>
  <si>
    <t>2</t>
  </si>
  <si>
    <t>819</t>
  </si>
  <si>
    <t>АДМИНИСТРАЦИЯ СЕЛЬСКОГО ПОСЛЕНИЯ "СЕЛО МАЯК" НАНАЙСКОГО МУНИЦИПАЛЬНОГО РАЙОНА ХАБАРОВСКОГО КРАЯ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</si>
  <si>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</si>
  <si>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</si>
  <si>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Расходы по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Нанайского муниципального района в соответствии с заключенным соглашением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</si>
  <si>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</si>
  <si>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74 2 00 00360</t>
  </si>
  <si>
    <t>74 2 00 000360</t>
  </si>
  <si>
    <t>Национальная оборона</t>
  </si>
  <si>
    <t>Мобилизационная и вневойсковая подготовка</t>
  </si>
  <si>
    <t xml:space="preserve"> Реализация Федерального закона от 28.03.1998 № 53-ФЗ «О воинской обязанности и военной службе», осуществление первичного воинского учета на территориях, где отсутствуют военные комиссариаты</t>
  </si>
  <si>
    <t>74 2 00 51180</t>
  </si>
  <si>
    <t>Физическая культура и спорт</t>
  </si>
  <si>
    <t>Массовый спорт</t>
  </si>
  <si>
    <t>Заливка ледового катка на стадионе сельского поселения</t>
  </si>
  <si>
    <t xml:space="preserve">89 9 00 00000 </t>
  </si>
  <si>
    <t>89 9 00 00350</t>
  </si>
  <si>
    <t>А.В. Алипченко</t>
  </si>
  <si>
    <t>от 21.12.2018        №   227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</si>
</sst>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rgb="FF0000FF"/>
      <name val="Times New Roman"/>
      <family val="1"/>
      <charset val="204"/>
    </font>
    <font>
      <sz val="12"/>
      <color rgb="FF0000FF"/>
      <name val="Times New Roman CYR"/>
      <family val="1"/>
      <charset val="204"/>
    </font>
    <font>
      <sz val="12"/>
      <color rgb="FF0000FF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0" xfId="0" applyFont="1" applyFill="1"/>
    <xf numFmtId="49" fontId="1" fillId="0" borderId="0" xfId="0" applyNumberFormat="1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9" fontId="10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4" fillId="0" borderId="0" xfId="0" applyNumberFormat="1" applyFont="1"/>
    <xf numFmtId="4" fontId="12" fillId="0" borderId="0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justify" vertical="top" wrapText="1"/>
    </xf>
    <xf numFmtId="49" fontId="8" fillId="0" borderId="6" xfId="0" applyNumberFormat="1" applyFont="1" applyFill="1" applyBorder="1" applyAlignment="1">
      <alignment horizontal="justify" vertical="top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6" fillId="0" borderId="6" xfId="0" applyNumberFormat="1" applyFont="1" applyFill="1" applyBorder="1" applyAlignment="1">
      <alignment horizontal="justify" vertical="top" wrapText="1"/>
    </xf>
    <xf numFmtId="49" fontId="9" fillId="2" borderId="6" xfId="0" applyNumberFormat="1" applyFont="1" applyFill="1" applyBorder="1" applyAlignment="1">
      <alignment horizontal="justify" vertical="top" wrapText="1"/>
    </xf>
    <xf numFmtId="49" fontId="6" fillId="2" borderId="6" xfId="0" applyNumberFormat="1" applyFont="1" applyFill="1" applyBorder="1" applyAlignment="1">
      <alignment horizontal="justify" vertical="top" wrapText="1"/>
    </xf>
    <xf numFmtId="49" fontId="8" fillId="2" borderId="6" xfId="0" applyNumberFormat="1" applyFont="1" applyFill="1" applyBorder="1" applyAlignment="1">
      <alignment horizontal="justify" vertical="top" wrapText="1"/>
    </xf>
    <xf numFmtId="11" fontId="11" fillId="0" borderId="6" xfId="0" applyNumberFormat="1" applyFont="1" applyFill="1" applyBorder="1" applyAlignment="1">
      <alignment horizontal="justify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>
      <alignment horizontal="justify" vertical="top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top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Z149"/>
  <sheetViews>
    <sheetView showGridLines="0" tabSelected="1" view="pageBreakPreview" zoomScale="120" zoomScaleSheetLayoutView="120" workbookViewId="0">
      <selection activeCell="D3" sqref="D3:G3"/>
    </sheetView>
  </sheetViews>
  <sheetFormatPr defaultRowHeight="16.5"/>
  <cols>
    <col min="1" max="1" width="44.140625" style="8" customWidth="1"/>
    <col min="2" max="2" width="9" style="8" customWidth="1"/>
    <col min="3" max="3" width="6" style="41" customWidth="1"/>
    <col min="4" max="4" width="5.5703125" style="41" customWidth="1"/>
    <col min="5" max="5" width="14.85546875" style="41" customWidth="1"/>
    <col min="6" max="6" width="6.28515625" style="41" customWidth="1"/>
    <col min="7" max="7" width="12.5703125" style="9" customWidth="1"/>
    <col min="8" max="987" width="0" style="1" hidden="1" customWidth="1"/>
    <col min="988" max="988" width="16.7109375" style="1" customWidth="1"/>
    <col min="989" max="16384" width="9.140625" style="1"/>
  </cols>
  <sheetData>
    <row r="1" spans="1:7">
      <c r="D1" s="80" t="s">
        <v>125</v>
      </c>
      <c r="E1" s="80"/>
      <c r="F1" s="80"/>
      <c r="G1" s="80"/>
    </row>
    <row r="2" spans="1:7">
      <c r="D2" s="80" t="s">
        <v>67</v>
      </c>
      <c r="E2" s="80"/>
      <c r="F2" s="80"/>
      <c r="G2" s="80"/>
    </row>
    <row r="3" spans="1:7">
      <c r="D3" s="80" t="s">
        <v>147</v>
      </c>
      <c r="E3" s="80"/>
      <c r="F3" s="80"/>
      <c r="G3" s="80"/>
    </row>
    <row r="4" spans="1:7">
      <c r="D4" s="81"/>
      <c r="E4" s="81"/>
      <c r="F4" s="81"/>
      <c r="G4" s="81"/>
    </row>
    <row r="5" spans="1:7" ht="32.25" customHeight="1">
      <c r="A5" s="82" t="s">
        <v>126</v>
      </c>
      <c r="B5" s="82"/>
      <c r="C5" s="82"/>
      <c r="D5" s="82"/>
      <c r="E5" s="82"/>
      <c r="F5" s="82"/>
      <c r="G5" s="82"/>
    </row>
    <row r="6" spans="1:7" ht="15" customHeight="1">
      <c r="F6" s="87" t="s">
        <v>62</v>
      </c>
      <c r="G6" s="87"/>
    </row>
    <row r="7" spans="1:7" s="2" customFormat="1" ht="13.5" customHeight="1">
      <c r="A7" s="83" t="s">
        <v>0</v>
      </c>
      <c r="B7" s="85" t="s">
        <v>127</v>
      </c>
      <c r="C7" s="85" t="s">
        <v>1</v>
      </c>
      <c r="D7" s="85" t="s">
        <v>2</v>
      </c>
      <c r="E7" s="85" t="s">
        <v>3</v>
      </c>
      <c r="F7" s="85" t="s">
        <v>4</v>
      </c>
      <c r="G7" s="78" t="s">
        <v>5</v>
      </c>
    </row>
    <row r="8" spans="1:7" s="2" customFormat="1" ht="16.5" customHeight="1">
      <c r="A8" s="84"/>
      <c r="B8" s="86"/>
      <c r="C8" s="86"/>
      <c r="D8" s="86"/>
      <c r="E8" s="86"/>
      <c r="F8" s="86"/>
      <c r="G8" s="79"/>
    </row>
    <row r="9" spans="1:7" s="2" customFormat="1">
      <c r="A9" s="10" t="s">
        <v>6</v>
      </c>
      <c r="B9" s="19" t="s">
        <v>128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</row>
    <row r="10" spans="1:7" s="2" customFormat="1" ht="63">
      <c r="A10" s="50" t="s">
        <v>130</v>
      </c>
      <c r="B10" s="19" t="s">
        <v>129</v>
      </c>
      <c r="C10" s="14" t="s">
        <v>9</v>
      </c>
      <c r="D10" s="14" t="s">
        <v>9</v>
      </c>
      <c r="E10" s="14" t="s">
        <v>43</v>
      </c>
      <c r="F10" s="14" t="s">
        <v>10</v>
      </c>
      <c r="G10" s="61">
        <f>G11+G78+G97+G110+G136+G69</f>
        <v>5282.32</v>
      </c>
    </row>
    <row r="11" spans="1:7" s="3" customFormat="1" ht="17.25" customHeight="1">
      <c r="A11" s="11" t="s">
        <v>7</v>
      </c>
      <c r="B11" s="17" t="s">
        <v>129</v>
      </c>
      <c r="C11" s="12" t="s">
        <v>8</v>
      </c>
      <c r="D11" s="12" t="s">
        <v>9</v>
      </c>
      <c r="E11" s="12" t="s">
        <v>43</v>
      </c>
      <c r="F11" s="12" t="s">
        <v>10</v>
      </c>
      <c r="G11" s="13">
        <f>SUM(G12+G18+G38+G53+G59+G47)</f>
        <v>3626.37</v>
      </c>
    </row>
    <row r="12" spans="1:7" s="2" customFormat="1" ht="63">
      <c r="A12" s="62" t="s">
        <v>11</v>
      </c>
      <c r="B12" s="45" t="s">
        <v>129</v>
      </c>
      <c r="C12" s="12" t="s">
        <v>8</v>
      </c>
      <c r="D12" s="12" t="s">
        <v>12</v>
      </c>
      <c r="E12" s="12" t="s">
        <v>43</v>
      </c>
      <c r="F12" s="12" t="s">
        <v>10</v>
      </c>
      <c r="G12" s="13">
        <f>SUM(G15)</f>
        <v>1080</v>
      </c>
    </row>
    <row r="13" spans="1:7" s="4" customFormat="1" ht="33" customHeight="1">
      <c r="A13" s="63" t="s">
        <v>68</v>
      </c>
      <c r="B13" s="46" t="s">
        <v>129</v>
      </c>
      <c r="C13" s="14" t="s">
        <v>8</v>
      </c>
      <c r="D13" s="14" t="s">
        <v>12</v>
      </c>
      <c r="E13" s="15" t="s">
        <v>58</v>
      </c>
      <c r="F13" s="14" t="s">
        <v>10</v>
      </c>
      <c r="G13" s="16">
        <f>G14</f>
        <v>1080</v>
      </c>
    </row>
    <row r="14" spans="1:7" s="4" customFormat="1">
      <c r="A14" s="63" t="s">
        <v>72</v>
      </c>
      <c r="B14" s="46" t="s">
        <v>129</v>
      </c>
      <c r="C14" s="14" t="s">
        <v>8</v>
      </c>
      <c r="D14" s="14" t="s">
        <v>12</v>
      </c>
      <c r="E14" s="15" t="s">
        <v>70</v>
      </c>
      <c r="F14" s="14" t="s">
        <v>10</v>
      </c>
      <c r="G14" s="16">
        <f>G15</f>
        <v>1080</v>
      </c>
    </row>
    <row r="15" spans="1:7" s="2" customFormat="1" ht="30.75" customHeight="1">
      <c r="A15" s="63" t="s">
        <v>69</v>
      </c>
      <c r="B15" s="46" t="s">
        <v>129</v>
      </c>
      <c r="C15" s="14" t="s">
        <v>8</v>
      </c>
      <c r="D15" s="14" t="s">
        <v>12</v>
      </c>
      <c r="E15" s="15" t="s">
        <v>71</v>
      </c>
      <c r="F15" s="15" t="s">
        <v>10</v>
      </c>
      <c r="G15" s="16">
        <f>G16</f>
        <v>1080</v>
      </c>
    </row>
    <row r="16" spans="1:7" s="2" customFormat="1" ht="94.5">
      <c r="A16" s="64" t="s">
        <v>45</v>
      </c>
      <c r="B16" s="19" t="s">
        <v>129</v>
      </c>
      <c r="C16" s="14" t="s">
        <v>8</v>
      </c>
      <c r="D16" s="14" t="s">
        <v>12</v>
      </c>
      <c r="E16" s="15" t="s">
        <v>71</v>
      </c>
      <c r="F16" s="14" t="s">
        <v>44</v>
      </c>
      <c r="G16" s="16">
        <f>SUM(G17)</f>
        <v>1080</v>
      </c>
    </row>
    <row r="17" spans="1:7" s="2" customFormat="1" ht="32.25" customHeight="1">
      <c r="A17" s="63" t="s">
        <v>61</v>
      </c>
      <c r="B17" s="46" t="s">
        <v>129</v>
      </c>
      <c r="C17" s="14" t="s">
        <v>8</v>
      </c>
      <c r="D17" s="14" t="s">
        <v>12</v>
      </c>
      <c r="E17" s="15" t="s">
        <v>71</v>
      </c>
      <c r="F17" s="14" t="s">
        <v>13</v>
      </c>
      <c r="G17" s="30">
        <v>1080</v>
      </c>
    </row>
    <row r="18" spans="1:7" s="2" customFormat="1" ht="94.5">
      <c r="A18" s="62" t="s">
        <v>20</v>
      </c>
      <c r="B18" s="45" t="s">
        <v>129</v>
      </c>
      <c r="C18" s="12" t="s">
        <v>8</v>
      </c>
      <c r="D18" s="12" t="s">
        <v>21</v>
      </c>
      <c r="E18" s="12" t="s">
        <v>43</v>
      </c>
      <c r="F18" s="17" t="s">
        <v>10</v>
      </c>
      <c r="G18" s="18">
        <f>G19+G25</f>
        <v>2381.1999999999998</v>
      </c>
    </row>
    <row r="19" spans="1:7" s="35" customFormat="1" ht="78.75" customHeight="1">
      <c r="A19" s="65" t="s">
        <v>73</v>
      </c>
      <c r="B19" s="47" t="s">
        <v>129</v>
      </c>
      <c r="C19" s="28" t="s">
        <v>8</v>
      </c>
      <c r="D19" s="28" t="s">
        <v>21</v>
      </c>
      <c r="E19" s="28" t="s">
        <v>53</v>
      </c>
      <c r="F19" s="33" t="s">
        <v>10</v>
      </c>
      <c r="G19" s="34">
        <f>G20</f>
        <v>15</v>
      </c>
    </row>
    <row r="20" spans="1:7" s="4" customFormat="1" ht="94.5">
      <c r="A20" s="63" t="s">
        <v>74</v>
      </c>
      <c r="B20" s="46" t="s">
        <v>129</v>
      </c>
      <c r="C20" s="14" t="s">
        <v>8</v>
      </c>
      <c r="D20" s="14" t="s">
        <v>21</v>
      </c>
      <c r="E20" s="14" t="s">
        <v>78</v>
      </c>
      <c r="F20" s="19" t="s">
        <v>10</v>
      </c>
      <c r="G20" s="20">
        <f>G21+G23</f>
        <v>15</v>
      </c>
    </row>
    <row r="21" spans="1:7" s="4" customFormat="1" ht="31.5">
      <c r="A21" s="64" t="s">
        <v>48</v>
      </c>
      <c r="B21" s="19" t="s">
        <v>129</v>
      </c>
      <c r="C21" s="14" t="s">
        <v>8</v>
      </c>
      <c r="D21" s="14" t="s">
        <v>21</v>
      </c>
      <c r="E21" s="14" t="s">
        <v>78</v>
      </c>
      <c r="F21" s="19" t="s">
        <v>46</v>
      </c>
      <c r="G21" s="20">
        <f>G22</f>
        <v>10</v>
      </c>
    </row>
    <row r="22" spans="1:7" s="4" customFormat="1" ht="47.25">
      <c r="A22" s="63" t="s">
        <v>16</v>
      </c>
      <c r="B22" s="46" t="s">
        <v>129</v>
      </c>
      <c r="C22" s="14" t="s">
        <v>8</v>
      </c>
      <c r="D22" s="14" t="s">
        <v>21</v>
      </c>
      <c r="E22" s="14" t="s">
        <v>78</v>
      </c>
      <c r="F22" s="19" t="s">
        <v>17</v>
      </c>
      <c r="G22" s="31">
        <v>10</v>
      </c>
    </row>
    <row r="23" spans="1:7" s="4" customFormat="1" ht="95.25" thickBot="1">
      <c r="A23" s="68" t="s">
        <v>45</v>
      </c>
      <c r="B23" s="46" t="s">
        <v>129</v>
      </c>
      <c r="C23" s="14" t="s">
        <v>8</v>
      </c>
      <c r="D23" s="14" t="s">
        <v>21</v>
      </c>
      <c r="E23" s="14" t="s">
        <v>78</v>
      </c>
      <c r="F23" s="19" t="s">
        <v>50</v>
      </c>
      <c r="G23" s="20">
        <f>G24</f>
        <v>5</v>
      </c>
    </row>
    <row r="24" spans="1:7" s="4" customFormat="1" ht="38.25" customHeight="1" thickBot="1">
      <c r="A24" s="67" t="s">
        <v>77</v>
      </c>
      <c r="B24" s="46" t="s">
        <v>129</v>
      </c>
      <c r="C24" s="14" t="s">
        <v>8</v>
      </c>
      <c r="D24" s="14" t="s">
        <v>21</v>
      </c>
      <c r="E24" s="14" t="s">
        <v>78</v>
      </c>
      <c r="F24" s="19" t="s">
        <v>13</v>
      </c>
      <c r="G24" s="31">
        <v>5</v>
      </c>
    </row>
    <row r="25" spans="1:7" s="4" customFormat="1" ht="32.25" thickBot="1">
      <c r="A25" s="66" t="s">
        <v>75</v>
      </c>
      <c r="B25" s="59">
        <v>819</v>
      </c>
      <c r="C25" s="14" t="s">
        <v>8</v>
      </c>
      <c r="D25" s="14" t="s">
        <v>21</v>
      </c>
      <c r="E25" s="14" t="s">
        <v>79</v>
      </c>
      <c r="F25" s="19" t="s">
        <v>10</v>
      </c>
      <c r="G25" s="20">
        <f>G26</f>
        <v>2366.1999999999998</v>
      </c>
    </row>
    <row r="26" spans="1:7" s="4" customFormat="1" ht="32.25" thickBot="1">
      <c r="A26" s="67" t="s">
        <v>76</v>
      </c>
      <c r="B26" s="59">
        <v>819</v>
      </c>
      <c r="C26" s="14" t="s">
        <v>8</v>
      </c>
      <c r="D26" s="14" t="s">
        <v>21</v>
      </c>
      <c r="E26" s="14" t="s">
        <v>80</v>
      </c>
      <c r="F26" s="19" t="s">
        <v>10</v>
      </c>
      <c r="G26" s="20">
        <f>G27+G30+G35</f>
        <v>2366.1999999999998</v>
      </c>
    </row>
    <row r="27" spans="1:7" s="4" customFormat="1" ht="48" thickBot="1">
      <c r="A27" s="67" t="s">
        <v>15</v>
      </c>
      <c r="B27" s="59">
        <v>819</v>
      </c>
      <c r="C27" s="14" t="s">
        <v>8</v>
      </c>
      <c r="D27" s="14" t="s">
        <v>21</v>
      </c>
      <c r="E27" s="14" t="s">
        <v>81</v>
      </c>
      <c r="F27" s="19" t="s">
        <v>10</v>
      </c>
      <c r="G27" s="20">
        <f>G28</f>
        <v>1885</v>
      </c>
    </row>
    <row r="28" spans="1:7" s="4" customFormat="1" ht="95.25" thickBot="1">
      <c r="A28" s="68" t="s">
        <v>45</v>
      </c>
      <c r="B28" s="60">
        <v>819</v>
      </c>
      <c r="C28" s="14" t="s">
        <v>8</v>
      </c>
      <c r="D28" s="14" t="s">
        <v>21</v>
      </c>
      <c r="E28" s="14" t="s">
        <v>81</v>
      </c>
      <c r="F28" s="19" t="s">
        <v>50</v>
      </c>
      <c r="G28" s="20">
        <f>G29</f>
        <v>1885</v>
      </c>
    </row>
    <row r="29" spans="1:7" s="4" customFormat="1" ht="35.25" customHeight="1" thickBot="1">
      <c r="A29" s="67" t="s">
        <v>77</v>
      </c>
      <c r="B29" s="59">
        <v>819</v>
      </c>
      <c r="C29" s="14" t="s">
        <v>8</v>
      </c>
      <c r="D29" s="14" t="s">
        <v>21</v>
      </c>
      <c r="E29" s="14" t="s">
        <v>81</v>
      </c>
      <c r="F29" s="19" t="s">
        <v>13</v>
      </c>
      <c r="G29" s="31">
        <v>1885</v>
      </c>
    </row>
    <row r="30" spans="1:7" s="4" customFormat="1" ht="44.25" customHeight="1">
      <c r="A30" s="63" t="s">
        <v>82</v>
      </c>
      <c r="B30" s="46" t="s">
        <v>129</v>
      </c>
      <c r="C30" s="14" t="s">
        <v>8</v>
      </c>
      <c r="D30" s="14" t="s">
        <v>21</v>
      </c>
      <c r="E30" s="14" t="s">
        <v>83</v>
      </c>
      <c r="F30" s="19" t="s">
        <v>10</v>
      </c>
      <c r="G30" s="20">
        <f>G31+G33</f>
        <v>479</v>
      </c>
    </row>
    <row r="31" spans="1:7" s="4" customFormat="1" ht="33" customHeight="1">
      <c r="A31" s="64" t="s">
        <v>48</v>
      </c>
      <c r="B31" s="19" t="s">
        <v>129</v>
      </c>
      <c r="C31" s="14" t="s">
        <v>8</v>
      </c>
      <c r="D31" s="14" t="s">
        <v>21</v>
      </c>
      <c r="E31" s="14" t="s">
        <v>83</v>
      </c>
      <c r="F31" s="19" t="s">
        <v>46</v>
      </c>
      <c r="G31" s="20">
        <f>G32</f>
        <v>465</v>
      </c>
    </row>
    <row r="32" spans="1:7" s="4" customFormat="1" ht="47.25" customHeight="1">
      <c r="A32" s="63" t="s">
        <v>16</v>
      </c>
      <c r="B32" s="46" t="s">
        <v>129</v>
      </c>
      <c r="C32" s="14" t="s">
        <v>8</v>
      </c>
      <c r="D32" s="14" t="s">
        <v>21</v>
      </c>
      <c r="E32" s="14" t="s">
        <v>83</v>
      </c>
      <c r="F32" s="19" t="s">
        <v>17</v>
      </c>
      <c r="G32" s="31">
        <v>465</v>
      </c>
    </row>
    <row r="33" spans="1:7" s="4" customFormat="1" ht="16.5" customHeight="1">
      <c r="A33" s="64" t="s">
        <v>49</v>
      </c>
      <c r="B33" s="19" t="s">
        <v>129</v>
      </c>
      <c r="C33" s="14" t="s">
        <v>8</v>
      </c>
      <c r="D33" s="14" t="s">
        <v>21</v>
      </c>
      <c r="E33" s="14" t="s">
        <v>83</v>
      </c>
      <c r="F33" s="19" t="s">
        <v>47</v>
      </c>
      <c r="G33" s="20">
        <f>G34</f>
        <v>14</v>
      </c>
    </row>
    <row r="34" spans="1:7" s="4" customFormat="1" ht="18" customHeight="1">
      <c r="A34" s="64" t="s">
        <v>18</v>
      </c>
      <c r="B34" s="19" t="s">
        <v>129</v>
      </c>
      <c r="C34" s="14" t="s">
        <v>8</v>
      </c>
      <c r="D34" s="14" t="s">
        <v>21</v>
      </c>
      <c r="E34" s="14" t="s">
        <v>83</v>
      </c>
      <c r="F34" s="19" t="s">
        <v>19</v>
      </c>
      <c r="G34" s="31">
        <v>14</v>
      </c>
    </row>
    <row r="35" spans="1:7" s="4" customFormat="1" ht="110.25">
      <c r="A35" s="64" t="s">
        <v>84</v>
      </c>
      <c r="B35" s="19" t="s">
        <v>129</v>
      </c>
      <c r="C35" s="14" t="s">
        <v>8</v>
      </c>
      <c r="D35" s="14" t="s">
        <v>21</v>
      </c>
      <c r="E35" s="14" t="s">
        <v>85</v>
      </c>
      <c r="F35" s="19" t="s">
        <v>10</v>
      </c>
      <c r="G35" s="21">
        <f>G36</f>
        <v>2.2000000000000002</v>
      </c>
    </row>
    <row r="36" spans="1:7" s="4" customFormat="1" ht="31.5">
      <c r="A36" s="64" t="s">
        <v>48</v>
      </c>
      <c r="B36" s="19" t="s">
        <v>129</v>
      </c>
      <c r="C36" s="14" t="s">
        <v>8</v>
      </c>
      <c r="D36" s="14" t="s">
        <v>21</v>
      </c>
      <c r="E36" s="14" t="s">
        <v>85</v>
      </c>
      <c r="F36" s="19" t="s">
        <v>46</v>
      </c>
      <c r="G36" s="21">
        <f>G37</f>
        <v>2.2000000000000002</v>
      </c>
    </row>
    <row r="37" spans="1:7" s="4" customFormat="1" ht="32.25" customHeight="1">
      <c r="A37" s="63" t="s">
        <v>16</v>
      </c>
      <c r="B37" s="46" t="s">
        <v>129</v>
      </c>
      <c r="C37" s="14" t="s">
        <v>8</v>
      </c>
      <c r="D37" s="14" t="s">
        <v>21</v>
      </c>
      <c r="E37" s="14" t="s">
        <v>85</v>
      </c>
      <c r="F37" s="19" t="s">
        <v>17</v>
      </c>
      <c r="G37" s="32">
        <v>2.2000000000000002</v>
      </c>
    </row>
    <row r="38" spans="1:7" s="6" customFormat="1" ht="63">
      <c r="A38" s="11" t="s">
        <v>22</v>
      </c>
      <c r="B38" s="17" t="s">
        <v>129</v>
      </c>
      <c r="C38" s="23" t="s">
        <v>8</v>
      </c>
      <c r="D38" s="23" t="s">
        <v>23</v>
      </c>
      <c r="E38" s="12" t="s">
        <v>43</v>
      </c>
      <c r="F38" s="12" t="s">
        <v>10</v>
      </c>
      <c r="G38" s="13">
        <f>SUM(G39)</f>
        <v>47.169999999999995</v>
      </c>
    </row>
    <row r="39" spans="1:7" ht="78.75">
      <c r="A39" s="64" t="s">
        <v>131</v>
      </c>
      <c r="B39" s="19" t="s">
        <v>129</v>
      </c>
      <c r="C39" s="14" t="s">
        <v>8</v>
      </c>
      <c r="D39" s="14" t="s">
        <v>23</v>
      </c>
      <c r="E39" s="14" t="s">
        <v>79</v>
      </c>
      <c r="F39" s="14" t="s">
        <v>10</v>
      </c>
      <c r="G39" s="16">
        <f>G40</f>
        <v>47.169999999999995</v>
      </c>
    </row>
    <row r="40" spans="1:7" ht="64.5" customHeight="1">
      <c r="A40" s="64" t="s">
        <v>132</v>
      </c>
      <c r="B40" s="19" t="s">
        <v>129</v>
      </c>
      <c r="C40" s="14" t="s">
        <v>8</v>
      </c>
      <c r="D40" s="14" t="s">
        <v>23</v>
      </c>
      <c r="E40" s="14" t="s">
        <v>80</v>
      </c>
      <c r="F40" s="14" t="s">
        <v>10</v>
      </c>
      <c r="G40" s="16">
        <f>G41+G44</f>
        <v>47.169999999999995</v>
      </c>
    </row>
    <row r="41" spans="1:7" ht="110.25">
      <c r="A41" s="64" t="s">
        <v>133</v>
      </c>
      <c r="B41" s="19" t="s">
        <v>129</v>
      </c>
      <c r="C41" s="14" t="s">
        <v>8</v>
      </c>
      <c r="D41" s="14" t="s">
        <v>23</v>
      </c>
      <c r="E41" s="14" t="s">
        <v>86</v>
      </c>
      <c r="F41" s="14" t="s">
        <v>10</v>
      </c>
      <c r="G41" s="16">
        <f>G42</f>
        <v>42.23</v>
      </c>
    </row>
    <row r="42" spans="1:7">
      <c r="A42" s="64" t="s">
        <v>55</v>
      </c>
      <c r="B42" s="19" t="s">
        <v>129</v>
      </c>
      <c r="C42" s="14" t="s">
        <v>8</v>
      </c>
      <c r="D42" s="14" t="s">
        <v>23</v>
      </c>
      <c r="E42" s="14" t="s">
        <v>86</v>
      </c>
      <c r="F42" s="14" t="s">
        <v>54</v>
      </c>
      <c r="G42" s="16">
        <f>G43</f>
        <v>42.23</v>
      </c>
    </row>
    <row r="43" spans="1:7" ht="19.5" customHeight="1">
      <c r="A43" s="63" t="s">
        <v>35</v>
      </c>
      <c r="B43" s="46" t="s">
        <v>129</v>
      </c>
      <c r="C43" s="14" t="s">
        <v>8</v>
      </c>
      <c r="D43" s="14" t="s">
        <v>23</v>
      </c>
      <c r="E43" s="14" t="s">
        <v>86</v>
      </c>
      <c r="F43" s="14" t="s">
        <v>36</v>
      </c>
      <c r="G43" s="30">
        <v>42.23</v>
      </c>
    </row>
    <row r="44" spans="1:7" ht="19.5" customHeight="1">
      <c r="A44" s="63" t="s">
        <v>134</v>
      </c>
      <c r="B44" s="46" t="s">
        <v>129</v>
      </c>
      <c r="C44" s="14" t="s">
        <v>8</v>
      </c>
      <c r="D44" s="14" t="s">
        <v>23</v>
      </c>
      <c r="E44" s="14" t="s">
        <v>135</v>
      </c>
      <c r="F44" s="14" t="s">
        <v>10</v>
      </c>
      <c r="G44" s="16">
        <f>G45</f>
        <v>4.9400000000000004</v>
      </c>
    </row>
    <row r="45" spans="1:7" ht="19.5" customHeight="1">
      <c r="A45" s="64" t="s">
        <v>55</v>
      </c>
      <c r="B45" s="46" t="s">
        <v>129</v>
      </c>
      <c r="C45" s="14" t="s">
        <v>8</v>
      </c>
      <c r="D45" s="14" t="s">
        <v>23</v>
      </c>
      <c r="E45" s="14" t="s">
        <v>136</v>
      </c>
      <c r="F45" s="14" t="s">
        <v>54</v>
      </c>
      <c r="G45" s="16">
        <f>G46</f>
        <v>4.9400000000000004</v>
      </c>
    </row>
    <row r="46" spans="1:7" ht="19.5" customHeight="1">
      <c r="A46" s="63" t="s">
        <v>35</v>
      </c>
      <c r="B46" s="46" t="s">
        <v>129</v>
      </c>
      <c r="C46" s="14" t="s">
        <v>8</v>
      </c>
      <c r="D46" s="14" t="s">
        <v>23</v>
      </c>
      <c r="E46" s="14" t="s">
        <v>136</v>
      </c>
      <c r="F46" s="14" t="s">
        <v>36</v>
      </c>
      <c r="G46" s="30">
        <v>4.9400000000000004</v>
      </c>
    </row>
    <row r="47" spans="1:7" ht="33.75" customHeight="1">
      <c r="A47" s="51" t="s">
        <v>65</v>
      </c>
      <c r="B47" s="17" t="s">
        <v>129</v>
      </c>
      <c r="C47" s="23" t="s">
        <v>8</v>
      </c>
      <c r="D47" s="23" t="s">
        <v>24</v>
      </c>
      <c r="E47" s="12" t="s">
        <v>43</v>
      </c>
      <c r="F47" s="12" t="s">
        <v>10</v>
      </c>
      <c r="G47" s="13">
        <f>G48</f>
        <v>70</v>
      </c>
    </row>
    <row r="48" spans="1:7" ht="33.75" customHeight="1">
      <c r="A48" s="53" t="s">
        <v>25</v>
      </c>
      <c r="B48" s="46" t="s">
        <v>129</v>
      </c>
      <c r="C48" s="14" t="s">
        <v>8</v>
      </c>
      <c r="D48" s="14" t="s">
        <v>24</v>
      </c>
      <c r="E48" s="14" t="s">
        <v>51</v>
      </c>
      <c r="F48" s="22" t="s">
        <v>10</v>
      </c>
      <c r="G48" s="20">
        <f>G49</f>
        <v>70</v>
      </c>
    </row>
    <row r="49" spans="1:7" ht="48" customHeight="1">
      <c r="A49" s="53" t="s">
        <v>59</v>
      </c>
      <c r="B49" s="46" t="s">
        <v>129</v>
      </c>
      <c r="C49" s="14" t="s">
        <v>8</v>
      </c>
      <c r="D49" s="14" t="s">
        <v>24</v>
      </c>
      <c r="E49" s="14" t="s">
        <v>52</v>
      </c>
      <c r="F49" s="22" t="s">
        <v>10</v>
      </c>
      <c r="G49" s="20">
        <f>G50</f>
        <v>70</v>
      </c>
    </row>
    <row r="50" spans="1:7" ht="31.5" customHeight="1">
      <c r="A50" s="56" t="s">
        <v>87</v>
      </c>
      <c r="B50" s="33" t="s">
        <v>129</v>
      </c>
      <c r="C50" s="14" t="s">
        <v>8</v>
      </c>
      <c r="D50" s="14" t="s">
        <v>24</v>
      </c>
      <c r="E50" s="42" t="s">
        <v>88</v>
      </c>
      <c r="F50" s="22" t="s">
        <v>10</v>
      </c>
      <c r="G50" s="20">
        <f>G51</f>
        <v>70</v>
      </c>
    </row>
    <row r="51" spans="1:7" ht="17.25" customHeight="1">
      <c r="A51" s="54" t="s">
        <v>49</v>
      </c>
      <c r="B51" s="19" t="s">
        <v>129</v>
      </c>
      <c r="C51" s="14" t="s">
        <v>8</v>
      </c>
      <c r="D51" s="14" t="s">
        <v>24</v>
      </c>
      <c r="E51" s="42" t="s">
        <v>88</v>
      </c>
      <c r="F51" s="22" t="s">
        <v>47</v>
      </c>
      <c r="G51" s="20">
        <f>G52</f>
        <v>70</v>
      </c>
    </row>
    <row r="52" spans="1:7" ht="18.75" customHeight="1">
      <c r="A52" s="54" t="s">
        <v>64</v>
      </c>
      <c r="B52" s="19" t="s">
        <v>129</v>
      </c>
      <c r="C52" s="14" t="s">
        <v>8</v>
      </c>
      <c r="D52" s="14" t="s">
        <v>24</v>
      </c>
      <c r="E52" s="42" t="s">
        <v>88</v>
      </c>
      <c r="F52" s="22" t="s">
        <v>63</v>
      </c>
      <c r="G52" s="31">
        <v>70</v>
      </c>
    </row>
    <row r="53" spans="1:7" s="6" customFormat="1" ht="16.5" customHeight="1">
      <c r="A53" s="51" t="s">
        <v>26</v>
      </c>
      <c r="B53" s="17" t="s">
        <v>129</v>
      </c>
      <c r="C53" s="12" t="s">
        <v>8</v>
      </c>
      <c r="D53" s="12" t="s">
        <v>27</v>
      </c>
      <c r="E53" s="12" t="s">
        <v>43</v>
      </c>
      <c r="F53" s="12" t="s">
        <v>10</v>
      </c>
      <c r="G53" s="13">
        <f>G54</f>
        <v>20</v>
      </c>
    </row>
    <row r="54" spans="1:7" s="5" customFormat="1" ht="31.5" customHeight="1">
      <c r="A54" s="53" t="s">
        <v>25</v>
      </c>
      <c r="B54" s="46" t="s">
        <v>129</v>
      </c>
      <c r="C54" s="22" t="s">
        <v>8</v>
      </c>
      <c r="D54" s="22" t="s">
        <v>27</v>
      </c>
      <c r="E54" s="14" t="s">
        <v>51</v>
      </c>
      <c r="F54" s="14" t="s">
        <v>10</v>
      </c>
      <c r="G54" s="16">
        <f>SUM(G55)</f>
        <v>20</v>
      </c>
    </row>
    <row r="55" spans="1:7" s="5" customFormat="1" ht="47.25" customHeight="1">
      <c r="A55" s="53" t="s">
        <v>59</v>
      </c>
      <c r="B55" s="46" t="s">
        <v>129</v>
      </c>
      <c r="C55" s="22" t="s">
        <v>8</v>
      </c>
      <c r="D55" s="22" t="s">
        <v>27</v>
      </c>
      <c r="E55" s="14" t="s">
        <v>52</v>
      </c>
      <c r="F55" s="14" t="s">
        <v>10</v>
      </c>
      <c r="G55" s="16">
        <f>G57</f>
        <v>20</v>
      </c>
    </row>
    <row r="56" spans="1:7" s="5" customFormat="1" ht="31.5" customHeight="1">
      <c r="A56" s="54" t="s">
        <v>90</v>
      </c>
      <c r="B56" s="19" t="s">
        <v>129</v>
      </c>
      <c r="C56" s="22" t="s">
        <v>8</v>
      </c>
      <c r="D56" s="22" t="s">
        <v>27</v>
      </c>
      <c r="E56" s="14" t="s">
        <v>89</v>
      </c>
      <c r="F56" s="14" t="s">
        <v>10</v>
      </c>
      <c r="G56" s="16">
        <f>G57</f>
        <v>20</v>
      </c>
    </row>
    <row r="57" spans="1:7" ht="16.5" customHeight="1">
      <c r="A57" s="54" t="s">
        <v>49</v>
      </c>
      <c r="B57" s="19" t="s">
        <v>129</v>
      </c>
      <c r="C57" s="22" t="s">
        <v>8</v>
      </c>
      <c r="D57" s="22" t="s">
        <v>27</v>
      </c>
      <c r="E57" s="14" t="s">
        <v>89</v>
      </c>
      <c r="F57" s="19" t="s">
        <v>47</v>
      </c>
      <c r="G57" s="16">
        <f>G58</f>
        <v>20</v>
      </c>
    </row>
    <row r="58" spans="1:7" ht="16.5" customHeight="1">
      <c r="A58" s="54" t="s">
        <v>28</v>
      </c>
      <c r="B58" s="19" t="s">
        <v>129</v>
      </c>
      <c r="C58" s="22" t="s">
        <v>8</v>
      </c>
      <c r="D58" s="22" t="s">
        <v>27</v>
      </c>
      <c r="E58" s="14" t="s">
        <v>89</v>
      </c>
      <c r="F58" s="14" t="s">
        <v>29</v>
      </c>
      <c r="G58" s="30">
        <v>20</v>
      </c>
    </row>
    <row r="59" spans="1:7" ht="16.5" customHeight="1">
      <c r="A59" s="52" t="s">
        <v>30</v>
      </c>
      <c r="B59" s="45" t="s">
        <v>129</v>
      </c>
      <c r="C59" s="23" t="s">
        <v>8</v>
      </c>
      <c r="D59" s="23" t="s">
        <v>31</v>
      </c>
      <c r="E59" s="12" t="s">
        <v>43</v>
      </c>
      <c r="F59" s="12" t="s">
        <v>10</v>
      </c>
      <c r="G59" s="13">
        <f>G60+G64</f>
        <v>28</v>
      </c>
    </row>
    <row r="60" spans="1:7" s="36" customFormat="1" ht="65.25" customHeight="1">
      <c r="A60" s="55" t="s">
        <v>91</v>
      </c>
      <c r="B60" s="47" t="s">
        <v>129</v>
      </c>
      <c r="C60" s="27" t="s">
        <v>8</v>
      </c>
      <c r="D60" s="27" t="s">
        <v>31</v>
      </c>
      <c r="E60" s="28" t="s">
        <v>57</v>
      </c>
      <c r="F60" s="28" t="s">
        <v>10</v>
      </c>
      <c r="G60" s="26">
        <f>G61</f>
        <v>3</v>
      </c>
    </row>
    <row r="61" spans="1:7" ht="98.25" customHeight="1">
      <c r="A61" s="53" t="s">
        <v>92</v>
      </c>
      <c r="B61" s="46" t="s">
        <v>129</v>
      </c>
      <c r="C61" s="22" t="s">
        <v>8</v>
      </c>
      <c r="D61" s="22" t="s">
        <v>31</v>
      </c>
      <c r="E61" s="14" t="s">
        <v>93</v>
      </c>
      <c r="F61" s="14" t="s">
        <v>10</v>
      </c>
      <c r="G61" s="16">
        <f>G62</f>
        <v>3</v>
      </c>
    </row>
    <row r="62" spans="1:7" ht="31.5">
      <c r="A62" s="54" t="s">
        <v>48</v>
      </c>
      <c r="B62" s="19" t="s">
        <v>129</v>
      </c>
      <c r="C62" s="22" t="s">
        <v>8</v>
      </c>
      <c r="D62" s="22" t="s">
        <v>31</v>
      </c>
      <c r="E62" s="14" t="s">
        <v>93</v>
      </c>
      <c r="F62" s="14" t="s">
        <v>46</v>
      </c>
      <c r="G62" s="16">
        <f>G63</f>
        <v>3</v>
      </c>
    </row>
    <row r="63" spans="1:7" ht="47.25">
      <c r="A63" s="53" t="s">
        <v>16</v>
      </c>
      <c r="B63" s="46" t="s">
        <v>129</v>
      </c>
      <c r="C63" s="22" t="s">
        <v>8</v>
      </c>
      <c r="D63" s="22" t="s">
        <v>31</v>
      </c>
      <c r="E63" s="14" t="s">
        <v>93</v>
      </c>
      <c r="F63" s="14" t="s">
        <v>17</v>
      </c>
      <c r="G63" s="30">
        <v>3</v>
      </c>
    </row>
    <row r="64" spans="1:7" s="7" customFormat="1" ht="31.5" customHeight="1">
      <c r="A64" s="55" t="s">
        <v>25</v>
      </c>
      <c r="B64" s="47" t="s">
        <v>129</v>
      </c>
      <c r="C64" s="27" t="s">
        <v>8</v>
      </c>
      <c r="D64" s="27" t="s">
        <v>31</v>
      </c>
      <c r="E64" s="28" t="s">
        <v>51</v>
      </c>
      <c r="F64" s="28" t="s">
        <v>10</v>
      </c>
      <c r="G64" s="26">
        <f>SUM(G65)</f>
        <v>25</v>
      </c>
    </row>
    <row r="65" spans="1:7" s="5" customFormat="1" ht="48" customHeight="1">
      <c r="A65" s="53" t="s">
        <v>59</v>
      </c>
      <c r="B65" s="46" t="s">
        <v>129</v>
      </c>
      <c r="C65" s="22" t="s">
        <v>8</v>
      </c>
      <c r="D65" s="22" t="s">
        <v>31</v>
      </c>
      <c r="E65" s="14" t="s">
        <v>52</v>
      </c>
      <c r="F65" s="14" t="s">
        <v>10</v>
      </c>
      <c r="G65" s="16">
        <f>G66</f>
        <v>25</v>
      </c>
    </row>
    <row r="66" spans="1:7" s="5" customFormat="1" ht="47.25">
      <c r="A66" s="53" t="s">
        <v>32</v>
      </c>
      <c r="B66" s="46" t="s">
        <v>129</v>
      </c>
      <c r="C66" s="22" t="s">
        <v>8</v>
      </c>
      <c r="D66" s="22" t="s">
        <v>31</v>
      </c>
      <c r="E66" s="14" t="s">
        <v>94</v>
      </c>
      <c r="F66" s="14" t="s">
        <v>10</v>
      </c>
      <c r="G66" s="16">
        <f>G67</f>
        <v>25</v>
      </c>
    </row>
    <row r="67" spans="1:7" s="5" customFormat="1" ht="33" customHeight="1">
      <c r="A67" s="54" t="s">
        <v>48</v>
      </c>
      <c r="B67" s="19" t="s">
        <v>129</v>
      </c>
      <c r="C67" s="22" t="s">
        <v>8</v>
      </c>
      <c r="D67" s="22" t="s">
        <v>31</v>
      </c>
      <c r="E67" s="14" t="s">
        <v>94</v>
      </c>
      <c r="F67" s="14" t="s">
        <v>46</v>
      </c>
      <c r="G67" s="16">
        <f>G68</f>
        <v>25</v>
      </c>
    </row>
    <row r="68" spans="1:7" s="5" customFormat="1" ht="49.5" customHeight="1">
      <c r="A68" s="53" t="s">
        <v>16</v>
      </c>
      <c r="B68" s="46" t="s">
        <v>129</v>
      </c>
      <c r="C68" s="22" t="s">
        <v>8</v>
      </c>
      <c r="D68" s="22" t="s">
        <v>31</v>
      </c>
      <c r="E68" s="14" t="s">
        <v>94</v>
      </c>
      <c r="F68" s="14" t="s">
        <v>17</v>
      </c>
      <c r="G68" s="30">
        <v>25</v>
      </c>
    </row>
    <row r="69" spans="1:7" s="5" customFormat="1" ht="20.25" customHeight="1">
      <c r="A69" s="69" t="s">
        <v>137</v>
      </c>
      <c r="B69" s="46" t="s">
        <v>129</v>
      </c>
      <c r="C69" s="73" t="s">
        <v>12</v>
      </c>
      <c r="D69" s="73" t="s">
        <v>9</v>
      </c>
      <c r="E69" s="74" t="s">
        <v>43</v>
      </c>
      <c r="F69" s="73" t="s">
        <v>10</v>
      </c>
      <c r="G69" s="13">
        <f>G70</f>
        <v>233.51000000000002</v>
      </c>
    </row>
    <row r="70" spans="1:7" s="5" customFormat="1" ht="30" customHeight="1">
      <c r="A70" s="69" t="s">
        <v>138</v>
      </c>
      <c r="B70" s="46" t="s">
        <v>129</v>
      </c>
      <c r="C70" s="73" t="s">
        <v>12</v>
      </c>
      <c r="D70" s="73" t="s">
        <v>14</v>
      </c>
      <c r="E70" s="74" t="s">
        <v>43</v>
      </c>
      <c r="F70" s="73" t="s">
        <v>10</v>
      </c>
      <c r="G70" s="16">
        <f>G71</f>
        <v>233.51000000000002</v>
      </c>
    </row>
    <row r="71" spans="1:7" s="5" customFormat="1" ht="30.75" customHeight="1">
      <c r="A71" s="70" t="s">
        <v>75</v>
      </c>
      <c r="B71" s="46" t="s">
        <v>129</v>
      </c>
      <c r="C71" s="75" t="s">
        <v>12</v>
      </c>
      <c r="D71" s="75" t="s">
        <v>14</v>
      </c>
      <c r="E71" s="76" t="s">
        <v>79</v>
      </c>
      <c r="F71" s="75" t="s">
        <v>10</v>
      </c>
      <c r="G71" s="16">
        <f>G72</f>
        <v>233.51000000000002</v>
      </c>
    </row>
    <row r="72" spans="1:7" s="5" customFormat="1" ht="32.25" customHeight="1">
      <c r="A72" s="70" t="s">
        <v>76</v>
      </c>
      <c r="B72" s="46" t="s">
        <v>129</v>
      </c>
      <c r="C72" s="75" t="s">
        <v>12</v>
      </c>
      <c r="D72" s="75" t="s">
        <v>14</v>
      </c>
      <c r="E72" s="76" t="s">
        <v>80</v>
      </c>
      <c r="F72" s="75" t="s">
        <v>10</v>
      </c>
      <c r="G72" s="16">
        <f>G73</f>
        <v>233.51000000000002</v>
      </c>
    </row>
    <row r="73" spans="1:7" s="5" customFormat="1" ht="94.5" customHeight="1">
      <c r="A73" s="71" t="s">
        <v>139</v>
      </c>
      <c r="B73" s="46" t="s">
        <v>129</v>
      </c>
      <c r="C73" s="75" t="s">
        <v>12</v>
      </c>
      <c r="D73" s="75" t="s">
        <v>14</v>
      </c>
      <c r="E73" s="76" t="s">
        <v>140</v>
      </c>
      <c r="F73" s="75" t="s">
        <v>10</v>
      </c>
      <c r="G73" s="16">
        <f>G74+G76</f>
        <v>233.51000000000002</v>
      </c>
    </row>
    <row r="74" spans="1:7" s="5" customFormat="1" ht="95.25" customHeight="1">
      <c r="A74" s="72" t="s">
        <v>45</v>
      </c>
      <c r="B74" s="46" t="s">
        <v>129</v>
      </c>
      <c r="C74" s="75" t="s">
        <v>12</v>
      </c>
      <c r="D74" s="75" t="s">
        <v>14</v>
      </c>
      <c r="E74" s="76" t="s">
        <v>140</v>
      </c>
      <c r="F74" s="75">
        <v>100</v>
      </c>
      <c r="G74" s="16">
        <f>G75</f>
        <v>231.99</v>
      </c>
    </row>
    <row r="75" spans="1:7" s="5" customFormat="1" ht="32.25" customHeight="1">
      <c r="A75" s="70" t="s">
        <v>61</v>
      </c>
      <c r="B75" s="46" t="s">
        <v>129</v>
      </c>
      <c r="C75" s="75" t="s">
        <v>12</v>
      </c>
      <c r="D75" s="75" t="s">
        <v>14</v>
      </c>
      <c r="E75" s="76" t="s">
        <v>140</v>
      </c>
      <c r="F75" s="75">
        <v>120</v>
      </c>
      <c r="G75" s="30">
        <v>231.99</v>
      </c>
    </row>
    <row r="76" spans="1:7" s="5" customFormat="1" ht="30.75" customHeight="1">
      <c r="A76" s="72" t="s">
        <v>48</v>
      </c>
      <c r="B76" s="46" t="s">
        <v>129</v>
      </c>
      <c r="C76" s="75" t="s">
        <v>12</v>
      </c>
      <c r="D76" s="75" t="s">
        <v>14</v>
      </c>
      <c r="E76" s="76" t="s">
        <v>140</v>
      </c>
      <c r="F76" s="75">
        <v>200</v>
      </c>
      <c r="G76" s="16">
        <f>G77</f>
        <v>1.52</v>
      </c>
    </row>
    <row r="77" spans="1:7" s="5" customFormat="1" ht="49.5" customHeight="1">
      <c r="A77" s="72" t="s">
        <v>16</v>
      </c>
      <c r="B77" s="46" t="s">
        <v>129</v>
      </c>
      <c r="C77" s="75" t="s">
        <v>12</v>
      </c>
      <c r="D77" s="75" t="s">
        <v>14</v>
      </c>
      <c r="E77" s="76" t="s">
        <v>140</v>
      </c>
      <c r="F77" s="75">
        <v>240</v>
      </c>
      <c r="G77" s="30">
        <v>1.52</v>
      </c>
    </row>
    <row r="78" spans="1:7" s="5" customFormat="1" ht="33.75" customHeight="1">
      <c r="A78" s="52" t="s">
        <v>33</v>
      </c>
      <c r="B78" s="45" t="s">
        <v>129</v>
      </c>
      <c r="C78" s="12" t="s">
        <v>14</v>
      </c>
      <c r="D78" s="12" t="s">
        <v>9</v>
      </c>
      <c r="E78" s="12" t="s">
        <v>43</v>
      </c>
      <c r="F78" s="12" t="s">
        <v>10</v>
      </c>
      <c r="G78" s="13">
        <f>G79</f>
        <v>75</v>
      </c>
    </row>
    <row r="79" spans="1:7" s="5" customFormat="1" ht="61.5" customHeight="1">
      <c r="A79" s="52" t="s">
        <v>95</v>
      </c>
      <c r="B79" s="45" t="s">
        <v>129</v>
      </c>
      <c r="C79" s="12" t="s">
        <v>14</v>
      </c>
      <c r="D79" s="12" t="s">
        <v>34</v>
      </c>
      <c r="E79" s="12" t="s">
        <v>43</v>
      </c>
      <c r="F79" s="12" t="s">
        <v>10</v>
      </c>
      <c r="G79" s="13">
        <f>G80</f>
        <v>75</v>
      </c>
    </row>
    <row r="80" spans="1:7" s="5" customFormat="1" ht="32.25" customHeight="1">
      <c r="A80" s="53" t="s">
        <v>25</v>
      </c>
      <c r="B80" s="46" t="s">
        <v>129</v>
      </c>
      <c r="C80" s="14" t="s">
        <v>14</v>
      </c>
      <c r="D80" s="14" t="s">
        <v>34</v>
      </c>
      <c r="E80" s="14" t="s">
        <v>51</v>
      </c>
      <c r="F80" s="14" t="s">
        <v>10</v>
      </c>
      <c r="G80" s="16">
        <f>G81</f>
        <v>75</v>
      </c>
    </row>
    <row r="81" spans="1:7" s="5" customFormat="1" ht="47.25">
      <c r="A81" s="55" t="s">
        <v>59</v>
      </c>
      <c r="B81" s="47" t="s">
        <v>129</v>
      </c>
      <c r="C81" s="14" t="s">
        <v>14</v>
      </c>
      <c r="D81" s="14" t="s">
        <v>34</v>
      </c>
      <c r="E81" s="14" t="s">
        <v>52</v>
      </c>
      <c r="F81" s="14" t="s">
        <v>10</v>
      </c>
      <c r="G81" s="16">
        <f>G82+G85+G88+G91+G94</f>
        <v>75</v>
      </c>
    </row>
    <row r="82" spans="1:7" s="6" customFormat="1" ht="141.75" customHeight="1">
      <c r="A82" s="53" t="s">
        <v>96</v>
      </c>
      <c r="B82" s="46" t="s">
        <v>129</v>
      </c>
      <c r="C82" s="14" t="s">
        <v>14</v>
      </c>
      <c r="D82" s="14" t="s">
        <v>34</v>
      </c>
      <c r="E82" s="14" t="s">
        <v>97</v>
      </c>
      <c r="F82" s="14" t="s">
        <v>10</v>
      </c>
      <c r="G82" s="16">
        <f>G83</f>
        <v>10</v>
      </c>
    </row>
    <row r="83" spans="1:7" s="6" customFormat="1" ht="31.5">
      <c r="A83" s="54" t="s">
        <v>48</v>
      </c>
      <c r="B83" s="19" t="s">
        <v>129</v>
      </c>
      <c r="C83" s="14" t="s">
        <v>14</v>
      </c>
      <c r="D83" s="14" t="s">
        <v>34</v>
      </c>
      <c r="E83" s="14" t="s">
        <v>97</v>
      </c>
      <c r="F83" s="14" t="s">
        <v>46</v>
      </c>
      <c r="G83" s="16">
        <f>G84</f>
        <v>10</v>
      </c>
    </row>
    <row r="84" spans="1:7" s="5" customFormat="1" ht="50.25" customHeight="1">
      <c r="A84" s="53" t="s">
        <v>16</v>
      </c>
      <c r="B84" s="46" t="s">
        <v>129</v>
      </c>
      <c r="C84" s="14" t="s">
        <v>14</v>
      </c>
      <c r="D84" s="14" t="s">
        <v>34</v>
      </c>
      <c r="E84" s="14" t="s">
        <v>97</v>
      </c>
      <c r="F84" s="14" t="s">
        <v>17</v>
      </c>
      <c r="G84" s="30">
        <v>10</v>
      </c>
    </row>
    <row r="85" spans="1:7" s="5" customFormat="1" ht="31.5">
      <c r="A85" s="53" t="s">
        <v>98</v>
      </c>
      <c r="B85" s="46" t="s">
        <v>129</v>
      </c>
      <c r="C85" s="14" t="s">
        <v>14</v>
      </c>
      <c r="D85" s="14" t="s">
        <v>34</v>
      </c>
      <c r="E85" s="14" t="s">
        <v>99</v>
      </c>
      <c r="F85" s="14" t="s">
        <v>10</v>
      </c>
      <c r="G85" s="16">
        <f>G86</f>
        <v>48</v>
      </c>
    </row>
    <row r="86" spans="1:7" s="5" customFormat="1" ht="31.5">
      <c r="A86" s="54" t="s">
        <v>48</v>
      </c>
      <c r="B86" s="19" t="s">
        <v>129</v>
      </c>
      <c r="C86" s="14" t="s">
        <v>14</v>
      </c>
      <c r="D86" s="14" t="s">
        <v>34</v>
      </c>
      <c r="E86" s="14" t="s">
        <v>99</v>
      </c>
      <c r="F86" s="14" t="s">
        <v>46</v>
      </c>
      <c r="G86" s="16">
        <f>G87</f>
        <v>48</v>
      </c>
    </row>
    <row r="87" spans="1:7" s="5" customFormat="1" ht="33.75" customHeight="1">
      <c r="A87" s="53" t="s">
        <v>16</v>
      </c>
      <c r="B87" s="46" t="s">
        <v>129</v>
      </c>
      <c r="C87" s="14" t="s">
        <v>14</v>
      </c>
      <c r="D87" s="14" t="s">
        <v>34</v>
      </c>
      <c r="E87" s="14" t="s">
        <v>99</v>
      </c>
      <c r="F87" s="14" t="s">
        <v>17</v>
      </c>
      <c r="G87" s="30">
        <v>48</v>
      </c>
    </row>
    <row r="88" spans="1:7" s="5" customFormat="1" ht="64.5" customHeight="1">
      <c r="A88" s="53" t="s">
        <v>100</v>
      </c>
      <c r="B88" s="46" t="s">
        <v>129</v>
      </c>
      <c r="C88" s="24" t="s">
        <v>14</v>
      </c>
      <c r="D88" s="14" t="s">
        <v>34</v>
      </c>
      <c r="E88" s="14" t="s">
        <v>101</v>
      </c>
      <c r="F88" s="14" t="s">
        <v>10</v>
      </c>
      <c r="G88" s="16">
        <f>G89</f>
        <v>4</v>
      </c>
    </row>
    <row r="89" spans="1:7" s="5" customFormat="1" ht="33.75" customHeight="1">
      <c r="A89" s="54" t="s">
        <v>48</v>
      </c>
      <c r="B89" s="19" t="s">
        <v>129</v>
      </c>
      <c r="C89" s="24" t="s">
        <v>14</v>
      </c>
      <c r="D89" s="14" t="s">
        <v>34</v>
      </c>
      <c r="E89" s="14" t="s">
        <v>101</v>
      </c>
      <c r="F89" s="14" t="s">
        <v>46</v>
      </c>
      <c r="G89" s="16">
        <f>G90</f>
        <v>4</v>
      </c>
    </row>
    <row r="90" spans="1:7" s="5" customFormat="1" ht="33.75" customHeight="1">
      <c r="A90" s="53" t="s">
        <v>16</v>
      </c>
      <c r="B90" s="46" t="s">
        <v>129</v>
      </c>
      <c r="C90" s="24" t="s">
        <v>14</v>
      </c>
      <c r="D90" s="14" t="s">
        <v>34</v>
      </c>
      <c r="E90" s="14" t="s">
        <v>101</v>
      </c>
      <c r="F90" s="14" t="s">
        <v>17</v>
      </c>
      <c r="G90" s="30">
        <v>4</v>
      </c>
    </row>
    <row r="91" spans="1:7" s="5" customFormat="1" ht="62.25" customHeight="1">
      <c r="A91" s="53" t="s">
        <v>102</v>
      </c>
      <c r="B91" s="46" t="s">
        <v>129</v>
      </c>
      <c r="C91" s="24" t="s">
        <v>14</v>
      </c>
      <c r="D91" s="14" t="s">
        <v>34</v>
      </c>
      <c r="E91" s="14" t="s">
        <v>103</v>
      </c>
      <c r="F91" s="14" t="s">
        <v>10</v>
      </c>
      <c r="G91" s="16">
        <f>G92</f>
        <v>1</v>
      </c>
    </row>
    <row r="92" spans="1:7" s="5" customFormat="1" ht="33.75" customHeight="1">
      <c r="A92" s="54" t="s">
        <v>48</v>
      </c>
      <c r="B92" s="19" t="s">
        <v>129</v>
      </c>
      <c r="C92" s="24" t="s">
        <v>14</v>
      </c>
      <c r="D92" s="14" t="s">
        <v>34</v>
      </c>
      <c r="E92" s="14" t="s">
        <v>103</v>
      </c>
      <c r="F92" s="14" t="s">
        <v>46</v>
      </c>
      <c r="G92" s="16">
        <f>G93</f>
        <v>1</v>
      </c>
    </row>
    <row r="93" spans="1:7" s="5" customFormat="1" ht="33.75" customHeight="1">
      <c r="A93" s="53" t="s">
        <v>16</v>
      </c>
      <c r="B93" s="46" t="s">
        <v>129</v>
      </c>
      <c r="C93" s="24" t="s">
        <v>14</v>
      </c>
      <c r="D93" s="14" t="s">
        <v>34</v>
      </c>
      <c r="E93" s="14" t="s">
        <v>103</v>
      </c>
      <c r="F93" s="14" t="s">
        <v>17</v>
      </c>
      <c r="G93" s="30">
        <v>1</v>
      </c>
    </row>
    <row r="94" spans="1:7" s="5" customFormat="1" ht="81" customHeight="1">
      <c r="A94" s="53" t="s">
        <v>104</v>
      </c>
      <c r="B94" s="46" t="s">
        <v>129</v>
      </c>
      <c r="C94" s="24" t="s">
        <v>14</v>
      </c>
      <c r="D94" s="14" t="s">
        <v>34</v>
      </c>
      <c r="E94" s="14" t="s">
        <v>105</v>
      </c>
      <c r="F94" s="14" t="s">
        <v>10</v>
      </c>
      <c r="G94" s="16">
        <f>G95</f>
        <v>12</v>
      </c>
    </row>
    <row r="95" spans="1:7" s="5" customFormat="1" ht="33.75" customHeight="1">
      <c r="A95" s="54" t="s">
        <v>48</v>
      </c>
      <c r="B95" s="19" t="s">
        <v>129</v>
      </c>
      <c r="C95" s="24" t="s">
        <v>14</v>
      </c>
      <c r="D95" s="14" t="s">
        <v>34</v>
      </c>
      <c r="E95" s="14" t="s">
        <v>105</v>
      </c>
      <c r="F95" s="14" t="s">
        <v>46</v>
      </c>
      <c r="G95" s="16">
        <f>G96</f>
        <v>12</v>
      </c>
    </row>
    <row r="96" spans="1:7" s="5" customFormat="1" ht="33.75" customHeight="1">
      <c r="A96" s="53" t="s">
        <v>16</v>
      </c>
      <c r="B96" s="46" t="s">
        <v>129</v>
      </c>
      <c r="C96" s="24" t="s">
        <v>14</v>
      </c>
      <c r="D96" s="14" t="s">
        <v>34</v>
      </c>
      <c r="E96" s="14" t="s">
        <v>105</v>
      </c>
      <c r="F96" s="14" t="s">
        <v>17</v>
      </c>
      <c r="G96" s="30">
        <v>12</v>
      </c>
    </row>
    <row r="97" spans="1:7" s="5" customFormat="1" ht="21.75" customHeight="1">
      <c r="A97" s="52" t="s">
        <v>37</v>
      </c>
      <c r="B97" s="45" t="s">
        <v>129</v>
      </c>
      <c r="C97" s="25" t="s">
        <v>21</v>
      </c>
      <c r="D97" s="12" t="s">
        <v>9</v>
      </c>
      <c r="E97" s="12" t="s">
        <v>43</v>
      </c>
      <c r="F97" s="12" t="s">
        <v>10</v>
      </c>
      <c r="G97" s="13">
        <f>G98+G104</f>
        <v>744.44</v>
      </c>
    </row>
    <row r="98" spans="1:7" s="7" customFormat="1" ht="18.75" customHeight="1">
      <c r="A98" s="57" t="s">
        <v>60</v>
      </c>
      <c r="B98" s="48" t="s">
        <v>129</v>
      </c>
      <c r="C98" s="37" t="s">
        <v>21</v>
      </c>
      <c r="D98" s="37" t="s">
        <v>34</v>
      </c>
      <c r="E98" s="38" t="s">
        <v>43</v>
      </c>
      <c r="F98" s="38" t="s">
        <v>10</v>
      </c>
      <c r="G98" s="39">
        <f>G99</f>
        <v>724.44</v>
      </c>
    </row>
    <row r="99" spans="1:7" s="5" customFormat="1" ht="32.25" customHeight="1">
      <c r="A99" s="53" t="s">
        <v>25</v>
      </c>
      <c r="B99" s="46" t="s">
        <v>129</v>
      </c>
      <c r="C99" s="22" t="s">
        <v>21</v>
      </c>
      <c r="D99" s="22" t="s">
        <v>34</v>
      </c>
      <c r="E99" s="14" t="s">
        <v>51</v>
      </c>
      <c r="F99" s="14" t="s">
        <v>10</v>
      </c>
      <c r="G99" s="16">
        <f>G100</f>
        <v>724.44</v>
      </c>
    </row>
    <row r="100" spans="1:7" s="5" customFormat="1" ht="48" customHeight="1">
      <c r="A100" s="54" t="s">
        <v>59</v>
      </c>
      <c r="B100" s="19" t="s">
        <v>129</v>
      </c>
      <c r="C100" s="22" t="s">
        <v>21</v>
      </c>
      <c r="D100" s="22" t="s">
        <v>34</v>
      </c>
      <c r="E100" s="14" t="s">
        <v>52</v>
      </c>
      <c r="F100" s="14" t="s">
        <v>10</v>
      </c>
      <c r="G100" s="16">
        <f>G101</f>
        <v>724.44</v>
      </c>
    </row>
    <row r="101" spans="1:7" s="5" customFormat="1" ht="49.5" customHeight="1">
      <c r="A101" s="54" t="s">
        <v>107</v>
      </c>
      <c r="B101" s="19" t="s">
        <v>129</v>
      </c>
      <c r="C101" s="22" t="s">
        <v>21</v>
      </c>
      <c r="D101" s="22" t="s">
        <v>34</v>
      </c>
      <c r="E101" s="14" t="s">
        <v>106</v>
      </c>
      <c r="F101" s="14" t="s">
        <v>10</v>
      </c>
      <c r="G101" s="16">
        <f>G102</f>
        <v>724.44</v>
      </c>
    </row>
    <row r="102" spans="1:7" s="5" customFormat="1" ht="31.5">
      <c r="A102" s="54" t="s">
        <v>48</v>
      </c>
      <c r="B102" s="19" t="s">
        <v>129</v>
      </c>
      <c r="C102" s="22" t="s">
        <v>21</v>
      </c>
      <c r="D102" s="22" t="s">
        <v>34</v>
      </c>
      <c r="E102" s="14" t="s">
        <v>106</v>
      </c>
      <c r="F102" s="14" t="s">
        <v>46</v>
      </c>
      <c r="G102" s="16">
        <f>G103</f>
        <v>724.44</v>
      </c>
    </row>
    <row r="103" spans="1:7" s="5" customFormat="1" ht="48.75" customHeight="1">
      <c r="A103" s="53" t="s">
        <v>16</v>
      </c>
      <c r="B103" s="46" t="s">
        <v>129</v>
      </c>
      <c r="C103" s="22" t="s">
        <v>21</v>
      </c>
      <c r="D103" s="22" t="s">
        <v>34</v>
      </c>
      <c r="E103" s="14" t="s">
        <v>106</v>
      </c>
      <c r="F103" s="14" t="s">
        <v>17</v>
      </c>
      <c r="G103" s="30">
        <v>724.44</v>
      </c>
    </row>
    <row r="104" spans="1:7" s="7" customFormat="1" ht="31.5" customHeight="1">
      <c r="A104" s="57" t="s">
        <v>39</v>
      </c>
      <c r="B104" s="48" t="s">
        <v>129</v>
      </c>
      <c r="C104" s="37" t="s">
        <v>21</v>
      </c>
      <c r="D104" s="37" t="s">
        <v>40</v>
      </c>
      <c r="E104" s="38" t="s">
        <v>43</v>
      </c>
      <c r="F104" s="38" t="s">
        <v>10</v>
      </c>
      <c r="G104" s="39">
        <f>G105</f>
        <v>20</v>
      </c>
    </row>
    <row r="105" spans="1:7" s="7" customFormat="1" ht="31.5" customHeight="1">
      <c r="A105" s="55" t="s">
        <v>25</v>
      </c>
      <c r="B105" s="47" t="s">
        <v>129</v>
      </c>
      <c r="C105" s="27" t="s">
        <v>21</v>
      </c>
      <c r="D105" s="27" t="s">
        <v>40</v>
      </c>
      <c r="E105" s="28" t="s">
        <v>51</v>
      </c>
      <c r="F105" s="28" t="s">
        <v>10</v>
      </c>
      <c r="G105" s="26">
        <f>G106</f>
        <v>20</v>
      </c>
    </row>
    <row r="106" spans="1:7" s="5" customFormat="1" ht="47.25">
      <c r="A106" s="55" t="s">
        <v>59</v>
      </c>
      <c r="B106" s="47" t="s">
        <v>129</v>
      </c>
      <c r="C106" s="22" t="s">
        <v>21</v>
      </c>
      <c r="D106" s="22" t="s">
        <v>40</v>
      </c>
      <c r="E106" s="14" t="s">
        <v>52</v>
      </c>
      <c r="F106" s="14" t="s">
        <v>10</v>
      </c>
      <c r="G106" s="16">
        <f>G107</f>
        <v>20</v>
      </c>
    </row>
    <row r="107" spans="1:7" s="6" customFormat="1" ht="77.25" customHeight="1">
      <c r="A107" s="54" t="s">
        <v>110</v>
      </c>
      <c r="B107" s="19" t="s">
        <v>129</v>
      </c>
      <c r="C107" s="22" t="s">
        <v>21</v>
      </c>
      <c r="D107" s="22" t="s">
        <v>40</v>
      </c>
      <c r="E107" s="14" t="s">
        <v>108</v>
      </c>
      <c r="F107" s="14" t="s">
        <v>46</v>
      </c>
      <c r="G107" s="16">
        <f>G108</f>
        <v>20</v>
      </c>
    </row>
    <row r="108" spans="1:7" s="6" customFormat="1" ht="32.25" customHeight="1">
      <c r="A108" s="54" t="s">
        <v>48</v>
      </c>
      <c r="B108" s="19" t="s">
        <v>129</v>
      </c>
      <c r="C108" s="22" t="s">
        <v>21</v>
      </c>
      <c r="D108" s="22" t="s">
        <v>40</v>
      </c>
      <c r="E108" s="14" t="s">
        <v>109</v>
      </c>
      <c r="F108" s="14" t="s">
        <v>17</v>
      </c>
      <c r="G108" s="16">
        <f>G109</f>
        <v>20</v>
      </c>
    </row>
    <row r="109" spans="1:7" s="5" customFormat="1" ht="45.75" customHeight="1">
      <c r="A109" s="53" t="s">
        <v>16</v>
      </c>
      <c r="B109" s="46" t="s">
        <v>129</v>
      </c>
      <c r="C109" s="22" t="s">
        <v>21</v>
      </c>
      <c r="D109" s="22" t="s">
        <v>40</v>
      </c>
      <c r="E109" s="14" t="s">
        <v>108</v>
      </c>
      <c r="F109" s="14" t="s">
        <v>10</v>
      </c>
      <c r="G109" s="30">
        <v>20</v>
      </c>
    </row>
    <row r="110" spans="1:7" s="7" customFormat="1" ht="16.5" customHeight="1">
      <c r="A110" s="57" t="s">
        <v>41</v>
      </c>
      <c r="B110" s="48" t="s">
        <v>129</v>
      </c>
      <c r="C110" s="37" t="s">
        <v>38</v>
      </c>
      <c r="D110" s="37" t="s">
        <v>9</v>
      </c>
      <c r="E110" s="38" t="s">
        <v>43</v>
      </c>
      <c r="F110" s="38" t="s">
        <v>10</v>
      </c>
      <c r="G110" s="39">
        <f>G111</f>
        <v>595</v>
      </c>
    </row>
    <row r="111" spans="1:7" s="7" customFormat="1" ht="32.25" customHeight="1">
      <c r="A111" s="57" t="s">
        <v>111</v>
      </c>
      <c r="B111" s="48" t="s">
        <v>129</v>
      </c>
      <c r="C111" s="37" t="s">
        <v>38</v>
      </c>
      <c r="D111" s="37" t="s">
        <v>38</v>
      </c>
      <c r="E111" s="38" t="s">
        <v>43</v>
      </c>
      <c r="F111" s="38" t="s">
        <v>10</v>
      </c>
      <c r="G111" s="39">
        <f>G112+G116</f>
        <v>595</v>
      </c>
    </row>
    <row r="112" spans="1:7" s="7" customFormat="1" ht="126.75" customHeight="1">
      <c r="A112" s="55" t="s">
        <v>112</v>
      </c>
      <c r="B112" s="47" t="s">
        <v>129</v>
      </c>
      <c r="C112" s="27" t="s">
        <v>38</v>
      </c>
      <c r="D112" s="27" t="s">
        <v>38</v>
      </c>
      <c r="E112" s="28" t="s">
        <v>56</v>
      </c>
      <c r="F112" s="28" t="s">
        <v>10</v>
      </c>
      <c r="G112" s="26">
        <f>G113</f>
        <v>100</v>
      </c>
    </row>
    <row r="113" spans="1:7" s="5" customFormat="1" ht="142.5" customHeight="1">
      <c r="A113" s="58" t="s">
        <v>113</v>
      </c>
      <c r="B113" s="49">
        <v>819</v>
      </c>
      <c r="C113" s="22" t="s">
        <v>38</v>
      </c>
      <c r="D113" s="22" t="s">
        <v>38</v>
      </c>
      <c r="E113" s="14" t="s">
        <v>114</v>
      </c>
      <c r="F113" s="14" t="s">
        <v>10</v>
      </c>
      <c r="G113" s="16">
        <f>SUM(G115)</f>
        <v>100</v>
      </c>
    </row>
    <row r="114" spans="1:7" s="5" customFormat="1" ht="33.75" customHeight="1">
      <c r="A114" s="54" t="s">
        <v>48</v>
      </c>
      <c r="B114" s="19" t="s">
        <v>129</v>
      </c>
      <c r="C114" s="22" t="s">
        <v>38</v>
      </c>
      <c r="D114" s="22" t="s">
        <v>38</v>
      </c>
      <c r="E114" s="14" t="s">
        <v>114</v>
      </c>
      <c r="F114" s="14" t="s">
        <v>46</v>
      </c>
      <c r="G114" s="16">
        <f>G115</f>
        <v>100</v>
      </c>
    </row>
    <row r="115" spans="1:7" s="5" customFormat="1" ht="47.25">
      <c r="A115" s="53" t="s">
        <v>16</v>
      </c>
      <c r="B115" s="46" t="s">
        <v>129</v>
      </c>
      <c r="C115" s="22" t="s">
        <v>38</v>
      </c>
      <c r="D115" s="22" t="s">
        <v>38</v>
      </c>
      <c r="E115" s="14" t="s">
        <v>114</v>
      </c>
      <c r="F115" s="14" t="s">
        <v>17</v>
      </c>
      <c r="G115" s="30">
        <v>100</v>
      </c>
    </row>
    <row r="116" spans="1:7" s="5" customFormat="1" ht="30" customHeight="1">
      <c r="A116" s="54" t="s">
        <v>25</v>
      </c>
      <c r="B116" s="19" t="s">
        <v>129</v>
      </c>
      <c r="C116" s="22" t="s">
        <v>38</v>
      </c>
      <c r="D116" s="22" t="s">
        <v>38</v>
      </c>
      <c r="E116" s="14" t="s">
        <v>51</v>
      </c>
      <c r="F116" s="14" t="s">
        <v>10</v>
      </c>
      <c r="G116" s="16">
        <f>G117</f>
        <v>495</v>
      </c>
    </row>
    <row r="117" spans="1:7" s="5" customFormat="1" ht="46.5" customHeight="1">
      <c r="A117" s="53" t="s">
        <v>59</v>
      </c>
      <c r="B117" s="46" t="s">
        <v>129</v>
      </c>
      <c r="C117" s="22" t="s">
        <v>38</v>
      </c>
      <c r="D117" s="22" t="s">
        <v>38</v>
      </c>
      <c r="E117" s="14" t="s">
        <v>52</v>
      </c>
      <c r="F117" s="14" t="s">
        <v>10</v>
      </c>
      <c r="G117" s="30">
        <f>G118+G121+G124+G127</f>
        <v>495</v>
      </c>
    </row>
    <row r="118" spans="1:7" s="5" customFormat="1" ht="31.5">
      <c r="A118" s="54" t="s">
        <v>115</v>
      </c>
      <c r="B118" s="19" t="s">
        <v>129</v>
      </c>
      <c r="C118" s="22" t="s">
        <v>38</v>
      </c>
      <c r="D118" s="22" t="s">
        <v>38</v>
      </c>
      <c r="E118" s="14" t="s">
        <v>116</v>
      </c>
      <c r="F118" s="14" t="s">
        <v>10</v>
      </c>
      <c r="G118" s="16">
        <f>G119</f>
        <v>250</v>
      </c>
    </row>
    <row r="119" spans="1:7" s="5" customFormat="1" ht="36" customHeight="1">
      <c r="A119" s="54" t="s">
        <v>48</v>
      </c>
      <c r="B119" s="19" t="s">
        <v>129</v>
      </c>
      <c r="C119" s="22" t="s">
        <v>38</v>
      </c>
      <c r="D119" s="22" t="s">
        <v>38</v>
      </c>
      <c r="E119" s="14" t="s">
        <v>116</v>
      </c>
      <c r="F119" s="14" t="s">
        <v>46</v>
      </c>
      <c r="G119" s="16">
        <f>G120</f>
        <v>250</v>
      </c>
    </row>
    <row r="120" spans="1:7" s="5" customFormat="1" ht="47.25">
      <c r="A120" s="53" t="s">
        <v>16</v>
      </c>
      <c r="B120" s="46" t="s">
        <v>129</v>
      </c>
      <c r="C120" s="22" t="s">
        <v>38</v>
      </c>
      <c r="D120" s="22" t="s">
        <v>38</v>
      </c>
      <c r="E120" s="14" t="s">
        <v>116</v>
      </c>
      <c r="F120" s="14" t="s">
        <v>17</v>
      </c>
      <c r="G120" s="30">
        <v>250</v>
      </c>
    </row>
    <row r="121" spans="1:7" s="5" customFormat="1" ht="32.25" customHeight="1">
      <c r="A121" s="58" t="s">
        <v>117</v>
      </c>
      <c r="B121" s="49">
        <v>819</v>
      </c>
      <c r="C121" s="22" t="s">
        <v>38</v>
      </c>
      <c r="D121" s="22" t="s">
        <v>38</v>
      </c>
      <c r="E121" s="14" t="s">
        <v>118</v>
      </c>
      <c r="F121" s="14" t="s">
        <v>10</v>
      </c>
      <c r="G121" s="16">
        <f>G122</f>
        <v>75</v>
      </c>
    </row>
    <row r="122" spans="1:7" s="5" customFormat="1" ht="33" customHeight="1">
      <c r="A122" s="54" t="s">
        <v>48</v>
      </c>
      <c r="B122" s="19" t="s">
        <v>129</v>
      </c>
      <c r="C122" s="22" t="s">
        <v>38</v>
      </c>
      <c r="D122" s="22" t="s">
        <v>38</v>
      </c>
      <c r="E122" s="14" t="s">
        <v>118</v>
      </c>
      <c r="F122" s="14" t="s">
        <v>46</v>
      </c>
      <c r="G122" s="16">
        <f>G123</f>
        <v>75</v>
      </c>
    </row>
    <row r="123" spans="1:7" s="5" customFormat="1" ht="49.5" customHeight="1">
      <c r="A123" s="53" t="s">
        <v>16</v>
      </c>
      <c r="B123" s="46" t="s">
        <v>129</v>
      </c>
      <c r="C123" s="22" t="s">
        <v>38</v>
      </c>
      <c r="D123" s="22" t="s">
        <v>38</v>
      </c>
      <c r="E123" s="14" t="s">
        <v>118</v>
      </c>
      <c r="F123" s="14" t="s">
        <v>17</v>
      </c>
      <c r="G123" s="30">
        <v>75</v>
      </c>
    </row>
    <row r="124" spans="1:7" s="5" customFormat="1" ht="47.25" customHeight="1">
      <c r="A124" s="53" t="s">
        <v>119</v>
      </c>
      <c r="B124" s="46" t="s">
        <v>129</v>
      </c>
      <c r="C124" s="22" t="s">
        <v>38</v>
      </c>
      <c r="D124" s="22" t="s">
        <v>38</v>
      </c>
      <c r="E124" s="14" t="s">
        <v>120</v>
      </c>
      <c r="F124" s="14" t="s">
        <v>10</v>
      </c>
      <c r="G124" s="16">
        <f>G125</f>
        <v>120</v>
      </c>
    </row>
    <row r="125" spans="1:7" s="5" customFormat="1" ht="31.5">
      <c r="A125" s="54" t="s">
        <v>48</v>
      </c>
      <c r="B125" s="19" t="s">
        <v>129</v>
      </c>
      <c r="C125" s="22" t="s">
        <v>38</v>
      </c>
      <c r="D125" s="22" t="s">
        <v>38</v>
      </c>
      <c r="E125" s="14" t="s">
        <v>120</v>
      </c>
      <c r="F125" s="14" t="s">
        <v>46</v>
      </c>
      <c r="G125" s="16">
        <f>G126</f>
        <v>120</v>
      </c>
    </row>
    <row r="126" spans="1:7" s="5" customFormat="1" ht="47.25">
      <c r="A126" s="53" t="s">
        <v>16</v>
      </c>
      <c r="B126" s="46" t="s">
        <v>129</v>
      </c>
      <c r="C126" s="22" t="s">
        <v>38</v>
      </c>
      <c r="D126" s="22" t="s">
        <v>38</v>
      </c>
      <c r="E126" s="14" t="s">
        <v>120</v>
      </c>
      <c r="F126" s="14" t="s">
        <v>17</v>
      </c>
      <c r="G126" s="30">
        <v>120</v>
      </c>
    </row>
    <row r="127" spans="1:7" s="5" customFormat="1" ht="33.75" customHeight="1">
      <c r="A127" s="53" t="s">
        <v>121</v>
      </c>
      <c r="B127" s="46" t="s">
        <v>129</v>
      </c>
      <c r="C127" s="22" t="s">
        <v>38</v>
      </c>
      <c r="D127" s="22" t="s">
        <v>38</v>
      </c>
      <c r="E127" s="14" t="s">
        <v>122</v>
      </c>
      <c r="F127" s="14" t="s">
        <v>10</v>
      </c>
      <c r="G127" s="16">
        <f>G128</f>
        <v>50</v>
      </c>
    </row>
    <row r="128" spans="1:7" s="5" customFormat="1" ht="33" customHeight="1">
      <c r="A128" s="54" t="s">
        <v>48</v>
      </c>
      <c r="B128" s="19" t="s">
        <v>129</v>
      </c>
      <c r="C128" s="22" t="s">
        <v>38</v>
      </c>
      <c r="D128" s="22" t="s">
        <v>38</v>
      </c>
      <c r="E128" s="14" t="s">
        <v>122</v>
      </c>
      <c r="F128" s="14" t="s">
        <v>46</v>
      </c>
      <c r="G128" s="16">
        <f>G129</f>
        <v>50</v>
      </c>
    </row>
    <row r="129" spans="1:988" s="5" customFormat="1" ht="47.25" customHeight="1">
      <c r="A129" s="53" t="s">
        <v>16</v>
      </c>
      <c r="B129" s="46" t="s">
        <v>129</v>
      </c>
      <c r="C129" s="22" t="s">
        <v>38</v>
      </c>
      <c r="D129" s="22" t="s">
        <v>38</v>
      </c>
      <c r="E129" s="14" t="s">
        <v>122</v>
      </c>
      <c r="F129" s="14" t="s">
        <v>17</v>
      </c>
      <c r="G129" s="30">
        <v>50</v>
      </c>
    </row>
    <row r="130" spans="1:988" s="5" customFormat="1" ht="17.25" customHeight="1">
      <c r="A130" s="77" t="s">
        <v>141</v>
      </c>
      <c r="B130" s="45" t="s">
        <v>129</v>
      </c>
      <c r="C130" s="37" t="s">
        <v>27</v>
      </c>
      <c r="D130" s="37" t="s">
        <v>9</v>
      </c>
      <c r="E130" s="38" t="s">
        <v>43</v>
      </c>
      <c r="F130" s="38" t="s">
        <v>10</v>
      </c>
      <c r="G130" s="13">
        <f t="shared" ref="G130:G135" si="0">G131</f>
        <v>8</v>
      </c>
    </row>
    <row r="131" spans="1:988" s="5" customFormat="1" ht="16.5" customHeight="1">
      <c r="A131" s="77" t="s">
        <v>142</v>
      </c>
      <c r="B131" s="45" t="s">
        <v>129</v>
      </c>
      <c r="C131" s="37" t="s">
        <v>27</v>
      </c>
      <c r="D131" s="37" t="s">
        <v>12</v>
      </c>
      <c r="E131" s="38" t="s">
        <v>43</v>
      </c>
      <c r="F131" s="38" t="s">
        <v>10</v>
      </c>
      <c r="G131" s="13">
        <f t="shared" si="0"/>
        <v>8</v>
      </c>
    </row>
    <row r="132" spans="1:988" s="5" customFormat="1" ht="30.75" customHeight="1">
      <c r="A132" s="64" t="s">
        <v>25</v>
      </c>
      <c r="B132" s="46" t="s">
        <v>129</v>
      </c>
      <c r="C132" s="22" t="s">
        <v>27</v>
      </c>
      <c r="D132" s="22" t="s">
        <v>12</v>
      </c>
      <c r="E132" s="14" t="s">
        <v>51</v>
      </c>
      <c r="F132" s="14" t="s">
        <v>10</v>
      </c>
      <c r="G132" s="16">
        <f t="shared" si="0"/>
        <v>8</v>
      </c>
    </row>
    <row r="133" spans="1:988" s="5" customFormat="1" ht="47.25" customHeight="1">
      <c r="A133" s="63" t="s">
        <v>59</v>
      </c>
      <c r="B133" s="46" t="s">
        <v>129</v>
      </c>
      <c r="C133" s="22" t="s">
        <v>27</v>
      </c>
      <c r="D133" s="22" t="s">
        <v>12</v>
      </c>
      <c r="E133" s="14" t="s">
        <v>144</v>
      </c>
      <c r="F133" s="14" t="s">
        <v>10</v>
      </c>
      <c r="G133" s="16">
        <f t="shared" si="0"/>
        <v>8</v>
      </c>
    </row>
    <row r="134" spans="1:988" s="5" customFormat="1" ht="32.25" customHeight="1">
      <c r="A134" s="63" t="s">
        <v>143</v>
      </c>
      <c r="B134" s="46" t="s">
        <v>129</v>
      </c>
      <c r="C134" s="22" t="s">
        <v>27</v>
      </c>
      <c r="D134" s="22" t="s">
        <v>12</v>
      </c>
      <c r="E134" s="14" t="s">
        <v>145</v>
      </c>
      <c r="F134" s="14" t="s">
        <v>10</v>
      </c>
      <c r="G134" s="16">
        <f t="shared" si="0"/>
        <v>8</v>
      </c>
    </row>
    <row r="135" spans="1:988" s="5" customFormat="1" ht="31.5" customHeight="1">
      <c r="A135" s="64" t="s">
        <v>48</v>
      </c>
      <c r="B135" s="46" t="s">
        <v>129</v>
      </c>
      <c r="C135" s="22" t="s">
        <v>27</v>
      </c>
      <c r="D135" s="22" t="s">
        <v>12</v>
      </c>
      <c r="E135" s="14" t="s">
        <v>145</v>
      </c>
      <c r="F135" s="14" t="s">
        <v>46</v>
      </c>
      <c r="G135" s="16">
        <f t="shared" si="0"/>
        <v>8</v>
      </c>
    </row>
    <row r="136" spans="1:988" s="5" customFormat="1" ht="47.25" customHeight="1">
      <c r="A136" s="63" t="s">
        <v>16</v>
      </c>
      <c r="B136" s="46" t="s">
        <v>129</v>
      </c>
      <c r="C136" s="22" t="s">
        <v>27</v>
      </c>
      <c r="D136" s="22" t="s">
        <v>12</v>
      </c>
      <c r="E136" s="14" t="s">
        <v>145</v>
      </c>
      <c r="F136" s="14" t="s">
        <v>17</v>
      </c>
      <c r="G136" s="30">
        <v>8</v>
      </c>
    </row>
    <row r="137" spans="1:988" s="5" customFormat="1" ht="22.5" customHeight="1">
      <c r="A137" s="11" t="s">
        <v>42</v>
      </c>
      <c r="B137" s="11"/>
      <c r="C137" s="17"/>
      <c r="D137" s="17"/>
      <c r="E137" s="17"/>
      <c r="F137" s="17"/>
      <c r="G137" s="29">
        <f>G110+G97+G78+G11+G130+G69</f>
        <v>5282.32</v>
      </c>
      <c r="AKZ137" s="44"/>
    </row>
    <row r="138" spans="1:988" s="5" customFormat="1" ht="16.5" customHeight="1">
      <c r="A138" s="8"/>
      <c r="B138" s="8"/>
      <c r="C138" s="41"/>
      <c r="D138" s="41"/>
      <c r="E138" s="41"/>
      <c r="F138" s="41"/>
      <c r="G138" s="9"/>
      <c r="AKZ138" s="43"/>
    </row>
    <row r="139" spans="1:988" s="5" customFormat="1" ht="16.5" customHeight="1">
      <c r="A139" s="8" t="s">
        <v>123</v>
      </c>
      <c r="B139" s="8"/>
      <c r="C139" s="41"/>
      <c r="D139" s="41"/>
      <c r="E139" s="41"/>
      <c r="F139" s="9" t="s">
        <v>146</v>
      </c>
      <c r="G139" s="9"/>
    </row>
    <row r="140" spans="1:988" s="5" customFormat="1" ht="16.5" customHeight="1">
      <c r="A140" s="8"/>
      <c r="B140" s="8"/>
      <c r="C140" s="41"/>
      <c r="D140" s="41" t="s">
        <v>66</v>
      </c>
      <c r="E140" s="41"/>
      <c r="F140" s="41"/>
      <c r="G140" s="9"/>
    </row>
    <row r="141" spans="1:988" s="5" customFormat="1">
      <c r="A141" s="8" t="s">
        <v>72</v>
      </c>
      <c r="B141" s="8"/>
      <c r="C141" s="41"/>
      <c r="D141" s="41"/>
      <c r="E141" s="41"/>
      <c r="F141" s="9" t="s">
        <v>124</v>
      </c>
      <c r="G141" s="9"/>
    </row>
    <row r="142" spans="1:988" s="5" customFormat="1" ht="24" customHeight="1">
      <c r="A142" s="8"/>
      <c r="B142" s="8"/>
      <c r="C142" s="41"/>
      <c r="D142" s="41"/>
      <c r="E142" s="41"/>
      <c r="F142" s="41"/>
      <c r="G142" s="9"/>
    </row>
    <row r="143" spans="1:988" s="5" customFormat="1">
      <c r="A143" s="8"/>
      <c r="B143" s="8"/>
      <c r="C143" s="41"/>
      <c r="D143" s="41"/>
      <c r="E143" s="41"/>
      <c r="F143" s="41"/>
      <c r="G143" s="9"/>
    </row>
    <row r="145" ht="19.5" customHeight="1"/>
    <row r="146" ht="19.5" customHeight="1"/>
    <row r="147" ht="19.5" customHeight="1"/>
    <row r="148" ht="19.5" customHeight="1"/>
    <row r="149" ht="12" customHeight="1"/>
  </sheetData>
  <autoFilter ref="A7:G137"/>
  <mergeCells count="13">
    <mergeCell ref="G7:G8"/>
    <mergeCell ref="D1:G1"/>
    <mergeCell ref="D2:G2"/>
    <mergeCell ref="D3:G3"/>
    <mergeCell ref="D4:G4"/>
    <mergeCell ref="A5:G5"/>
    <mergeCell ref="A7:A8"/>
    <mergeCell ref="C7:C8"/>
    <mergeCell ref="D7:D8"/>
    <mergeCell ref="E7:E8"/>
    <mergeCell ref="F7:F8"/>
    <mergeCell ref="F6:G6"/>
    <mergeCell ref="B7:B8"/>
  </mergeCells>
  <pageMargins left="1.3779527559055118" right="0.39370078740157483" top="0.78740157480314965" bottom="0.78740157480314965" header="0.31496062992125984" footer="0.31496062992125984"/>
  <pageSetup paperSize="9" scale="84" fitToHeight="54" orientation="portrait" r:id="rId1"/>
  <headerFooter>
    <oddHeader>&amp;C&amp;P</oddHead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2018-12-26T07:06:57Z</dcterms:modified>
</cp:coreProperties>
</file>