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90"/>
  </bookViews>
  <sheets>
    <sheet name="сводный" sheetId="1" r:id="rId1"/>
  </sheets>
  <definedNames>
    <definedName name="_Date_">сводный!#REF!</definedName>
    <definedName name="_Otchet_Period_Source__AT_ObjectName">сводный!#REF!</definedName>
    <definedName name="_PBuh_">#REF!</definedName>
    <definedName name="_Period_">сводный!#REF!</definedName>
    <definedName name="_PRuk_">#REF!</definedName>
    <definedName name="Excel_BuiltIn_Print_Titles_1_1">сводный!$16:$18</definedName>
    <definedName name="Excel_BuiltIn_Print_Titles_1_1_1">сводный!$A$16:$IG$18</definedName>
    <definedName name="total2">#REF!</definedName>
    <definedName name="_xlnm.Print_Titles" localSheetId="0">сводный!$16:$18</definedName>
  </definedNames>
  <calcPr calcId="144525"/>
</workbook>
</file>

<file path=xl/calcChain.xml><?xml version="1.0" encoding="utf-8"?>
<calcChain xmlns="http://schemas.openxmlformats.org/spreadsheetml/2006/main">
  <c r="D23" i="1" l="1"/>
  <c r="D25" i="1"/>
  <c r="C49" i="1" l="1"/>
  <c r="C47" i="1"/>
  <c r="E47" i="1" s="1"/>
  <c r="C32" i="1"/>
  <c r="D34" i="1"/>
  <c r="E36" i="1"/>
  <c r="C25" i="1"/>
  <c r="E30" i="1"/>
  <c r="C34" i="1"/>
  <c r="E33" i="1"/>
  <c r="E32" i="1"/>
  <c r="D38" i="1"/>
  <c r="E38" i="1" s="1"/>
  <c r="C43" i="1"/>
  <c r="C38" i="1"/>
  <c r="C19" i="1"/>
  <c r="D19" i="1"/>
  <c r="E21" i="1"/>
  <c r="E22" i="1"/>
  <c r="D43" i="1"/>
  <c r="E26" i="1"/>
  <c r="E27" i="1"/>
  <c r="E28" i="1"/>
  <c r="E29" i="1"/>
  <c r="E31" i="1"/>
  <c r="E35" i="1"/>
  <c r="E37" i="1"/>
  <c r="E39" i="1"/>
  <c r="E40" i="1"/>
  <c r="E41" i="1"/>
  <c r="E42" i="1"/>
  <c r="E44" i="1"/>
  <c r="E45" i="1"/>
  <c r="E48" i="1"/>
  <c r="E50" i="1"/>
  <c r="E49" i="1"/>
  <c r="E19" i="1"/>
  <c r="E46" i="1"/>
  <c r="E43" i="1" l="1"/>
  <c r="C23" i="1"/>
  <c r="E34" i="1"/>
  <c r="E23" i="1"/>
  <c r="E25" i="1"/>
</calcChain>
</file>

<file path=xl/sharedStrings.xml><?xml version="1.0" encoding="utf-8"?>
<sst xmlns="http://schemas.openxmlformats.org/spreadsheetml/2006/main" count="75" uniqueCount="74">
  <si>
    <t xml:space="preserve"> Наименование показателя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</si>
  <si>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</si>
  <si>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</si>
  <si>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Культура</t>
  </si>
  <si>
    <t>Периодическая печать и издательства</t>
  </si>
  <si>
    <t>ОБЩЕГОСУДАРСТВЕННЫЕ ВОПРОСЫ</t>
  </si>
  <si>
    <t>Функционирование  высшего должностного лица субъекта  Российской Федерации и муниципального образования</t>
  </si>
  <si>
    <t>НАЦИОНАЛЬНАЯ ЭКОНОМИКА</t>
  </si>
  <si>
    <t>Другие  вопросы в области национальной экономики</t>
  </si>
  <si>
    <t>ЖИЛИЩНО-КОММУНАЛЬНОЕ ХОЗЯЙСТВО</t>
  </si>
  <si>
    <t>Раздел, подраздел</t>
  </si>
  <si>
    <t>3</t>
  </si>
  <si>
    <t>0104</t>
  </si>
  <si>
    <t>0103</t>
  </si>
  <si>
    <t>0102</t>
  </si>
  <si>
    <t>0100</t>
  </si>
  <si>
    <t>0501</t>
  </si>
  <si>
    <t>0400</t>
  </si>
  <si>
    <t>Коммунальное хозяйство</t>
  </si>
  <si>
    <t>Другие  вопросы в области жилищно-коммунального хозяйства</t>
  </si>
  <si>
    <t>0505</t>
  </si>
  <si>
    <t>0800</t>
  </si>
  <si>
    <t>0804</t>
  </si>
  <si>
    <t>0503</t>
  </si>
  <si>
    <t>0502</t>
  </si>
  <si>
    <t>0500</t>
  </si>
  <si>
    <t>0412</t>
  </si>
  <si>
    <t>Функционирование  Правительства Российской Федерации, высших исполнительных органов государственной власти  субъектов Российской Федерации,местных администраций</t>
  </si>
  <si>
    <t>Жилищное хозяйство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</si>
  <si>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</si>
  <si>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</si>
  <si>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</si>
  <si>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</si>
  <si>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Налоговые и неналоговые доходы</t>
  </si>
  <si>
    <t>Безвозмездные поступления</t>
  </si>
  <si>
    <t xml:space="preserve">   2 00 00000 00 0000 000  </t>
  </si>
  <si>
    <t>1 00 00000 00 0000 000</t>
  </si>
  <si>
    <t>Дефицит (- ),профицит (+)</t>
  </si>
  <si>
    <t xml:space="preserve">                                      (в рублях)</t>
  </si>
  <si>
    <t>Доходы бюджета-всего</t>
  </si>
  <si>
    <t>в том числе:</t>
  </si>
  <si>
    <t>Расходы бюджета- всего</t>
  </si>
  <si>
    <t>0113</t>
  </si>
  <si>
    <t>0408</t>
  </si>
  <si>
    <t>Транспорт</t>
  </si>
  <si>
    <t xml:space="preserve">КУЛЬТУРА, КИНЕМАТОГРАФИЯ </t>
  </si>
  <si>
    <t xml:space="preserve">Другие вопросы в области культуры, кинематографии </t>
  </si>
  <si>
    <t>0300</t>
  </si>
  <si>
    <t>0310</t>
  </si>
  <si>
    <t>1100</t>
  </si>
  <si>
    <t>Физическая культура и спорт</t>
  </si>
  <si>
    <t>Физмическая культура</t>
  </si>
  <si>
    <t>1200</t>
  </si>
  <si>
    <t>Средства массовой информации</t>
  </si>
  <si>
    <t>Социальная политика</t>
  </si>
  <si>
    <t>Национальная безопасность и правохранительная деятельность</t>
  </si>
  <si>
    <t>Обеспечение пожарной безопасности</t>
  </si>
  <si>
    <t>0409</t>
  </si>
  <si>
    <t>Дорожное хозяйство</t>
  </si>
  <si>
    <t>Обеспечение  проведение выборов   и референдумов</t>
  </si>
  <si>
    <t>0107</t>
  </si>
  <si>
    <t>Уточненный бюджет 2013 года</t>
  </si>
  <si>
    <t>Процент исполнения к уточненному бюджету 2013 года</t>
  </si>
  <si>
    <t>к постановлению Администрацити Пограничного городского поселения</t>
  </si>
  <si>
    <t>И.А.Борщенко</t>
  </si>
  <si>
    <t xml:space="preserve"> </t>
  </si>
  <si>
    <t xml:space="preserve">Приложение                                                              </t>
  </si>
  <si>
    <t>к постановлению Администрации Пограничного городского поселения</t>
  </si>
  <si>
    <t xml:space="preserve">Сведения об исполнении  бюджета Пограничного городского поселения  за 1 полугодие   2013 года  </t>
  </si>
  <si>
    <t>Кассовое исполнение за 1 полугодие 2013 года</t>
  </si>
  <si>
    <r>
      <t xml:space="preserve">         За 1полугодие   2013 года  численность муниципальных служащих  и работников муниципальных казенных учреждений составила 42,5 человек, фактические расходы на их денежное содержание составили 4 728, 5 тыс.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рублей.</t>
    </r>
  </si>
  <si>
    <t>ИНФОРМАЦИЯ О ЧИСЛЕННОСТИ МУНИЦИПАЛЬНЫХ СЛУЖАЩИХ ОРГАНОВ МЕСТНОГО САМОУПРАВЛЕНИЯ  ПОГРАНИЧНОГО ГОРОДСКОГО ПОСЕЛЕНИЯ, РАБОТНИКОВ МУНИЦИПАЛЬНЫХ УЧРЕЖДЕНИЙ  И ФАКТИЧЕСКИХ РАСХОДАХ НА ИХ ДЕНЕЖНОЕ СОДЕРЖАНИЕ ЗА 1 полугодие  2013 ГОДА</t>
  </si>
  <si>
    <t>Начальник финансово-экономического отдела</t>
  </si>
  <si>
    <t>от 30.07.2013г.  №166-па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</si>
</sst>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3"/>
      <name val="Arial Cyr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b/>
      <sz val="13"/>
      <name val="Arial Cyr"/>
      <family val="2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4" borderId="8" applyNumberForma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</cellStyleXfs>
  <cellXfs count="68">
    <xf numFmtId="0" fontId="0" fillId="0" borderId="0" xfId="0"/>
    <xf numFmtId="49" fontId="0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22" fillId="0" borderId="0" xfId="0" applyNumberFormat="1" applyFont="1"/>
    <xf numFmtId="49" fontId="2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49" fontId="19" fillId="0" borderId="0" xfId="0" applyNumberFormat="1" applyFont="1" applyBorder="1"/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18" fillId="0" borderId="0" xfId="0" applyFont="1"/>
    <xf numFmtId="4" fontId="21" fillId="0" borderId="10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/>
    <xf numFmtId="0" fontId="18" fillId="0" borderId="0" xfId="0" applyFont="1" applyAlignment="1"/>
    <xf numFmtId="0" fontId="0" fillId="0" borderId="0" xfId="0" applyAlignment="1"/>
    <xf numFmtId="0" fontId="24" fillId="0" borderId="10" xfId="0" applyNumberFormat="1" applyFont="1" applyBorder="1" applyAlignment="1">
      <alignment horizontal="left" vertical="center" wrapText="1"/>
    </xf>
    <xf numFmtId="3" fontId="21" fillId="0" borderId="10" xfId="0" applyNumberFormat="1" applyFont="1" applyBorder="1" applyAlignment="1"/>
    <xf numFmtId="4" fontId="24" fillId="0" borderId="10" xfId="0" applyNumberFormat="1" applyFont="1" applyBorder="1" applyAlignment="1"/>
    <xf numFmtId="3" fontId="21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/>
    <xf numFmtId="4" fontId="21" fillId="0" borderId="13" xfId="0" applyNumberFormat="1" applyFont="1" applyBorder="1" applyAlignment="1">
      <alignment horizontal="right"/>
    </xf>
    <xf numFmtId="4" fontId="21" fillId="0" borderId="14" xfId="0" applyNumberFormat="1" applyFont="1" applyBorder="1" applyAlignment="1"/>
    <xf numFmtId="4" fontId="21" fillId="0" borderId="15" xfId="0" applyNumberFormat="1" applyFont="1" applyBorder="1" applyAlignment="1"/>
    <xf numFmtId="4" fontId="21" fillId="0" borderId="15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1" fillId="0" borderId="13" xfId="0" applyNumberFormat="1" applyFont="1" applyBorder="1" applyAlignment="1"/>
    <xf numFmtId="4" fontId="21" fillId="0" borderId="11" xfId="0" applyNumberFormat="1" applyFont="1" applyBorder="1" applyAlignment="1"/>
    <xf numFmtId="164" fontId="21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4" fontId="28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164" fontId="21" fillId="0" borderId="16" xfId="0" applyNumberFormat="1" applyFont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 wrapText="1"/>
    </xf>
    <xf numFmtId="49" fontId="23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wrapText="1" readingOrder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justify"/>
    </xf>
    <xf numFmtId="0" fontId="34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Layout" zoomScale="50" zoomScaleNormal="75" zoomScaleSheetLayoutView="75" zoomScalePageLayoutView="50" workbookViewId="0">
      <selection activeCell="D10" sqref="D10:E10"/>
    </sheetView>
  </sheetViews>
  <sheetFormatPr defaultRowHeight="12.75" x14ac:dyDescent="0.2"/>
  <cols>
    <col min="1" max="1" width="42.140625" customWidth="1"/>
    <col min="2" max="2" width="22.28515625" customWidth="1"/>
    <col min="3" max="3" width="24.140625" customWidth="1"/>
    <col min="4" max="4" width="23.85546875" customWidth="1"/>
    <col min="5" max="5" width="23" customWidth="1"/>
    <col min="6" max="6" width="10.140625" customWidth="1"/>
    <col min="7" max="7" width="8.7109375" customWidth="1"/>
  </cols>
  <sheetData>
    <row r="1" spans="1:6" ht="12.75" customHeight="1" x14ac:dyDescent="0.25">
      <c r="A1" s="2"/>
      <c r="B1" s="3"/>
      <c r="D1" s="48" t="s">
        <v>66</v>
      </c>
      <c r="E1" s="49"/>
    </row>
    <row r="2" spans="1:6" hidden="1" x14ac:dyDescent="0.2">
      <c r="A2" s="2"/>
      <c r="B2" s="2"/>
    </row>
    <row r="3" spans="1:6" hidden="1" x14ac:dyDescent="0.2">
      <c r="A3" s="2"/>
      <c r="B3" s="2"/>
      <c r="C3" s="4"/>
      <c r="D3" s="2"/>
      <c r="E3" s="5"/>
      <c r="F3" s="1"/>
    </row>
    <row r="4" spans="1:6" hidden="1" x14ac:dyDescent="0.2">
      <c r="A4" s="2"/>
      <c r="B4" s="2"/>
      <c r="C4" s="4"/>
      <c r="D4" s="2"/>
      <c r="E4" s="5"/>
      <c r="F4" s="1"/>
    </row>
    <row r="5" spans="1:6" hidden="1" x14ac:dyDescent="0.2">
      <c r="A5" s="2"/>
      <c r="B5" s="2"/>
      <c r="C5" s="4"/>
      <c r="D5" s="2"/>
      <c r="E5" s="5"/>
      <c r="F5" s="1"/>
    </row>
    <row r="6" spans="1:6" hidden="1" x14ac:dyDescent="0.2">
      <c r="A6" s="2"/>
      <c r="B6" s="2"/>
      <c r="C6" s="4" t="s">
        <v>63</v>
      </c>
      <c r="D6" s="2"/>
      <c r="E6" s="5"/>
      <c r="F6" s="1"/>
    </row>
    <row r="7" spans="1:6" hidden="1" x14ac:dyDescent="0.2">
      <c r="A7" s="2"/>
      <c r="B7" s="2"/>
      <c r="C7" s="4"/>
      <c r="D7" s="2"/>
      <c r="E7" s="5"/>
      <c r="F7" s="1"/>
    </row>
    <row r="8" spans="1:6" x14ac:dyDescent="0.2">
      <c r="A8" s="2"/>
      <c r="B8" s="2"/>
      <c r="C8" s="4"/>
      <c r="D8" s="2"/>
      <c r="E8" s="5"/>
      <c r="F8" s="1"/>
    </row>
    <row r="9" spans="1:6" ht="31.5" customHeight="1" x14ac:dyDescent="0.25">
      <c r="A9" s="2"/>
      <c r="B9" s="2"/>
      <c r="D9" s="60" t="s">
        <v>67</v>
      </c>
      <c r="E9" s="60"/>
      <c r="F9" s="1"/>
    </row>
    <row r="10" spans="1:6" ht="21.75" customHeight="1" x14ac:dyDescent="0.25">
      <c r="A10" s="2"/>
      <c r="B10" s="2"/>
      <c r="D10" s="61" t="s">
        <v>73</v>
      </c>
      <c r="E10" s="61"/>
      <c r="F10" s="1"/>
    </row>
    <row r="11" spans="1:6" ht="21.75" customHeight="1" x14ac:dyDescent="0.25">
      <c r="A11" s="2"/>
      <c r="B11" s="2"/>
      <c r="C11" s="50"/>
      <c r="D11" s="2"/>
      <c r="E11" s="5"/>
      <c r="F11" s="1"/>
    </row>
    <row r="12" spans="1:6" ht="21.75" customHeight="1" x14ac:dyDescent="0.25">
      <c r="A12" s="2"/>
      <c r="B12" s="2"/>
      <c r="C12" s="50"/>
      <c r="D12" s="2"/>
      <c r="E12" s="5"/>
      <c r="F12" s="1"/>
    </row>
    <row r="13" spans="1:6" ht="42" customHeight="1" x14ac:dyDescent="0.2">
      <c r="A13" s="58" t="s">
        <v>68</v>
      </c>
      <c r="B13" s="59"/>
      <c r="C13" s="59"/>
      <c r="D13" s="59"/>
      <c r="E13" s="59"/>
      <c r="F13" s="1"/>
    </row>
    <row r="14" spans="1:6" x14ac:dyDescent="0.2">
      <c r="A14" s="6"/>
      <c r="B14" s="7"/>
      <c r="C14" s="8"/>
      <c r="D14" s="8"/>
      <c r="E14" s="9"/>
    </row>
    <row r="15" spans="1:6" ht="16.5" x14ac:dyDescent="0.2">
      <c r="A15" s="10"/>
      <c r="B15" s="11"/>
      <c r="C15" s="12"/>
      <c r="D15" s="57" t="s">
        <v>38</v>
      </c>
      <c r="E15" s="57"/>
    </row>
    <row r="16" spans="1:6" ht="26.25" customHeight="1" x14ac:dyDescent="0.2">
      <c r="A16" s="64" t="s">
        <v>0</v>
      </c>
      <c r="B16" s="65" t="s">
        <v>10</v>
      </c>
      <c r="C16" s="66" t="s">
        <v>61</v>
      </c>
      <c r="D16" s="65" t="s">
        <v>69</v>
      </c>
      <c r="E16" s="65" t="s">
        <v>62</v>
      </c>
    </row>
    <row r="17" spans="1:5" ht="60" customHeight="1" x14ac:dyDescent="0.2">
      <c r="A17" s="64"/>
      <c r="B17" s="67"/>
      <c r="C17" s="66"/>
      <c r="D17" s="65"/>
      <c r="E17" s="65"/>
    </row>
    <row r="18" spans="1:5" ht="15.75" x14ac:dyDescent="0.25">
      <c r="A18" s="13">
        <v>1</v>
      </c>
      <c r="B18" s="14" t="s">
        <v>11</v>
      </c>
      <c r="C18" s="27">
        <v>6</v>
      </c>
      <c r="D18" s="15">
        <v>7</v>
      </c>
      <c r="E18" s="15">
        <v>8</v>
      </c>
    </row>
    <row r="19" spans="1:5" ht="15.75" x14ac:dyDescent="0.25">
      <c r="A19" s="24" t="s">
        <v>39</v>
      </c>
      <c r="B19" s="14"/>
      <c r="C19" s="45">
        <f>C21+C22</f>
        <v>36517592.399999999</v>
      </c>
      <c r="D19" s="26">
        <f>D21+D22</f>
        <v>16670685.17</v>
      </c>
      <c r="E19" s="41">
        <f>D19/C19*100</f>
        <v>45.651106971663339</v>
      </c>
    </row>
    <row r="20" spans="1:5" ht="15.75" x14ac:dyDescent="0.25">
      <c r="A20" s="19" t="s">
        <v>40</v>
      </c>
      <c r="B20" s="14"/>
      <c r="C20" s="43"/>
      <c r="D20" s="15"/>
      <c r="E20" s="41"/>
    </row>
    <row r="21" spans="1:5" ht="15.75" x14ac:dyDescent="0.25">
      <c r="A21" s="19" t="s">
        <v>33</v>
      </c>
      <c r="B21" s="14" t="s">
        <v>36</v>
      </c>
      <c r="C21" s="44">
        <v>22550000</v>
      </c>
      <c r="D21" s="21">
        <v>11765780.17</v>
      </c>
      <c r="E21" s="41">
        <f>D21/C21*100</f>
        <v>52.176408736141909</v>
      </c>
    </row>
    <row r="22" spans="1:5" ht="15.75" x14ac:dyDescent="0.25">
      <c r="A22" s="19" t="s">
        <v>34</v>
      </c>
      <c r="B22" s="14" t="s">
        <v>35</v>
      </c>
      <c r="C22" s="44">
        <v>13967592.4</v>
      </c>
      <c r="D22" s="21">
        <v>4904905</v>
      </c>
      <c r="E22" s="41">
        <f>D22/C22*100</f>
        <v>35.116323984368272</v>
      </c>
    </row>
    <row r="23" spans="1:5" ht="15.75" x14ac:dyDescent="0.25">
      <c r="A23" s="24" t="s">
        <v>41</v>
      </c>
      <c r="B23" s="14"/>
      <c r="C23" s="26">
        <f>C25+C32+C34+C38+C43+C46</f>
        <v>38397592.399999999</v>
      </c>
      <c r="D23" s="26">
        <f>D25+D32+D34+D38+D43+D46+D49</f>
        <v>15726929.57</v>
      </c>
      <c r="E23" s="41">
        <f>D23/C23*100</f>
        <v>40.95811374361066</v>
      </c>
    </row>
    <row r="24" spans="1:5" ht="15.75" x14ac:dyDescent="0.25">
      <c r="A24" s="19" t="s">
        <v>40</v>
      </c>
      <c r="B24" s="14"/>
      <c r="C24" s="29"/>
      <c r="D24" s="25"/>
      <c r="E24" s="41"/>
    </row>
    <row r="25" spans="1:5" ht="24" customHeight="1" x14ac:dyDescent="0.25">
      <c r="A25" s="16" t="s">
        <v>5</v>
      </c>
      <c r="B25" s="30" t="s">
        <v>15</v>
      </c>
      <c r="C25" s="21">
        <f>C26+C27+C28+C29+C30+C31</f>
        <v>10433000</v>
      </c>
      <c r="D25" s="32">
        <f>D26+D27+D28+D29+D30+D31</f>
        <v>5230350.18</v>
      </c>
      <c r="E25" s="41">
        <f t="shared" ref="E25:E50" si="0">D25/C25*100</f>
        <v>50.132753570401611</v>
      </c>
    </row>
    <row r="26" spans="1:5" ht="59.25" customHeight="1" x14ac:dyDescent="0.25">
      <c r="A26" s="16" t="s">
        <v>6</v>
      </c>
      <c r="B26" s="30" t="s">
        <v>14</v>
      </c>
      <c r="C26" s="33">
        <v>1050000</v>
      </c>
      <c r="D26" s="34">
        <v>522880.39</v>
      </c>
      <c r="E26" s="41">
        <f t="shared" si="0"/>
        <v>49.798132380952381</v>
      </c>
    </row>
    <row r="27" spans="1:5" ht="81.75" customHeight="1" x14ac:dyDescent="0.25">
      <c r="A27" s="16" t="s">
        <v>1</v>
      </c>
      <c r="B27" s="30" t="s">
        <v>13</v>
      </c>
      <c r="C27" s="35">
        <v>659000</v>
      </c>
      <c r="D27" s="34">
        <v>321679.46000000002</v>
      </c>
      <c r="E27" s="41">
        <f t="shared" si="0"/>
        <v>48.813271623672236</v>
      </c>
    </row>
    <row r="28" spans="1:5" ht="82.5" customHeight="1" x14ac:dyDescent="0.25">
      <c r="A28" s="16" t="s">
        <v>27</v>
      </c>
      <c r="B28" s="30" t="s">
        <v>12</v>
      </c>
      <c r="C28" s="36">
        <v>1256000</v>
      </c>
      <c r="D28" s="37">
        <v>486034.62</v>
      </c>
      <c r="E28" s="41">
        <f t="shared" si="0"/>
        <v>38.697023885350319</v>
      </c>
    </row>
    <row r="29" spans="1:5" ht="61.5" customHeight="1" x14ac:dyDescent="0.25">
      <c r="A29" s="16" t="s">
        <v>30</v>
      </c>
      <c r="B29" s="30" t="s">
        <v>31</v>
      </c>
      <c r="C29" s="21">
        <v>1064000</v>
      </c>
      <c r="D29" s="18">
        <v>441393.56</v>
      </c>
      <c r="E29" s="41">
        <f t="shared" si="0"/>
        <v>41.484357142857142</v>
      </c>
    </row>
    <row r="30" spans="1:5" ht="33.75" customHeight="1" x14ac:dyDescent="0.25">
      <c r="A30" s="16" t="s">
        <v>59</v>
      </c>
      <c r="B30" s="14" t="s">
        <v>60</v>
      </c>
      <c r="C30" s="21">
        <v>100000</v>
      </c>
      <c r="D30" s="18">
        <v>100000</v>
      </c>
      <c r="E30" s="41">
        <f t="shared" si="0"/>
        <v>100</v>
      </c>
    </row>
    <row r="31" spans="1:5" ht="17.25" customHeight="1" x14ac:dyDescent="0.25">
      <c r="A31" s="16" t="s">
        <v>32</v>
      </c>
      <c r="B31" s="14" t="s">
        <v>42</v>
      </c>
      <c r="C31" s="21">
        <v>6304000</v>
      </c>
      <c r="D31" s="18">
        <v>3358362.15</v>
      </c>
      <c r="E31" s="41">
        <f t="shared" si="0"/>
        <v>53.273511262690356</v>
      </c>
    </row>
    <row r="32" spans="1:5" ht="32.25" customHeight="1" x14ac:dyDescent="0.25">
      <c r="A32" s="16" t="s">
        <v>55</v>
      </c>
      <c r="B32" s="14" t="s">
        <v>47</v>
      </c>
      <c r="C32" s="21">
        <f>C33</f>
        <v>300000</v>
      </c>
      <c r="D32" s="47">
        <v>125529.48</v>
      </c>
      <c r="E32" s="41">
        <f t="shared" si="0"/>
        <v>41.843159999999997</v>
      </c>
    </row>
    <row r="33" spans="1:5" ht="25.5" customHeight="1" x14ac:dyDescent="0.25">
      <c r="A33" s="16" t="s">
        <v>56</v>
      </c>
      <c r="B33" s="14" t="s">
        <v>48</v>
      </c>
      <c r="C33" s="21">
        <v>300000</v>
      </c>
      <c r="D33" s="47">
        <v>125529.48</v>
      </c>
      <c r="E33" s="41">
        <f t="shared" si="0"/>
        <v>41.843159999999997</v>
      </c>
    </row>
    <row r="34" spans="1:5" ht="18" customHeight="1" x14ac:dyDescent="0.25">
      <c r="A34" s="16" t="s">
        <v>7</v>
      </c>
      <c r="B34" s="30" t="s">
        <v>17</v>
      </c>
      <c r="C34" s="33">
        <f>C35+C36+C37</f>
        <v>10381592.4</v>
      </c>
      <c r="D34" s="38">
        <f>D35+D36+D37</f>
        <v>2725775.57</v>
      </c>
      <c r="E34" s="46">
        <f t="shared" si="0"/>
        <v>26.255852329552059</v>
      </c>
    </row>
    <row r="35" spans="1:5" ht="18" customHeight="1" x14ac:dyDescent="0.25">
      <c r="A35" s="16" t="s">
        <v>44</v>
      </c>
      <c r="B35" s="14" t="s">
        <v>43</v>
      </c>
      <c r="C35" s="33">
        <v>2300000</v>
      </c>
      <c r="D35" s="38">
        <v>976465</v>
      </c>
      <c r="E35" s="41">
        <f>(D35/C35)*100</f>
        <v>42.454999999999998</v>
      </c>
    </row>
    <row r="36" spans="1:5" ht="30" customHeight="1" x14ac:dyDescent="0.25">
      <c r="A36" s="16" t="s">
        <v>58</v>
      </c>
      <c r="B36" s="14" t="s">
        <v>57</v>
      </c>
      <c r="C36" s="33">
        <v>6456592.4000000004</v>
      </c>
      <c r="D36" s="38">
        <v>1087886.93</v>
      </c>
      <c r="E36" s="41">
        <f>(D36/C36)*100</f>
        <v>16.8492427987246</v>
      </c>
    </row>
    <row r="37" spans="1:5" ht="33.75" customHeight="1" x14ac:dyDescent="0.25">
      <c r="A37" s="16" t="s">
        <v>8</v>
      </c>
      <c r="B37" s="30" t="s">
        <v>26</v>
      </c>
      <c r="C37" s="39">
        <v>1625000</v>
      </c>
      <c r="D37" s="34">
        <v>661423.64</v>
      </c>
      <c r="E37" s="41">
        <f t="shared" si="0"/>
        <v>40.702993230769231</v>
      </c>
    </row>
    <row r="38" spans="1:5" ht="32.25" customHeight="1" x14ac:dyDescent="0.25">
      <c r="A38" s="16" t="s">
        <v>9</v>
      </c>
      <c r="B38" s="30" t="s">
        <v>25</v>
      </c>
      <c r="C38" s="39">
        <f>C39+C40+C41+C42</f>
        <v>7997000</v>
      </c>
      <c r="D38" s="34">
        <f>D39+D40+D41+D42</f>
        <v>3208511.59</v>
      </c>
      <c r="E38" s="41">
        <f t="shared" si="0"/>
        <v>40.121440415155682</v>
      </c>
    </row>
    <row r="39" spans="1:5" ht="18" customHeight="1" x14ac:dyDescent="0.25">
      <c r="A39" s="16" t="s">
        <v>28</v>
      </c>
      <c r="B39" s="30" t="s">
        <v>16</v>
      </c>
      <c r="C39" s="39">
        <v>100000</v>
      </c>
      <c r="D39" s="34">
        <v>2769.61</v>
      </c>
      <c r="E39" s="41">
        <f t="shared" si="0"/>
        <v>2.7696100000000001</v>
      </c>
    </row>
    <row r="40" spans="1:5" ht="16.5" customHeight="1" x14ac:dyDescent="0.25">
      <c r="A40" s="16" t="s">
        <v>18</v>
      </c>
      <c r="B40" s="30" t="s">
        <v>24</v>
      </c>
      <c r="C40" s="39">
        <v>3000000</v>
      </c>
      <c r="D40" s="34">
        <v>790205.58</v>
      </c>
      <c r="E40" s="41">
        <f t="shared" si="0"/>
        <v>26.340185999999999</v>
      </c>
    </row>
    <row r="41" spans="1:5" ht="18.75" customHeight="1" x14ac:dyDescent="0.25">
      <c r="A41" s="16" t="s">
        <v>2</v>
      </c>
      <c r="B41" s="30" t="s">
        <v>23</v>
      </c>
      <c r="C41" s="39">
        <v>3645000</v>
      </c>
      <c r="D41" s="34">
        <v>1838176.93</v>
      </c>
      <c r="E41" s="41">
        <f t="shared" si="0"/>
        <v>50.430094101508914</v>
      </c>
    </row>
    <row r="42" spans="1:5" ht="30.75" customHeight="1" x14ac:dyDescent="0.25">
      <c r="A42" s="16" t="s">
        <v>19</v>
      </c>
      <c r="B42" s="30" t="s">
        <v>20</v>
      </c>
      <c r="C42" s="39">
        <v>1252000</v>
      </c>
      <c r="D42" s="34">
        <v>577359.47</v>
      </c>
      <c r="E42" s="41">
        <f t="shared" si="0"/>
        <v>46.114973642172522</v>
      </c>
    </row>
    <row r="43" spans="1:5" ht="18.75" customHeight="1" x14ac:dyDescent="0.25">
      <c r="A43" s="16" t="s">
        <v>45</v>
      </c>
      <c r="B43" s="30" t="s">
        <v>21</v>
      </c>
      <c r="C43" s="40">
        <f>C44+C45</f>
        <v>8600000</v>
      </c>
      <c r="D43" s="38">
        <f>D44+D45</f>
        <v>4029459.25</v>
      </c>
      <c r="E43" s="41">
        <f t="shared" si="0"/>
        <v>46.854177325581396</v>
      </c>
    </row>
    <row r="44" spans="1:5" ht="17.25" customHeight="1" x14ac:dyDescent="0.25">
      <c r="A44" s="16" t="s">
        <v>3</v>
      </c>
      <c r="B44" s="30" t="s">
        <v>29</v>
      </c>
      <c r="C44" s="39">
        <v>8200000</v>
      </c>
      <c r="D44" s="34">
        <v>3838324.92</v>
      </c>
      <c r="E44" s="41">
        <f t="shared" si="0"/>
        <v>46.808840487804879</v>
      </c>
    </row>
    <row r="45" spans="1:5" ht="30.75" customHeight="1" x14ac:dyDescent="0.25">
      <c r="A45" s="16" t="s">
        <v>46</v>
      </c>
      <c r="B45" s="30" t="s">
        <v>22</v>
      </c>
      <c r="C45" s="39">
        <v>400000</v>
      </c>
      <c r="D45" s="34">
        <v>191134.33</v>
      </c>
      <c r="E45" s="41">
        <f t="shared" si="0"/>
        <v>47.783582500000001</v>
      </c>
    </row>
    <row r="46" spans="1:5" ht="20.25" customHeight="1" x14ac:dyDescent="0.25">
      <c r="A46" s="16" t="s">
        <v>54</v>
      </c>
      <c r="B46" s="14">
        <v>1000</v>
      </c>
      <c r="C46" s="39">
        <v>686000</v>
      </c>
      <c r="D46" s="39">
        <v>189996</v>
      </c>
      <c r="E46" s="41">
        <f t="shared" si="0"/>
        <v>27.696209912536446</v>
      </c>
    </row>
    <row r="47" spans="1:5" ht="20.25" customHeight="1" x14ac:dyDescent="0.25">
      <c r="A47" s="16" t="s">
        <v>50</v>
      </c>
      <c r="B47" s="14" t="s">
        <v>49</v>
      </c>
      <c r="C47" s="39">
        <f>C48</f>
        <v>380000</v>
      </c>
      <c r="D47" s="39">
        <v>189996</v>
      </c>
      <c r="E47" s="41">
        <f t="shared" si="0"/>
        <v>49.998947368421057</v>
      </c>
    </row>
    <row r="48" spans="1:5" ht="18" customHeight="1" x14ac:dyDescent="0.25">
      <c r="A48" s="16" t="s">
        <v>51</v>
      </c>
      <c r="B48" s="14">
        <v>1101</v>
      </c>
      <c r="C48" s="39">
        <v>380000</v>
      </c>
      <c r="D48" s="34">
        <v>189996</v>
      </c>
      <c r="E48" s="41">
        <f t="shared" si="0"/>
        <v>49.998947368421057</v>
      </c>
    </row>
    <row r="49" spans="1:5" ht="18" customHeight="1" x14ac:dyDescent="0.25">
      <c r="A49" s="16" t="s">
        <v>53</v>
      </c>
      <c r="B49" s="14" t="s">
        <v>52</v>
      </c>
      <c r="C49" s="39">
        <f>C50</f>
        <v>306000</v>
      </c>
      <c r="D49" s="39">
        <v>217307.5</v>
      </c>
      <c r="E49" s="41">
        <f t="shared" si="0"/>
        <v>71.015522875816998</v>
      </c>
    </row>
    <row r="50" spans="1:5" ht="19.5" customHeight="1" x14ac:dyDescent="0.25">
      <c r="A50" s="16" t="s">
        <v>4</v>
      </c>
      <c r="B50" s="14">
        <v>1202</v>
      </c>
      <c r="C50" s="39">
        <v>306000</v>
      </c>
      <c r="D50" s="34">
        <v>217307.5</v>
      </c>
      <c r="E50" s="41">
        <f t="shared" si="0"/>
        <v>71.015522875816998</v>
      </c>
    </row>
    <row r="51" spans="1:5" ht="17.25" customHeight="1" x14ac:dyDescent="0.25">
      <c r="A51" s="20" t="s">
        <v>37</v>
      </c>
      <c r="B51" s="31"/>
      <c r="C51" s="26">
        <v>-1880000</v>
      </c>
      <c r="D51" s="28">
        <v>943755.6</v>
      </c>
      <c r="E51" s="18"/>
    </row>
    <row r="52" spans="1:5" ht="17.25" customHeight="1" x14ac:dyDescent="0.2">
      <c r="A52" s="17"/>
      <c r="B52" s="17"/>
      <c r="C52" s="22"/>
      <c r="D52" s="17"/>
      <c r="E52" s="17"/>
    </row>
    <row r="53" spans="1:5" ht="0.75" customHeight="1" x14ac:dyDescent="0.2">
      <c r="C53" s="23"/>
    </row>
    <row r="54" spans="1:5" ht="66.75" customHeight="1" x14ac:dyDescent="0.25">
      <c r="A54" s="63" t="s">
        <v>71</v>
      </c>
      <c r="B54" s="63"/>
      <c r="C54" s="63"/>
      <c r="D54" s="63"/>
      <c r="E54" s="63"/>
    </row>
    <row r="55" spans="1:5" ht="63.75" customHeight="1" x14ac:dyDescent="0.25">
      <c r="A55" s="62" t="s">
        <v>70</v>
      </c>
      <c r="B55" s="62"/>
      <c r="C55" s="62"/>
      <c r="D55" s="62"/>
      <c r="E55" s="62"/>
    </row>
    <row r="56" spans="1:5" s="55" customFormat="1" ht="50.25" customHeight="1" x14ac:dyDescent="0.25">
      <c r="A56" s="56" t="s">
        <v>72</v>
      </c>
      <c r="B56" s="54"/>
      <c r="C56" s="54"/>
      <c r="D56" s="53" t="s">
        <v>64</v>
      </c>
      <c r="E56" s="54"/>
    </row>
    <row r="57" spans="1:5" ht="16.5" x14ac:dyDescent="0.25">
      <c r="B57" s="51"/>
      <c r="C57" s="51"/>
      <c r="D57" s="52"/>
      <c r="E57" s="42"/>
    </row>
    <row r="58" spans="1:5" x14ac:dyDescent="0.2">
      <c r="A58" s="42"/>
      <c r="B58" s="42"/>
      <c r="C58" s="42"/>
      <c r="D58" s="42"/>
      <c r="E58" s="42"/>
    </row>
    <row r="59" spans="1:5" x14ac:dyDescent="0.2">
      <c r="A59" s="42"/>
      <c r="B59" s="42"/>
      <c r="C59" s="42"/>
      <c r="D59" s="42"/>
      <c r="E59" s="42"/>
    </row>
    <row r="60" spans="1:5" x14ac:dyDescent="0.2">
      <c r="A60" s="42"/>
      <c r="B60" s="42"/>
      <c r="C60" s="42"/>
      <c r="D60" s="42"/>
      <c r="E60" s="42"/>
    </row>
    <row r="61" spans="1:5" x14ac:dyDescent="0.2">
      <c r="A61" s="42"/>
      <c r="B61" s="42"/>
      <c r="C61" s="42" t="s">
        <v>65</v>
      </c>
      <c r="D61" s="42"/>
      <c r="E61" s="42"/>
    </row>
    <row r="62" spans="1:5" x14ac:dyDescent="0.2">
      <c r="A62" s="42"/>
      <c r="B62" s="42"/>
      <c r="C62" s="42"/>
      <c r="D62" s="42"/>
      <c r="E62" s="42"/>
    </row>
  </sheetData>
  <sheetProtection selectLockedCells="1" selectUnlockedCells="1"/>
  <mergeCells count="11">
    <mergeCell ref="D15:E15"/>
    <mergeCell ref="A13:E13"/>
    <mergeCell ref="D9:E9"/>
    <mergeCell ref="D10:E10"/>
    <mergeCell ref="A55:E55"/>
    <mergeCell ref="A54:E54"/>
    <mergeCell ref="A16:A17"/>
    <mergeCell ref="E16:E17"/>
    <mergeCell ref="D16:D17"/>
    <mergeCell ref="C16:C17"/>
    <mergeCell ref="B16:B17"/>
  </mergeCells>
  <phoneticPr fontId="17" type="noConversion"/>
  <pageMargins left="0.78740157480314965" right="0.39370078740157483" top="0.55118110236220474" bottom="0.59055118110236227" header="0.51181102362204722" footer="0.19685039370078741"/>
  <pageSetup paperSize="8" scale="75" firstPageNumber="0" orientation="portrait" horizontalDpi="300" verticalDpi="30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сводный</vt:lpstr>
      <vt:lpstr>Excel_BuiltIn_Print_Titles_1_1</vt:lpstr>
      <vt:lpstr>Excel_BuiltIn_Print_Titles_1_1_1</vt:lpstr>
      <vt:lpstr>сводный!Заголовки_для_печати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212-1</cp:lastModifiedBy>
  <cp:lastPrinted>2013-08-01T00:39:14Z</cp:lastPrinted>
  <dcterms:created xsi:type="dcterms:W3CDTF">2010-03-31T00:22:28Z</dcterms:created>
  <dcterms:modified xsi:type="dcterms:W3CDTF">2013-08-01T00:39:34Z</dcterms:modified>
</cp:coreProperties>
</file>