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<sst xmlns="http://schemas.openxmlformats.org/spreadsheetml/2006/main" count="889" uniqueCount="476">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</sst>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 applyProtection="1">
      <alignment/>
      <protection/>
    </xf>
    <xf numFmtId="4" fontId="4" fillId="0" borderId="30" xfId="0" applyNumberFormat="1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9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463</v>
      </c>
    </row>
    <row r="7" spans="1:6" ht="26.25" customHeight="1">
      <c r="A7" s="11" t="s">
        <v>10</v>
      </c>
      <c r="B7" s="113" t="s">
        <v>461</v>
      </c>
      <c r="C7" s="113"/>
      <c r="D7" s="113"/>
      <c r="E7" s="3" t="s">
        <v>11</v>
      </c>
      <c r="F7" s="12" t="s">
        <v>17</v>
      </c>
    </row>
    <row r="8" spans="1:6" ht="12.75">
      <c r="A8" s="11" t="s">
        <v>462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44569726.38</v>
      </c>
      <c r="E19" s="28">
        <v>6383732.3</v>
      </c>
      <c r="F19" s="27">
        <f>IF(OR(D19="-",IF(E19="-",0,E19)&gt;=IF(D19="-",0,D19)),"-",IF(D19="-",0,D19)-IF(E19="-",0,E19))</f>
        <v>38185994.080000006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24239610</v>
      </c>
      <c r="E21" s="37">
        <v>4375986.91</v>
      </c>
      <c r="F21" s="38">
        <f aca="true" t="shared" si="0" ref="F21:F52">IF(OR(D21="-",IF(E21="-",0,E21)&gt;=IF(D21="-",0,D21)),"-",IF(D21="-",0,D21)-IF(E21="-",0,E21))</f>
        <v>19863623.09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5150000</v>
      </c>
      <c r="E22" s="37">
        <v>771950.62</v>
      </c>
      <c r="F22" s="38">
        <f t="shared" si="0"/>
        <v>4378049.38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5150000</v>
      </c>
      <c r="E23" s="37">
        <v>771950.62</v>
      </c>
      <c r="F23" s="38">
        <f t="shared" si="0"/>
        <v>4378049.38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716545.82</v>
      </c>
      <c r="F24" s="38">
        <f t="shared" si="0"/>
        <v>3923454.18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711457.37</v>
      </c>
      <c r="F25" s="38">
        <f t="shared" si="0"/>
        <v>3928542.63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106.8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4981.65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55380</v>
      </c>
      <c r="F28" s="38">
        <f t="shared" si="0"/>
        <v>433620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55380</v>
      </c>
      <c r="F29" s="38">
        <f t="shared" si="0"/>
        <v>433620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21000</v>
      </c>
      <c r="E30" s="37">
        <v>24.8</v>
      </c>
      <c r="F30" s="38">
        <f t="shared" si="0"/>
        <v>20975.2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21000</v>
      </c>
      <c r="E31" s="37">
        <v>24.8</v>
      </c>
      <c r="F31" s="38">
        <f t="shared" si="0"/>
        <v>20975.2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3731000</v>
      </c>
      <c r="E32" s="37">
        <v>794383.63</v>
      </c>
      <c r="F32" s="38">
        <f t="shared" si="0"/>
        <v>2936616.37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3731000</v>
      </c>
      <c r="E33" s="37">
        <v>794383.63</v>
      </c>
      <c r="F33" s="38">
        <f t="shared" si="0"/>
        <v>2936616.37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1098000</v>
      </c>
      <c r="E34" s="37">
        <v>351850.81</v>
      </c>
      <c r="F34" s="38">
        <f t="shared" si="0"/>
        <v>746149.19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1098000</v>
      </c>
      <c r="E35" s="37">
        <v>351850.81</v>
      </c>
      <c r="F35" s="38">
        <f t="shared" si="0"/>
        <v>746149.19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2387.42</v>
      </c>
      <c r="F36" s="38">
        <f t="shared" si="0"/>
        <v>14612.58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17000</v>
      </c>
      <c r="E37" s="37">
        <v>2387.42</v>
      </c>
      <c r="F37" s="38">
        <f t="shared" si="0"/>
        <v>14612.58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2616000</v>
      </c>
      <c r="E38" s="37">
        <v>516798.9</v>
      </c>
      <c r="F38" s="38">
        <f t="shared" si="0"/>
        <v>2099201.1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2616000</v>
      </c>
      <c r="E39" s="37">
        <v>516798.9</v>
      </c>
      <c r="F39" s="38">
        <f t="shared" si="0"/>
        <v>2099201.1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-76653.5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-76653.5</v>
      </c>
      <c r="F41" s="38" t="str">
        <f t="shared" si="0"/>
        <v>-</v>
      </c>
    </row>
    <row r="42" spans="1:6" ht="12.75">
      <c r="A42" s="34" t="s">
        <v>75</v>
      </c>
      <c r="B42" s="35" t="s">
        <v>29</v>
      </c>
      <c r="C42" s="36" t="s">
        <v>76</v>
      </c>
      <c r="D42" s="37">
        <v>34500</v>
      </c>
      <c r="E42" s="37" t="s">
        <v>44</v>
      </c>
      <c r="F42" s="38">
        <f t="shared" si="0"/>
        <v>34500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34500</v>
      </c>
      <c r="E43" s="37" t="s">
        <v>44</v>
      </c>
      <c r="F43" s="38">
        <f t="shared" si="0"/>
        <v>34500</v>
      </c>
    </row>
    <row r="44" spans="1:6" ht="12.75">
      <c r="A44" s="34" t="s">
        <v>77</v>
      </c>
      <c r="B44" s="35" t="s">
        <v>29</v>
      </c>
      <c r="C44" s="36" t="s">
        <v>79</v>
      </c>
      <c r="D44" s="37">
        <v>34500</v>
      </c>
      <c r="E44" s="37" t="s">
        <v>44</v>
      </c>
      <c r="F44" s="38">
        <f t="shared" si="0"/>
        <v>34500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34500</v>
      </c>
      <c r="E45" s="37" t="s">
        <v>44</v>
      </c>
      <c r="F45" s="38">
        <f t="shared" si="0"/>
        <v>34500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4023340</v>
      </c>
      <c r="E46" s="37">
        <v>607768.82</v>
      </c>
      <c r="F46" s="38">
        <f t="shared" si="0"/>
        <v>3415571.18</v>
      </c>
    </row>
    <row r="47" spans="1:6" ht="12.75">
      <c r="A47" s="34" t="s">
        <v>84</v>
      </c>
      <c r="B47" s="35" t="s">
        <v>29</v>
      </c>
      <c r="C47" s="36" t="s">
        <v>85</v>
      </c>
      <c r="D47" s="37">
        <v>345000</v>
      </c>
      <c r="E47" s="37">
        <v>46462.39</v>
      </c>
      <c r="F47" s="38">
        <f t="shared" si="0"/>
        <v>298537.61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345000</v>
      </c>
      <c r="E48" s="37">
        <v>46462.39</v>
      </c>
      <c r="F48" s="38">
        <f t="shared" si="0"/>
        <v>298537.61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345000</v>
      </c>
      <c r="E49" s="37">
        <v>45597.27</v>
      </c>
      <c r="F49" s="38">
        <f t="shared" si="0"/>
        <v>299402.73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865.12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3678340</v>
      </c>
      <c r="E51" s="37">
        <v>561306.43</v>
      </c>
      <c r="F51" s="38">
        <f t="shared" si="0"/>
        <v>3117033.57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1444540</v>
      </c>
      <c r="E52" s="37">
        <v>381482.8</v>
      </c>
      <c r="F52" s="38">
        <f t="shared" si="0"/>
        <v>1063057.2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1444540</v>
      </c>
      <c r="E53" s="37">
        <v>381482.8</v>
      </c>
      <c r="F53" s="38">
        <f aca="true" t="shared" si="1" ref="F53:F84">IF(OR(D53="-",IF(E53="-",0,E53)&gt;=IF(D53="-",0,D53)),"-",IF(D53="-",0,D53)-IF(E53="-",0,E53))</f>
        <v>1063057.2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1444540</v>
      </c>
      <c r="E54" s="37">
        <v>312001.95</v>
      </c>
      <c r="F54" s="38">
        <f t="shared" si="1"/>
        <v>1132538.05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214.85</v>
      </c>
      <c r="F55" s="38" t="str">
        <f t="shared" si="1"/>
        <v>-</v>
      </c>
    </row>
    <row r="56" spans="1:6" ht="56.2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69266</v>
      </c>
      <c r="F56" s="38" t="str">
        <f t="shared" si="1"/>
        <v>-</v>
      </c>
    </row>
    <row r="57" spans="1:6" ht="12.75">
      <c r="A57" s="34" t="s">
        <v>104</v>
      </c>
      <c r="B57" s="35" t="s">
        <v>29</v>
      </c>
      <c r="C57" s="36" t="s">
        <v>105</v>
      </c>
      <c r="D57" s="37">
        <v>2233800</v>
      </c>
      <c r="E57" s="37">
        <v>179823.63</v>
      </c>
      <c r="F57" s="38">
        <f t="shared" si="1"/>
        <v>2053976.37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2233800</v>
      </c>
      <c r="E58" s="37">
        <v>179823.63</v>
      </c>
      <c r="F58" s="38">
        <f t="shared" si="1"/>
        <v>2053976.37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170753.92</v>
      </c>
      <c r="F59" s="38">
        <f t="shared" si="1"/>
        <v>2063046.08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9069.71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11300770</v>
      </c>
      <c r="E61" s="37">
        <v>2059680.77</v>
      </c>
      <c r="F61" s="38">
        <f t="shared" si="1"/>
        <v>9241089.23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10778270</v>
      </c>
      <c r="E62" s="37">
        <v>1950427.91</v>
      </c>
      <c r="F62" s="38">
        <f t="shared" si="1"/>
        <v>8827842.09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10711200</v>
      </c>
      <c r="E63" s="37">
        <v>1838881.58</v>
      </c>
      <c r="F63" s="38">
        <f t="shared" si="1"/>
        <v>8872318.42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10711200</v>
      </c>
      <c r="E64" s="37">
        <v>1838881.58</v>
      </c>
      <c r="F64" s="38">
        <f t="shared" si="1"/>
        <v>8872318.42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38650</v>
      </c>
      <c r="E65" s="37">
        <v>11546.33</v>
      </c>
      <c r="F65" s="38">
        <f t="shared" si="1"/>
        <v>27103.67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38650</v>
      </c>
      <c r="E66" s="37">
        <v>11546.33</v>
      </c>
      <c r="F66" s="38">
        <f t="shared" si="1"/>
        <v>27103.67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28420</v>
      </c>
      <c r="E67" s="37">
        <v>100000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28420</v>
      </c>
      <c r="E68" s="37">
        <v>100000</v>
      </c>
      <c r="F68" s="38" t="str">
        <f t="shared" si="1"/>
        <v>-</v>
      </c>
    </row>
    <row r="69" spans="1:6" ht="56.25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100000</v>
      </c>
      <c r="F69" s="38" t="str">
        <f t="shared" si="1"/>
        <v>-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28420</v>
      </c>
      <c r="E70" s="37" t="s">
        <v>44</v>
      </c>
      <c r="F70" s="38">
        <f t="shared" si="1"/>
        <v>28420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522500</v>
      </c>
      <c r="E71" s="37">
        <v>109252.86</v>
      </c>
      <c r="F71" s="38">
        <f t="shared" si="1"/>
        <v>413247.14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522500</v>
      </c>
      <c r="E72" s="37">
        <v>109252.86</v>
      </c>
      <c r="F72" s="38">
        <f t="shared" si="1"/>
        <v>413247.14</v>
      </c>
    </row>
    <row r="73" spans="1:6" ht="67.5">
      <c r="A73" s="34" t="s">
        <v>136</v>
      </c>
      <c r="B73" s="35" t="s">
        <v>29</v>
      </c>
      <c r="C73" s="36" t="s">
        <v>137</v>
      </c>
      <c r="D73" s="37">
        <v>522500</v>
      </c>
      <c r="E73" s="37">
        <v>109252.86</v>
      </c>
      <c r="F73" s="38">
        <f t="shared" si="1"/>
        <v>413247.14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142203.07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25487.03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25487.03</v>
      </c>
      <c r="F76" s="38" t="str">
        <f t="shared" si="1"/>
        <v>-</v>
      </c>
    </row>
    <row r="77" spans="1:6" ht="4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25487.03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116716.04</v>
      </c>
      <c r="F78" s="38" t="str">
        <f t="shared" si="1"/>
        <v>-</v>
      </c>
    </row>
    <row r="79" spans="1:6" ht="56.2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116716.04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 t="s">
        <v>44</v>
      </c>
      <c r="E80" s="37">
        <v>116716.04</v>
      </c>
      <c r="F80" s="38" t="str">
        <f t="shared" si="1"/>
        <v>-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20330116.38</v>
      </c>
      <c r="E81" s="37">
        <v>2007745.39</v>
      </c>
      <c r="F81" s="38">
        <f t="shared" si="1"/>
        <v>18322370.99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24573415.99</v>
      </c>
      <c r="E82" s="37">
        <v>6251045</v>
      </c>
      <c r="F82" s="38">
        <f t="shared" si="1"/>
        <v>18322370.99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15737200</v>
      </c>
      <c r="E83" s="37">
        <v>5677950</v>
      </c>
      <c r="F83" s="38">
        <f t="shared" si="1"/>
        <v>10059250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15737200</v>
      </c>
      <c r="E84" s="37">
        <v>5677950</v>
      </c>
      <c r="F84" s="38">
        <f t="shared" si="1"/>
        <v>10059250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15737200</v>
      </c>
      <c r="E85" s="37">
        <v>5677950</v>
      </c>
      <c r="F85" s="38">
        <f aca="true" t="shared" si="2" ref="F85:F110">IF(OR(D85="-",IF(E85="-",0,E85)&gt;=IF(D85="-",0,D85)),"-",IF(D85="-",0,D85)-IF(E85="-",0,E85))</f>
        <v>10059250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8926500</v>
      </c>
      <c r="E86" s="37">
        <v>2677950</v>
      </c>
      <c r="F86" s="38">
        <f t="shared" si="2"/>
        <v>6248550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6810700</v>
      </c>
      <c r="E87" s="37">
        <v>3000000</v>
      </c>
      <c r="F87" s="38">
        <f t="shared" si="2"/>
        <v>3810700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4565208</v>
      </c>
      <c r="E88" s="37" t="s">
        <v>44</v>
      </c>
      <c r="F88" s="38">
        <f t="shared" si="2"/>
        <v>4565208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3196000</v>
      </c>
      <c r="E89" s="37" t="s">
        <v>44</v>
      </c>
      <c r="F89" s="38">
        <f t="shared" si="2"/>
        <v>3196000</v>
      </c>
    </row>
    <row r="90" spans="1:6" ht="78.75">
      <c r="A90" s="39" t="s">
        <v>170</v>
      </c>
      <c r="B90" s="35" t="s">
        <v>29</v>
      </c>
      <c r="C90" s="36" t="s">
        <v>171</v>
      </c>
      <c r="D90" s="37">
        <v>3196000</v>
      </c>
      <c r="E90" s="37" t="s">
        <v>44</v>
      </c>
      <c r="F90" s="38">
        <f t="shared" si="2"/>
        <v>3196000</v>
      </c>
    </row>
    <row r="91" spans="1:6" ht="12.75">
      <c r="A91" s="34" t="s">
        <v>172</v>
      </c>
      <c r="B91" s="35" t="s">
        <v>29</v>
      </c>
      <c r="C91" s="36" t="s">
        <v>173</v>
      </c>
      <c r="D91" s="37">
        <v>1369208</v>
      </c>
      <c r="E91" s="37" t="s">
        <v>44</v>
      </c>
      <c r="F91" s="38">
        <f t="shared" si="2"/>
        <v>1369208</v>
      </c>
    </row>
    <row r="92" spans="1:6" ht="12.75">
      <c r="A92" s="34" t="s">
        <v>174</v>
      </c>
      <c r="B92" s="35" t="s">
        <v>29</v>
      </c>
      <c r="C92" s="36" t="s">
        <v>175</v>
      </c>
      <c r="D92" s="37">
        <v>1369208</v>
      </c>
      <c r="E92" s="37" t="s">
        <v>44</v>
      </c>
      <c r="F92" s="38">
        <f t="shared" si="2"/>
        <v>1369208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281820</v>
      </c>
      <c r="E93" s="37">
        <v>73095</v>
      </c>
      <c r="F93" s="38">
        <f t="shared" si="2"/>
        <v>208725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278300</v>
      </c>
      <c r="E96" s="37">
        <v>69575</v>
      </c>
      <c r="F96" s="38">
        <f t="shared" si="2"/>
        <v>208725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278300</v>
      </c>
      <c r="E97" s="37">
        <v>69575</v>
      </c>
      <c r="F97" s="38">
        <f t="shared" si="2"/>
        <v>208725</v>
      </c>
    </row>
    <row r="98" spans="1:6" ht="12.75">
      <c r="A98" s="34" t="s">
        <v>186</v>
      </c>
      <c r="B98" s="35" t="s">
        <v>29</v>
      </c>
      <c r="C98" s="36" t="s">
        <v>187</v>
      </c>
      <c r="D98" s="37">
        <v>3989187.99</v>
      </c>
      <c r="E98" s="37">
        <v>500000</v>
      </c>
      <c r="F98" s="38">
        <f t="shared" si="2"/>
        <v>3489187.99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1561887.99</v>
      </c>
      <c r="E99" s="37" t="s">
        <v>44</v>
      </c>
      <c r="F99" s="38">
        <f t="shared" si="2"/>
        <v>1561887.99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1561887.99</v>
      </c>
      <c r="E100" s="37" t="s">
        <v>44</v>
      </c>
      <c r="F100" s="38">
        <f t="shared" si="2"/>
        <v>1561887.99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2427300</v>
      </c>
      <c r="E101" s="37">
        <v>500000</v>
      </c>
      <c r="F101" s="38">
        <f t="shared" si="2"/>
        <v>1927300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2427300</v>
      </c>
      <c r="E102" s="37">
        <v>500000</v>
      </c>
      <c r="F102" s="38">
        <f t="shared" si="2"/>
        <v>1927300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2427300</v>
      </c>
      <c r="E103" s="37">
        <v>500000</v>
      </c>
      <c r="F103" s="38">
        <f t="shared" si="2"/>
        <v>1927300</v>
      </c>
    </row>
    <row r="104" spans="1:6" ht="56.25">
      <c r="A104" s="34" t="s">
        <v>198</v>
      </c>
      <c r="B104" s="35" t="s">
        <v>29</v>
      </c>
      <c r="C104" s="36" t="s">
        <v>199</v>
      </c>
      <c r="D104" s="37">
        <v>142615.39</v>
      </c>
      <c r="E104" s="37">
        <v>142615.39</v>
      </c>
      <c r="F104" s="38" t="str">
        <f t="shared" si="2"/>
        <v>-</v>
      </c>
    </row>
    <row r="105" spans="1:6" ht="78.75">
      <c r="A105" s="39" t="s">
        <v>200</v>
      </c>
      <c r="B105" s="35" t="s">
        <v>29</v>
      </c>
      <c r="C105" s="36" t="s">
        <v>201</v>
      </c>
      <c r="D105" s="37">
        <v>142615.39</v>
      </c>
      <c r="E105" s="37">
        <v>142615.39</v>
      </c>
      <c r="F105" s="38" t="str">
        <f t="shared" si="2"/>
        <v>-</v>
      </c>
    </row>
    <row r="106" spans="1:6" ht="67.5">
      <c r="A106" s="39" t="s">
        <v>202</v>
      </c>
      <c r="B106" s="35" t="s">
        <v>29</v>
      </c>
      <c r="C106" s="36" t="s">
        <v>203</v>
      </c>
      <c r="D106" s="37">
        <v>142615.39</v>
      </c>
      <c r="E106" s="37">
        <v>142615.39</v>
      </c>
      <c r="F106" s="38" t="str">
        <f t="shared" si="2"/>
        <v>-</v>
      </c>
    </row>
    <row r="107" spans="1:6" ht="45">
      <c r="A107" s="34" t="s">
        <v>204</v>
      </c>
      <c r="B107" s="35" t="s">
        <v>29</v>
      </c>
      <c r="C107" s="36" t="s">
        <v>205</v>
      </c>
      <c r="D107" s="37">
        <v>142615.39</v>
      </c>
      <c r="E107" s="37">
        <v>142615.39</v>
      </c>
      <c r="F107" s="38" t="str">
        <f t="shared" si="2"/>
        <v>-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-4385915</v>
      </c>
      <c r="E108" s="37">
        <v>-4385915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-4385915</v>
      </c>
      <c r="E109" s="37">
        <v>-4385915</v>
      </c>
      <c r="F109" s="38" t="str">
        <f t="shared" si="2"/>
        <v>-</v>
      </c>
    </row>
    <row r="110" spans="1:6" ht="45">
      <c r="A110" s="34" t="s">
        <v>210</v>
      </c>
      <c r="B110" s="35" t="s">
        <v>29</v>
      </c>
      <c r="C110" s="36" t="s">
        <v>211</v>
      </c>
      <c r="D110" s="37">
        <v>-4385915</v>
      </c>
      <c r="E110" s="37">
        <v>-4385915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workbookViewId="0" topLeftCell="A113">
      <selection activeCell="D144" sqref="D14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212</v>
      </c>
      <c r="B2" s="109"/>
      <c r="C2" s="109"/>
      <c r="D2" s="109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214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" customHeight="1" hidden="1">
      <c r="A10" s="129"/>
      <c r="B10" s="115"/>
      <c r="C10" s="44"/>
      <c r="D10" s="118"/>
      <c r="E10" s="45"/>
      <c r="F10" s="46"/>
    </row>
    <row r="11" spans="1:6" ht="13.15" customHeight="1" hidden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56748890.04</v>
      </c>
      <c r="E13" s="55">
        <v>5883807.83</v>
      </c>
      <c r="F13" s="56">
        <f>IF(OR(D13="-",IF(E13="-",0,E13)&gt;=IF(D13="-",0,D13)),"-",IF(D13="-",0,D13)-IF(E13="-",0,E13))</f>
        <v>50865082.21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56748890.04</v>
      </c>
      <c r="E15" s="55">
        <v>5883807.83</v>
      </c>
      <c r="F15" s="56">
        <f aca="true" t="shared" si="0" ref="F15:F46">IF(OR(D15="-",IF(E15="-",0,E15)&gt;=IF(D15="-",0,D15)),"-",IF(D15="-",0,D15)-IF(E15="-",0,E15))</f>
        <v>50865082.21</v>
      </c>
    </row>
    <row r="16" spans="1:6" ht="33.75">
      <c r="A16" s="24" t="s">
        <v>220</v>
      </c>
      <c r="B16" s="63" t="s">
        <v>216</v>
      </c>
      <c r="C16" s="26" t="s">
        <v>221</v>
      </c>
      <c r="D16" s="27">
        <v>56378084.48</v>
      </c>
      <c r="E16" s="64">
        <v>5883807.83</v>
      </c>
      <c r="F16" s="65">
        <f t="shared" si="0"/>
        <v>50494276.65</v>
      </c>
    </row>
    <row r="17" spans="1:6" ht="12.75">
      <c r="A17" s="24" t="s">
        <v>222</v>
      </c>
      <c r="B17" s="63" t="s">
        <v>216</v>
      </c>
      <c r="C17" s="26" t="s">
        <v>223</v>
      </c>
      <c r="D17" s="27">
        <v>10550315.71</v>
      </c>
      <c r="E17" s="64">
        <v>1840935.35</v>
      </c>
      <c r="F17" s="65">
        <f t="shared" si="0"/>
        <v>8709380.360000001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9422137.41</v>
      </c>
      <c r="E18" s="64">
        <v>1533590.39</v>
      </c>
      <c r="F18" s="65">
        <f t="shared" si="0"/>
        <v>7888547.0200000005</v>
      </c>
    </row>
    <row r="19" spans="1:6" ht="45">
      <c r="A19" s="24" t="s">
        <v>226</v>
      </c>
      <c r="B19" s="63" t="s">
        <v>216</v>
      </c>
      <c r="C19" s="26" t="s">
        <v>227</v>
      </c>
      <c r="D19" s="27">
        <v>8756257.41</v>
      </c>
      <c r="E19" s="64">
        <v>1422610.39</v>
      </c>
      <c r="F19" s="65">
        <f t="shared" si="0"/>
        <v>7333647.0200000005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5826441.5</v>
      </c>
      <c r="E20" s="64">
        <v>888748.73</v>
      </c>
      <c r="F20" s="65">
        <f t="shared" si="0"/>
        <v>4937692.77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1759585.33</v>
      </c>
      <c r="E21" s="64">
        <v>425520.55</v>
      </c>
      <c r="F21" s="65">
        <f t="shared" si="0"/>
        <v>1334064.78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609267.04</v>
      </c>
      <c r="E22" s="64">
        <v>9338.61</v>
      </c>
      <c r="F22" s="65">
        <f t="shared" si="0"/>
        <v>599928.43</v>
      </c>
    </row>
    <row r="23" spans="1:6" ht="12.75">
      <c r="A23" s="24" t="s">
        <v>234</v>
      </c>
      <c r="B23" s="63" t="s">
        <v>216</v>
      </c>
      <c r="C23" s="26" t="s">
        <v>235</v>
      </c>
      <c r="D23" s="27">
        <v>556443.54</v>
      </c>
      <c r="E23" s="64">
        <v>99002.5</v>
      </c>
      <c r="F23" s="65">
        <f t="shared" si="0"/>
        <v>457441.04000000004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1000</v>
      </c>
      <c r="E24" s="64" t="s">
        <v>44</v>
      </c>
      <c r="F24" s="65">
        <f t="shared" si="0"/>
        <v>1000</v>
      </c>
    </row>
    <row r="25" spans="1:6" ht="12.75">
      <c r="A25" s="24" t="s">
        <v>234</v>
      </c>
      <c r="B25" s="63" t="s">
        <v>216</v>
      </c>
      <c r="C25" s="26" t="s">
        <v>238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239</v>
      </c>
      <c r="B26" s="63" t="s">
        <v>216</v>
      </c>
      <c r="C26" s="26" t="s">
        <v>240</v>
      </c>
      <c r="D26" s="27">
        <v>665880</v>
      </c>
      <c r="E26" s="64">
        <v>110980</v>
      </c>
      <c r="F26" s="65">
        <f t="shared" si="0"/>
        <v>554900</v>
      </c>
    </row>
    <row r="27" spans="1:6" ht="12.75">
      <c r="A27" s="24" t="s">
        <v>186</v>
      </c>
      <c r="B27" s="63" t="s">
        <v>216</v>
      </c>
      <c r="C27" s="26" t="s">
        <v>241</v>
      </c>
      <c r="D27" s="27">
        <v>527200</v>
      </c>
      <c r="E27" s="64">
        <v>87866.66</v>
      </c>
      <c r="F27" s="65">
        <f t="shared" si="0"/>
        <v>439333.33999999997</v>
      </c>
    </row>
    <row r="28" spans="1:6" ht="12.75">
      <c r="A28" s="24" t="s">
        <v>186</v>
      </c>
      <c r="B28" s="63" t="s">
        <v>216</v>
      </c>
      <c r="C28" s="26" t="s">
        <v>242</v>
      </c>
      <c r="D28" s="27">
        <v>110940</v>
      </c>
      <c r="E28" s="64">
        <v>18490</v>
      </c>
      <c r="F28" s="65">
        <f t="shared" si="0"/>
        <v>92450</v>
      </c>
    </row>
    <row r="29" spans="1:6" ht="12.75">
      <c r="A29" s="24" t="s">
        <v>186</v>
      </c>
      <c r="B29" s="63" t="s">
        <v>216</v>
      </c>
      <c r="C29" s="26" t="s">
        <v>243</v>
      </c>
      <c r="D29" s="27">
        <v>27740</v>
      </c>
      <c r="E29" s="64">
        <v>4623.34</v>
      </c>
      <c r="F29" s="65">
        <f t="shared" si="0"/>
        <v>23116.66</v>
      </c>
    </row>
    <row r="30" spans="1:6" ht="33.75">
      <c r="A30" s="24" t="s">
        <v>244</v>
      </c>
      <c r="B30" s="63" t="s">
        <v>216</v>
      </c>
      <c r="C30" s="26" t="s">
        <v>245</v>
      </c>
      <c r="D30" s="27">
        <v>836480</v>
      </c>
      <c r="E30" s="64">
        <v>205746.66</v>
      </c>
      <c r="F30" s="65">
        <f t="shared" si="0"/>
        <v>630733.34</v>
      </c>
    </row>
    <row r="31" spans="1:6" ht="22.5">
      <c r="A31" s="24" t="s">
        <v>239</v>
      </c>
      <c r="B31" s="63" t="s">
        <v>216</v>
      </c>
      <c r="C31" s="26" t="s">
        <v>246</v>
      </c>
      <c r="D31" s="27">
        <v>836480</v>
      </c>
      <c r="E31" s="64">
        <v>205746.66</v>
      </c>
      <c r="F31" s="65">
        <f t="shared" si="0"/>
        <v>630733.34</v>
      </c>
    </row>
    <row r="32" spans="1:6" ht="12.75">
      <c r="A32" s="24" t="s">
        <v>186</v>
      </c>
      <c r="B32" s="63" t="s">
        <v>216</v>
      </c>
      <c r="C32" s="26" t="s">
        <v>247</v>
      </c>
      <c r="D32" s="27">
        <v>637480</v>
      </c>
      <c r="E32" s="64">
        <v>106246.66</v>
      </c>
      <c r="F32" s="65">
        <f t="shared" si="0"/>
        <v>531233.34</v>
      </c>
    </row>
    <row r="33" spans="1:6" ht="12.75">
      <c r="A33" s="24" t="s">
        <v>186</v>
      </c>
      <c r="B33" s="63" t="s">
        <v>216</v>
      </c>
      <c r="C33" s="26" t="s">
        <v>248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249</v>
      </c>
      <c r="B34" s="63" t="s">
        <v>216</v>
      </c>
      <c r="C34" s="26" t="s">
        <v>250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251</v>
      </c>
      <c r="B35" s="63" t="s">
        <v>216</v>
      </c>
      <c r="C35" s="26" t="s">
        <v>252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253</v>
      </c>
      <c r="B36" s="63" t="s">
        <v>216</v>
      </c>
      <c r="C36" s="26" t="s">
        <v>254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255</v>
      </c>
      <c r="B37" s="63" t="s">
        <v>216</v>
      </c>
      <c r="C37" s="26" t="s">
        <v>256</v>
      </c>
      <c r="D37" s="27">
        <v>241698.3</v>
      </c>
      <c r="E37" s="64">
        <v>101598.3</v>
      </c>
      <c r="F37" s="65">
        <f t="shared" si="0"/>
        <v>140100</v>
      </c>
    </row>
    <row r="38" spans="1:6" ht="33.75">
      <c r="A38" s="24" t="s">
        <v>251</v>
      </c>
      <c r="B38" s="63" t="s">
        <v>216</v>
      </c>
      <c r="C38" s="26" t="s">
        <v>257</v>
      </c>
      <c r="D38" s="27">
        <v>217698.3</v>
      </c>
      <c r="E38" s="64">
        <v>99598.3</v>
      </c>
      <c r="F38" s="65">
        <f t="shared" si="0"/>
        <v>118099.99999999999</v>
      </c>
    </row>
    <row r="39" spans="1:6" ht="12.75">
      <c r="A39" s="24" t="s">
        <v>236</v>
      </c>
      <c r="B39" s="63" t="s">
        <v>216</v>
      </c>
      <c r="C39" s="26" t="s">
        <v>258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232</v>
      </c>
      <c r="B40" s="63" t="s">
        <v>216</v>
      </c>
      <c r="C40" s="26" t="s">
        <v>259</v>
      </c>
      <c r="D40" s="27">
        <v>81600</v>
      </c>
      <c r="E40" s="64" t="s">
        <v>44</v>
      </c>
      <c r="F40" s="65">
        <f t="shared" si="0"/>
        <v>81600</v>
      </c>
    </row>
    <row r="41" spans="1:6" ht="12.75">
      <c r="A41" s="24" t="s">
        <v>234</v>
      </c>
      <c r="B41" s="63" t="s">
        <v>216</v>
      </c>
      <c r="C41" s="26" t="s">
        <v>260</v>
      </c>
      <c r="D41" s="27">
        <v>36500</v>
      </c>
      <c r="E41" s="64" t="s">
        <v>44</v>
      </c>
      <c r="F41" s="65">
        <f t="shared" si="0"/>
        <v>36500</v>
      </c>
    </row>
    <row r="42" spans="1:6" ht="12.75">
      <c r="A42" s="24" t="s">
        <v>236</v>
      </c>
      <c r="B42" s="63" t="s">
        <v>216</v>
      </c>
      <c r="C42" s="26" t="s">
        <v>261</v>
      </c>
      <c r="D42" s="27">
        <v>88659.5</v>
      </c>
      <c r="E42" s="64">
        <v>88659.5</v>
      </c>
      <c r="F42" s="65" t="str">
        <f t="shared" si="0"/>
        <v>-</v>
      </c>
    </row>
    <row r="43" spans="1:6" ht="22.5">
      <c r="A43" s="24" t="s">
        <v>262</v>
      </c>
      <c r="B43" s="63" t="s">
        <v>216</v>
      </c>
      <c r="C43" s="26" t="s">
        <v>263</v>
      </c>
      <c r="D43" s="27">
        <v>24000</v>
      </c>
      <c r="E43" s="64">
        <v>2000</v>
      </c>
      <c r="F43" s="65">
        <f t="shared" si="0"/>
        <v>22000</v>
      </c>
    </row>
    <row r="44" spans="1:6" ht="12.75">
      <c r="A44" s="24" t="s">
        <v>234</v>
      </c>
      <c r="B44" s="63" t="s">
        <v>216</v>
      </c>
      <c r="C44" s="26" t="s">
        <v>264</v>
      </c>
      <c r="D44" s="27">
        <v>24000</v>
      </c>
      <c r="E44" s="64">
        <v>2000</v>
      </c>
      <c r="F44" s="65">
        <f t="shared" si="0"/>
        <v>22000</v>
      </c>
    </row>
    <row r="45" spans="1:6" ht="12.75">
      <c r="A45" s="24" t="s">
        <v>265</v>
      </c>
      <c r="B45" s="63" t="s">
        <v>216</v>
      </c>
      <c r="C45" s="26" t="s">
        <v>266</v>
      </c>
      <c r="D45" s="27">
        <v>278300</v>
      </c>
      <c r="E45" s="64">
        <v>41497.34</v>
      </c>
      <c r="F45" s="65">
        <f t="shared" si="0"/>
        <v>236802.66</v>
      </c>
    </row>
    <row r="46" spans="1:6" ht="12.75">
      <c r="A46" s="24" t="s">
        <v>267</v>
      </c>
      <c r="B46" s="63" t="s">
        <v>216</v>
      </c>
      <c r="C46" s="26" t="s">
        <v>268</v>
      </c>
      <c r="D46" s="27">
        <v>278300</v>
      </c>
      <c r="E46" s="64">
        <v>41497.34</v>
      </c>
      <c r="F46" s="65">
        <f t="shared" si="0"/>
        <v>236802.66</v>
      </c>
    </row>
    <row r="47" spans="1:6" ht="33.75">
      <c r="A47" s="24" t="s">
        <v>269</v>
      </c>
      <c r="B47" s="63" t="s">
        <v>216</v>
      </c>
      <c r="C47" s="26" t="s">
        <v>270</v>
      </c>
      <c r="D47" s="27">
        <v>278300</v>
      </c>
      <c r="E47" s="64">
        <v>41497.34</v>
      </c>
      <c r="F47" s="65">
        <f aca="true" t="shared" si="1" ref="F47:F78">IF(OR(D47="-",IF(E47="-",0,E47)&gt;=IF(D47="-",0,D47)),"-",IF(D47="-",0,D47)-IF(E47="-",0,E47))</f>
        <v>236802.66</v>
      </c>
    </row>
    <row r="48" spans="1:6" ht="22.5">
      <c r="A48" s="24" t="s">
        <v>228</v>
      </c>
      <c r="B48" s="63" t="s">
        <v>216</v>
      </c>
      <c r="C48" s="26" t="s">
        <v>271</v>
      </c>
      <c r="D48" s="27">
        <v>191232</v>
      </c>
      <c r="E48" s="64">
        <v>31872</v>
      </c>
      <c r="F48" s="65">
        <f t="shared" si="1"/>
        <v>159360</v>
      </c>
    </row>
    <row r="49" spans="1:6" ht="33.75">
      <c r="A49" s="24" t="s">
        <v>230</v>
      </c>
      <c r="B49" s="63" t="s">
        <v>216</v>
      </c>
      <c r="C49" s="26" t="s">
        <v>272</v>
      </c>
      <c r="D49" s="27">
        <v>57752.06</v>
      </c>
      <c r="E49" s="64">
        <v>9625.34</v>
      </c>
      <c r="F49" s="65">
        <f t="shared" si="1"/>
        <v>48126.72</v>
      </c>
    </row>
    <row r="50" spans="1:6" ht="22.5">
      <c r="A50" s="24" t="s">
        <v>232</v>
      </c>
      <c r="B50" s="63" t="s">
        <v>216</v>
      </c>
      <c r="C50" s="26" t="s">
        <v>273</v>
      </c>
      <c r="D50" s="27">
        <v>9404.49</v>
      </c>
      <c r="E50" s="64" t="s">
        <v>44</v>
      </c>
      <c r="F50" s="65">
        <f t="shared" si="1"/>
        <v>9404.49</v>
      </c>
    </row>
    <row r="51" spans="1:6" ht="12.75">
      <c r="A51" s="24" t="s">
        <v>234</v>
      </c>
      <c r="B51" s="63" t="s">
        <v>216</v>
      </c>
      <c r="C51" s="26" t="s">
        <v>274</v>
      </c>
      <c r="D51" s="27">
        <v>19911.45</v>
      </c>
      <c r="E51" s="64" t="s">
        <v>44</v>
      </c>
      <c r="F51" s="65">
        <f t="shared" si="1"/>
        <v>19911.45</v>
      </c>
    </row>
    <row r="52" spans="1:6" ht="22.5">
      <c r="A52" s="24" t="s">
        <v>275</v>
      </c>
      <c r="B52" s="63" t="s">
        <v>216</v>
      </c>
      <c r="C52" s="26" t="s">
        <v>276</v>
      </c>
      <c r="D52" s="27">
        <v>186600</v>
      </c>
      <c r="E52" s="64">
        <v>31100</v>
      </c>
      <c r="F52" s="65">
        <f t="shared" si="1"/>
        <v>155500</v>
      </c>
    </row>
    <row r="53" spans="1:6" ht="33.75">
      <c r="A53" s="24" t="s">
        <v>277</v>
      </c>
      <c r="B53" s="63" t="s">
        <v>216</v>
      </c>
      <c r="C53" s="26" t="s">
        <v>278</v>
      </c>
      <c r="D53" s="27">
        <v>186600</v>
      </c>
      <c r="E53" s="64">
        <v>31100</v>
      </c>
      <c r="F53" s="65">
        <f t="shared" si="1"/>
        <v>155500</v>
      </c>
    </row>
    <row r="54" spans="1:6" ht="56.25">
      <c r="A54" s="24" t="s">
        <v>279</v>
      </c>
      <c r="B54" s="63" t="s">
        <v>216</v>
      </c>
      <c r="C54" s="26" t="s">
        <v>280</v>
      </c>
      <c r="D54" s="27">
        <v>186600</v>
      </c>
      <c r="E54" s="64">
        <v>31100</v>
      </c>
      <c r="F54" s="65">
        <f t="shared" si="1"/>
        <v>155500</v>
      </c>
    </row>
    <row r="55" spans="1:6" ht="12.75">
      <c r="A55" s="24" t="s">
        <v>186</v>
      </c>
      <c r="B55" s="63" t="s">
        <v>216</v>
      </c>
      <c r="C55" s="26" t="s">
        <v>281</v>
      </c>
      <c r="D55" s="27">
        <v>186600</v>
      </c>
      <c r="E55" s="64">
        <v>31100</v>
      </c>
      <c r="F55" s="65">
        <f t="shared" si="1"/>
        <v>155500</v>
      </c>
    </row>
    <row r="56" spans="1:6" ht="12.75">
      <c r="A56" s="24" t="s">
        <v>282</v>
      </c>
      <c r="B56" s="63" t="s">
        <v>216</v>
      </c>
      <c r="C56" s="26" t="s">
        <v>283</v>
      </c>
      <c r="D56" s="27">
        <v>12951944.63</v>
      </c>
      <c r="E56" s="64">
        <v>374796.96</v>
      </c>
      <c r="F56" s="65">
        <f t="shared" si="1"/>
        <v>12577147.67</v>
      </c>
    </row>
    <row r="57" spans="1:6" ht="12.75">
      <c r="A57" s="24" t="s">
        <v>284</v>
      </c>
      <c r="B57" s="63" t="s">
        <v>216</v>
      </c>
      <c r="C57" s="26" t="s">
        <v>285</v>
      </c>
      <c r="D57" s="27">
        <v>2044289.7</v>
      </c>
      <c r="E57" s="64">
        <v>340714.96</v>
      </c>
      <c r="F57" s="65">
        <f t="shared" si="1"/>
        <v>1703574.74</v>
      </c>
    </row>
    <row r="58" spans="1:6" ht="45">
      <c r="A58" s="24" t="s">
        <v>286</v>
      </c>
      <c r="B58" s="63" t="s">
        <v>216</v>
      </c>
      <c r="C58" s="26" t="s">
        <v>287</v>
      </c>
      <c r="D58" s="27">
        <v>2044289.7</v>
      </c>
      <c r="E58" s="64">
        <v>340714.96</v>
      </c>
      <c r="F58" s="65">
        <f t="shared" si="1"/>
        <v>1703574.74</v>
      </c>
    </row>
    <row r="59" spans="1:6" ht="12.75">
      <c r="A59" s="24" t="s">
        <v>186</v>
      </c>
      <c r="B59" s="63" t="s">
        <v>216</v>
      </c>
      <c r="C59" s="26" t="s">
        <v>288</v>
      </c>
      <c r="D59" s="27">
        <v>2044289.7</v>
      </c>
      <c r="E59" s="64">
        <v>340714.96</v>
      </c>
      <c r="F59" s="65">
        <f t="shared" si="1"/>
        <v>1703574.74</v>
      </c>
    </row>
    <row r="60" spans="1:6" ht="12.75">
      <c r="A60" s="24" t="s">
        <v>289</v>
      </c>
      <c r="B60" s="63" t="s">
        <v>216</v>
      </c>
      <c r="C60" s="26" t="s">
        <v>290</v>
      </c>
      <c r="D60" s="27">
        <v>8142854.93</v>
      </c>
      <c r="E60" s="64">
        <v>34082</v>
      </c>
      <c r="F60" s="65">
        <f t="shared" si="1"/>
        <v>8108772.93</v>
      </c>
    </row>
    <row r="61" spans="1:6" ht="33.75">
      <c r="A61" s="24" t="s">
        <v>291</v>
      </c>
      <c r="B61" s="63" t="s">
        <v>216</v>
      </c>
      <c r="C61" s="26" t="s">
        <v>292</v>
      </c>
      <c r="D61" s="27">
        <v>2922063.13</v>
      </c>
      <c r="E61" s="64" t="s">
        <v>44</v>
      </c>
      <c r="F61" s="65">
        <f t="shared" si="1"/>
        <v>2922063.13</v>
      </c>
    </row>
    <row r="62" spans="1:6" ht="12.75">
      <c r="A62" s="24" t="s">
        <v>234</v>
      </c>
      <c r="B62" s="63" t="s">
        <v>216</v>
      </c>
      <c r="C62" s="26" t="s">
        <v>293</v>
      </c>
      <c r="D62" s="27">
        <v>2922063.13</v>
      </c>
      <c r="E62" s="64" t="s">
        <v>44</v>
      </c>
      <c r="F62" s="65">
        <f t="shared" si="1"/>
        <v>2922063.13</v>
      </c>
    </row>
    <row r="63" spans="1:6" ht="67.5">
      <c r="A63" s="66" t="s">
        <v>294</v>
      </c>
      <c r="B63" s="63" t="s">
        <v>216</v>
      </c>
      <c r="C63" s="26" t="s">
        <v>295</v>
      </c>
      <c r="D63" s="27">
        <v>942155.54</v>
      </c>
      <c r="E63" s="64" t="s">
        <v>44</v>
      </c>
      <c r="F63" s="65">
        <f t="shared" si="1"/>
        <v>942155.54</v>
      </c>
    </row>
    <row r="64" spans="1:6" ht="12.75">
      <c r="A64" s="24" t="s">
        <v>234</v>
      </c>
      <c r="B64" s="63" t="s">
        <v>216</v>
      </c>
      <c r="C64" s="26" t="s">
        <v>296</v>
      </c>
      <c r="D64" s="27">
        <v>535944.48</v>
      </c>
      <c r="E64" s="64" t="s">
        <v>44</v>
      </c>
      <c r="F64" s="65">
        <f t="shared" si="1"/>
        <v>535944.48</v>
      </c>
    </row>
    <row r="65" spans="1:6" ht="12.75">
      <c r="A65" s="24" t="s">
        <v>234</v>
      </c>
      <c r="B65" s="63" t="s">
        <v>216</v>
      </c>
      <c r="C65" s="26" t="s">
        <v>297</v>
      </c>
      <c r="D65" s="27">
        <v>406211.06</v>
      </c>
      <c r="E65" s="64" t="s">
        <v>44</v>
      </c>
      <c r="F65" s="65">
        <f t="shared" si="1"/>
        <v>406211.06</v>
      </c>
    </row>
    <row r="66" spans="1:6" ht="45">
      <c r="A66" s="24" t="s">
        <v>298</v>
      </c>
      <c r="B66" s="63" t="s">
        <v>216</v>
      </c>
      <c r="C66" s="26" t="s">
        <v>299</v>
      </c>
      <c r="D66" s="27">
        <v>3614082</v>
      </c>
      <c r="E66" s="64">
        <v>34082</v>
      </c>
      <c r="F66" s="65">
        <f t="shared" si="1"/>
        <v>3580000</v>
      </c>
    </row>
    <row r="67" spans="1:6" ht="12.75">
      <c r="A67" s="24" t="s">
        <v>234</v>
      </c>
      <c r="B67" s="63" t="s">
        <v>216</v>
      </c>
      <c r="C67" s="26" t="s">
        <v>300</v>
      </c>
      <c r="D67" s="27">
        <v>62082</v>
      </c>
      <c r="E67" s="64">
        <v>34082</v>
      </c>
      <c r="F67" s="65">
        <f t="shared" si="1"/>
        <v>28000</v>
      </c>
    </row>
    <row r="68" spans="1:6" ht="12.75">
      <c r="A68" s="24" t="s">
        <v>234</v>
      </c>
      <c r="B68" s="63" t="s">
        <v>216</v>
      </c>
      <c r="C68" s="26" t="s">
        <v>301</v>
      </c>
      <c r="D68" s="27">
        <v>3552000</v>
      </c>
      <c r="E68" s="64" t="s">
        <v>44</v>
      </c>
      <c r="F68" s="65">
        <f t="shared" si="1"/>
        <v>3552000</v>
      </c>
    </row>
    <row r="69" spans="1:6" ht="33.75">
      <c r="A69" s="24" t="s">
        <v>302</v>
      </c>
      <c r="B69" s="63" t="s">
        <v>216</v>
      </c>
      <c r="C69" s="26" t="s">
        <v>303</v>
      </c>
      <c r="D69" s="27">
        <v>135200.13</v>
      </c>
      <c r="E69" s="64" t="s">
        <v>44</v>
      </c>
      <c r="F69" s="65">
        <f t="shared" si="1"/>
        <v>135200.13</v>
      </c>
    </row>
    <row r="70" spans="1:6" ht="12.75">
      <c r="A70" s="24" t="s">
        <v>234</v>
      </c>
      <c r="B70" s="63" t="s">
        <v>216</v>
      </c>
      <c r="C70" s="26" t="s">
        <v>304</v>
      </c>
      <c r="D70" s="27">
        <v>37412</v>
      </c>
      <c r="E70" s="64" t="s">
        <v>44</v>
      </c>
      <c r="F70" s="65">
        <f t="shared" si="1"/>
        <v>37412</v>
      </c>
    </row>
    <row r="71" spans="1:6" ht="12.75">
      <c r="A71" s="24" t="s">
        <v>234</v>
      </c>
      <c r="B71" s="63" t="s">
        <v>216</v>
      </c>
      <c r="C71" s="26" t="s">
        <v>305</v>
      </c>
      <c r="D71" s="27">
        <v>97788.13</v>
      </c>
      <c r="E71" s="64" t="s">
        <v>44</v>
      </c>
      <c r="F71" s="65">
        <f t="shared" si="1"/>
        <v>97788.13</v>
      </c>
    </row>
    <row r="72" spans="1:6" ht="45">
      <c r="A72" s="24" t="s">
        <v>306</v>
      </c>
      <c r="B72" s="63" t="s">
        <v>216</v>
      </c>
      <c r="C72" s="26" t="s">
        <v>307</v>
      </c>
      <c r="D72" s="27">
        <v>529354.13</v>
      </c>
      <c r="E72" s="64" t="s">
        <v>44</v>
      </c>
      <c r="F72" s="65">
        <f t="shared" si="1"/>
        <v>529354.13</v>
      </c>
    </row>
    <row r="73" spans="1:6" ht="12.75">
      <c r="A73" s="24" t="s">
        <v>234</v>
      </c>
      <c r="B73" s="63" t="s">
        <v>216</v>
      </c>
      <c r="C73" s="26" t="s">
        <v>308</v>
      </c>
      <c r="D73" s="27">
        <v>13711</v>
      </c>
      <c r="E73" s="64" t="s">
        <v>44</v>
      </c>
      <c r="F73" s="65">
        <f t="shared" si="1"/>
        <v>13711</v>
      </c>
    </row>
    <row r="74" spans="1:6" ht="12.75">
      <c r="A74" s="24" t="s">
        <v>234</v>
      </c>
      <c r="B74" s="63" t="s">
        <v>216</v>
      </c>
      <c r="C74" s="26" t="s">
        <v>309</v>
      </c>
      <c r="D74" s="27">
        <v>515643.13</v>
      </c>
      <c r="E74" s="64" t="s">
        <v>44</v>
      </c>
      <c r="F74" s="65">
        <f t="shared" si="1"/>
        <v>515643.13</v>
      </c>
    </row>
    <row r="75" spans="1:6" ht="12.75">
      <c r="A75" s="24" t="s">
        <v>310</v>
      </c>
      <c r="B75" s="63" t="s">
        <v>216</v>
      </c>
      <c r="C75" s="26" t="s">
        <v>311</v>
      </c>
      <c r="D75" s="27">
        <v>2764800</v>
      </c>
      <c r="E75" s="64" t="s">
        <v>44</v>
      </c>
      <c r="F75" s="65">
        <f t="shared" si="1"/>
        <v>2764800</v>
      </c>
    </row>
    <row r="76" spans="1:6" ht="33.75">
      <c r="A76" s="24" t="s">
        <v>269</v>
      </c>
      <c r="B76" s="63" t="s">
        <v>216</v>
      </c>
      <c r="C76" s="26" t="s">
        <v>312</v>
      </c>
      <c r="D76" s="27">
        <v>1410000</v>
      </c>
      <c r="E76" s="64" t="s">
        <v>44</v>
      </c>
      <c r="F76" s="65">
        <f t="shared" si="1"/>
        <v>1410000</v>
      </c>
    </row>
    <row r="77" spans="1:6" ht="12.75">
      <c r="A77" s="24" t="s">
        <v>234</v>
      </c>
      <c r="B77" s="63" t="s">
        <v>216</v>
      </c>
      <c r="C77" s="26" t="s">
        <v>313</v>
      </c>
      <c r="D77" s="27">
        <v>1410000</v>
      </c>
      <c r="E77" s="64" t="s">
        <v>44</v>
      </c>
      <c r="F77" s="65">
        <f t="shared" si="1"/>
        <v>1410000</v>
      </c>
    </row>
    <row r="78" spans="1:6" ht="45">
      <c r="A78" s="24" t="s">
        <v>314</v>
      </c>
      <c r="B78" s="63" t="s">
        <v>216</v>
      </c>
      <c r="C78" s="26" t="s">
        <v>315</v>
      </c>
      <c r="D78" s="27">
        <v>1354800</v>
      </c>
      <c r="E78" s="64" t="s">
        <v>44</v>
      </c>
      <c r="F78" s="65">
        <f t="shared" si="1"/>
        <v>1354800</v>
      </c>
    </row>
    <row r="79" spans="1:6" ht="12.75">
      <c r="A79" s="24" t="s">
        <v>234</v>
      </c>
      <c r="B79" s="63" t="s">
        <v>216</v>
      </c>
      <c r="C79" s="26" t="s">
        <v>316</v>
      </c>
      <c r="D79" s="27">
        <v>1208000</v>
      </c>
      <c r="E79" s="64" t="s">
        <v>44</v>
      </c>
      <c r="F79" s="65">
        <f aca="true" t="shared" si="2" ref="F79:F110">IF(OR(D79="-",IF(E79="-",0,E79)&gt;=IF(D79="-",0,D79)),"-",IF(D79="-",0,D79)-IF(E79="-",0,E79))</f>
        <v>1208000</v>
      </c>
    </row>
    <row r="80" spans="1:6" ht="12.75">
      <c r="A80" s="24" t="s">
        <v>234</v>
      </c>
      <c r="B80" s="63" t="s">
        <v>216</v>
      </c>
      <c r="C80" s="26" t="s">
        <v>317</v>
      </c>
      <c r="D80" s="27">
        <v>146800</v>
      </c>
      <c r="E80" s="64" t="s">
        <v>44</v>
      </c>
      <c r="F80" s="65">
        <f t="shared" si="2"/>
        <v>146800</v>
      </c>
    </row>
    <row r="81" spans="1:6" ht="12.75">
      <c r="A81" s="24" t="s">
        <v>318</v>
      </c>
      <c r="B81" s="63" t="s">
        <v>216</v>
      </c>
      <c r="C81" s="26" t="s">
        <v>319</v>
      </c>
      <c r="D81" s="27">
        <v>15079376.2</v>
      </c>
      <c r="E81" s="64">
        <v>1541508</v>
      </c>
      <c r="F81" s="65">
        <f t="shared" si="2"/>
        <v>13537868.2</v>
      </c>
    </row>
    <row r="82" spans="1:6" ht="12.75">
      <c r="A82" s="24" t="s">
        <v>320</v>
      </c>
      <c r="B82" s="63" t="s">
        <v>216</v>
      </c>
      <c r="C82" s="26" t="s">
        <v>321</v>
      </c>
      <c r="D82" s="27">
        <v>516615.22</v>
      </c>
      <c r="E82" s="64" t="s">
        <v>44</v>
      </c>
      <c r="F82" s="65">
        <f t="shared" si="2"/>
        <v>516615.22</v>
      </c>
    </row>
    <row r="83" spans="1:6" ht="45">
      <c r="A83" s="24" t="s">
        <v>322</v>
      </c>
      <c r="B83" s="63" t="s">
        <v>216</v>
      </c>
      <c r="C83" s="26" t="s">
        <v>323</v>
      </c>
      <c r="D83" s="27">
        <v>516615.22</v>
      </c>
      <c r="E83" s="64" t="s">
        <v>44</v>
      </c>
      <c r="F83" s="65">
        <f t="shared" si="2"/>
        <v>516615.22</v>
      </c>
    </row>
    <row r="84" spans="1:6" ht="12.75">
      <c r="A84" s="24" t="s">
        <v>234</v>
      </c>
      <c r="B84" s="63" t="s">
        <v>216</v>
      </c>
      <c r="C84" s="26" t="s">
        <v>324</v>
      </c>
      <c r="D84" s="27">
        <v>516615.22</v>
      </c>
      <c r="E84" s="64" t="s">
        <v>44</v>
      </c>
      <c r="F84" s="65">
        <f t="shared" si="2"/>
        <v>516615.22</v>
      </c>
    </row>
    <row r="85" spans="1:6" ht="12.75">
      <c r="A85" s="24" t="s">
        <v>325</v>
      </c>
      <c r="B85" s="63" t="s">
        <v>216</v>
      </c>
      <c r="C85" s="26" t="s">
        <v>326</v>
      </c>
      <c r="D85" s="27">
        <v>1220496.5</v>
      </c>
      <c r="E85" s="64" t="s">
        <v>44</v>
      </c>
      <c r="F85" s="65">
        <f t="shared" si="2"/>
        <v>1220496.5</v>
      </c>
    </row>
    <row r="86" spans="1:6" ht="45">
      <c r="A86" s="24" t="s">
        <v>327</v>
      </c>
      <c r="B86" s="63" t="s">
        <v>216</v>
      </c>
      <c r="C86" s="26" t="s">
        <v>328</v>
      </c>
      <c r="D86" s="27">
        <v>228351.18</v>
      </c>
      <c r="E86" s="64" t="s">
        <v>44</v>
      </c>
      <c r="F86" s="65">
        <f t="shared" si="2"/>
        <v>228351.18</v>
      </c>
    </row>
    <row r="87" spans="1:6" ht="12.75">
      <c r="A87" s="24" t="s">
        <v>234</v>
      </c>
      <c r="B87" s="63" t="s">
        <v>216</v>
      </c>
      <c r="C87" s="26" t="s">
        <v>329</v>
      </c>
      <c r="D87" s="27">
        <v>228351.18</v>
      </c>
      <c r="E87" s="64" t="s">
        <v>44</v>
      </c>
      <c r="F87" s="65">
        <f t="shared" si="2"/>
        <v>228351.18</v>
      </c>
    </row>
    <row r="88" spans="1:6" ht="22.5">
      <c r="A88" s="24" t="s">
        <v>330</v>
      </c>
      <c r="B88" s="63" t="s">
        <v>216</v>
      </c>
      <c r="C88" s="26" t="s">
        <v>331</v>
      </c>
      <c r="D88" s="27">
        <v>992145.32</v>
      </c>
      <c r="E88" s="64" t="s">
        <v>44</v>
      </c>
      <c r="F88" s="65">
        <f t="shared" si="2"/>
        <v>992145.32</v>
      </c>
    </row>
    <row r="89" spans="1:6" ht="45">
      <c r="A89" s="24" t="s">
        <v>332</v>
      </c>
      <c r="B89" s="63" t="s">
        <v>216</v>
      </c>
      <c r="C89" s="26" t="s">
        <v>333</v>
      </c>
      <c r="D89" s="27">
        <v>992145.32</v>
      </c>
      <c r="E89" s="64" t="s">
        <v>44</v>
      </c>
      <c r="F89" s="65">
        <f t="shared" si="2"/>
        <v>992145.32</v>
      </c>
    </row>
    <row r="90" spans="1:6" ht="12.75">
      <c r="A90" s="24" t="s">
        <v>334</v>
      </c>
      <c r="B90" s="63" t="s">
        <v>216</v>
      </c>
      <c r="C90" s="26" t="s">
        <v>335</v>
      </c>
      <c r="D90" s="27">
        <v>13182800.38</v>
      </c>
      <c r="E90" s="64">
        <v>1514930.64</v>
      </c>
      <c r="F90" s="65">
        <f t="shared" si="2"/>
        <v>11667869.74</v>
      </c>
    </row>
    <row r="91" spans="1:6" ht="45">
      <c r="A91" s="24" t="s">
        <v>336</v>
      </c>
      <c r="B91" s="63" t="s">
        <v>216</v>
      </c>
      <c r="C91" s="26" t="s">
        <v>337</v>
      </c>
      <c r="D91" s="27">
        <v>6190291.91</v>
      </c>
      <c r="E91" s="64">
        <v>1242717.4</v>
      </c>
      <c r="F91" s="65">
        <f t="shared" si="2"/>
        <v>4947574.51</v>
      </c>
    </row>
    <row r="92" spans="1:6" ht="12.75">
      <c r="A92" s="24" t="s">
        <v>234</v>
      </c>
      <c r="B92" s="63" t="s">
        <v>216</v>
      </c>
      <c r="C92" s="26" t="s">
        <v>338</v>
      </c>
      <c r="D92" s="27">
        <v>6190291.91</v>
      </c>
      <c r="E92" s="64">
        <v>1242717.4</v>
      </c>
      <c r="F92" s="65">
        <f t="shared" si="2"/>
        <v>4947574.51</v>
      </c>
    </row>
    <row r="93" spans="1:6" ht="22.5">
      <c r="A93" s="24" t="s">
        <v>339</v>
      </c>
      <c r="B93" s="63" t="s">
        <v>216</v>
      </c>
      <c r="C93" s="26" t="s">
        <v>340</v>
      </c>
      <c r="D93" s="27">
        <v>234254.53</v>
      </c>
      <c r="E93" s="64" t="s">
        <v>44</v>
      </c>
      <c r="F93" s="65">
        <f t="shared" si="2"/>
        <v>234254.53</v>
      </c>
    </row>
    <row r="94" spans="1:6" ht="12.75">
      <c r="A94" s="24" t="s">
        <v>234</v>
      </c>
      <c r="B94" s="63" t="s">
        <v>216</v>
      </c>
      <c r="C94" s="26" t="s">
        <v>341</v>
      </c>
      <c r="D94" s="27">
        <v>234254.53</v>
      </c>
      <c r="E94" s="64" t="s">
        <v>44</v>
      </c>
      <c r="F94" s="65">
        <f t="shared" si="2"/>
        <v>234254.53</v>
      </c>
    </row>
    <row r="95" spans="1:6" ht="22.5">
      <c r="A95" s="24" t="s">
        <v>342</v>
      </c>
      <c r="B95" s="63" t="s">
        <v>216</v>
      </c>
      <c r="C95" s="26" t="s">
        <v>343</v>
      </c>
      <c r="D95" s="27">
        <v>50000</v>
      </c>
      <c r="E95" s="64" t="s">
        <v>44</v>
      </c>
      <c r="F95" s="65">
        <f t="shared" si="2"/>
        <v>50000</v>
      </c>
    </row>
    <row r="96" spans="1:6" ht="12.75">
      <c r="A96" s="24" t="s">
        <v>234</v>
      </c>
      <c r="B96" s="63" t="s">
        <v>216</v>
      </c>
      <c r="C96" s="26" t="s">
        <v>344</v>
      </c>
      <c r="D96" s="27">
        <v>50000</v>
      </c>
      <c r="E96" s="64" t="s">
        <v>44</v>
      </c>
      <c r="F96" s="65">
        <f t="shared" si="2"/>
        <v>50000</v>
      </c>
    </row>
    <row r="97" spans="1:6" ht="33.75">
      <c r="A97" s="24" t="s">
        <v>345</v>
      </c>
      <c r="B97" s="63" t="s">
        <v>216</v>
      </c>
      <c r="C97" s="26" t="s">
        <v>346</v>
      </c>
      <c r="D97" s="27">
        <v>1633279.48</v>
      </c>
      <c r="E97" s="64">
        <v>272213.24</v>
      </c>
      <c r="F97" s="65">
        <f t="shared" si="2"/>
        <v>1361066.24</v>
      </c>
    </row>
    <row r="98" spans="1:6" ht="12.75">
      <c r="A98" s="24" t="s">
        <v>186</v>
      </c>
      <c r="B98" s="63" t="s">
        <v>216</v>
      </c>
      <c r="C98" s="26" t="s">
        <v>347</v>
      </c>
      <c r="D98" s="27">
        <v>1633279.48</v>
      </c>
      <c r="E98" s="64">
        <v>272213.24</v>
      </c>
      <c r="F98" s="65">
        <f t="shared" si="2"/>
        <v>1361066.24</v>
      </c>
    </row>
    <row r="99" spans="1:6" ht="33.75">
      <c r="A99" s="24" t="s">
        <v>348</v>
      </c>
      <c r="B99" s="63" t="s">
        <v>216</v>
      </c>
      <c r="C99" s="26" t="s">
        <v>349</v>
      </c>
      <c r="D99" s="27">
        <v>100000</v>
      </c>
      <c r="E99" s="64" t="s">
        <v>44</v>
      </c>
      <c r="F99" s="65">
        <f t="shared" si="2"/>
        <v>100000</v>
      </c>
    </row>
    <row r="100" spans="1:6" ht="12.75">
      <c r="A100" s="24" t="s">
        <v>234</v>
      </c>
      <c r="B100" s="63" t="s">
        <v>216</v>
      </c>
      <c r="C100" s="26" t="s">
        <v>350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351</v>
      </c>
      <c r="B101" s="63" t="s">
        <v>216</v>
      </c>
      <c r="C101" s="26" t="s">
        <v>352</v>
      </c>
      <c r="D101" s="27">
        <v>818029.8</v>
      </c>
      <c r="E101" s="64" t="s">
        <v>44</v>
      </c>
      <c r="F101" s="65">
        <f t="shared" si="2"/>
        <v>818029.8</v>
      </c>
    </row>
    <row r="102" spans="1:6" ht="12.75">
      <c r="A102" s="24" t="s">
        <v>234</v>
      </c>
      <c r="B102" s="63" t="s">
        <v>216</v>
      </c>
      <c r="C102" s="26" t="s">
        <v>353</v>
      </c>
      <c r="D102" s="27">
        <v>818029.8</v>
      </c>
      <c r="E102" s="64" t="s">
        <v>44</v>
      </c>
      <c r="F102" s="65">
        <f t="shared" si="2"/>
        <v>818029.8</v>
      </c>
    </row>
    <row r="103" spans="1:6" ht="33.75">
      <c r="A103" s="24" t="s">
        <v>354</v>
      </c>
      <c r="B103" s="63" t="s">
        <v>216</v>
      </c>
      <c r="C103" s="26" t="s">
        <v>355</v>
      </c>
      <c r="D103" s="27">
        <v>2986438.53</v>
      </c>
      <c r="E103" s="64" t="s">
        <v>44</v>
      </c>
      <c r="F103" s="65">
        <f t="shared" si="2"/>
        <v>2986438.53</v>
      </c>
    </row>
    <row r="104" spans="1:6" ht="12.75">
      <c r="A104" s="24" t="s">
        <v>234</v>
      </c>
      <c r="B104" s="63" t="s">
        <v>216</v>
      </c>
      <c r="C104" s="26" t="s">
        <v>356</v>
      </c>
      <c r="D104" s="27">
        <v>1410576.29</v>
      </c>
      <c r="E104" s="64" t="s">
        <v>44</v>
      </c>
      <c r="F104" s="65">
        <f t="shared" si="2"/>
        <v>1410576.29</v>
      </c>
    </row>
    <row r="105" spans="1:6" ht="12.75">
      <c r="A105" s="24" t="s">
        <v>234</v>
      </c>
      <c r="B105" s="63" t="s">
        <v>216</v>
      </c>
      <c r="C105" s="26" t="s">
        <v>357</v>
      </c>
      <c r="D105" s="27">
        <v>1575862.24</v>
      </c>
      <c r="E105" s="64" t="s">
        <v>44</v>
      </c>
      <c r="F105" s="65">
        <f t="shared" si="2"/>
        <v>1575862.24</v>
      </c>
    </row>
    <row r="106" spans="1:6" ht="45">
      <c r="A106" s="24" t="s">
        <v>358</v>
      </c>
      <c r="B106" s="63" t="s">
        <v>216</v>
      </c>
      <c r="C106" s="26" t="s">
        <v>359</v>
      </c>
      <c r="D106" s="27">
        <v>515825.39</v>
      </c>
      <c r="E106" s="64" t="s">
        <v>44</v>
      </c>
      <c r="F106" s="65">
        <f t="shared" si="2"/>
        <v>515825.39</v>
      </c>
    </row>
    <row r="107" spans="1:6" ht="12.75">
      <c r="A107" s="24" t="s">
        <v>234</v>
      </c>
      <c r="B107" s="63" t="s">
        <v>216</v>
      </c>
      <c r="C107" s="26" t="s">
        <v>360</v>
      </c>
      <c r="D107" s="27">
        <v>515825.39</v>
      </c>
      <c r="E107" s="64" t="s">
        <v>44</v>
      </c>
      <c r="F107" s="65">
        <f t="shared" si="2"/>
        <v>515825.39</v>
      </c>
    </row>
    <row r="108" spans="1:6" ht="22.5">
      <c r="A108" s="24" t="s">
        <v>361</v>
      </c>
      <c r="B108" s="63" t="s">
        <v>216</v>
      </c>
      <c r="C108" s="26" t="s">
        <v>362</v>
      </c>
      <c r="D108" s="27">
        <v>27211.87</v>
      </c>
      <c r="E108" s="64" t="s">
        <v>44</v>
      </c>
      <c r="F108" s="65">
        <f t="shared" si="2"/>
        <v>27211.87</v>
      </c>
    </row>
    <row r="109" spans="1:6" ht="12.75">
      <c r="A109" s="24" t="s">
        <v>234</v>
      </c>
      <c r="B109" s="63" t="s">
        <v>216</v>
      </c>
      <c r="C109" s="26" t="s">
        <v>363</v>
      </c>
      <c r="D109" s="27">
        <v>27211.87</v>
      </c>
      <c r="E109" s="64" t="s">
        <v>44</v>
      </c>
      <c r="F109" s="65">
        <f t="shared" si="2"/>
        <v>27211.87</v>
      </c>
    </row>
    <row r="110" spans="1:6" ht="22.5">
      <c r="A110" s="24" t="s">
        <v>364</v>
      </c>
      <c r="B110" s="63" t="s">
        <v>216</v>
      </c>
      <c r="C110" s="26" t="s">
        <v>365</v>
      </c>
      <c r="D110" s="27">
        <v>627468.87</v>
      </c>
      <c r="E110" s="64" t="s">
        <v>44</v>
      </c>
      <c r="F110" s="65">
        <f t="shared" si="2"/>
        <v>627468.87</v>
      </c>
    </row>
    <row r="111" spans="1:6" ht="12.75">
      <c r="A111" s="24" t="s">
        <v>234</v>
      </c>
      <c r="B111" s="63" t="s">
        <v>216</v>
      </c>
      <c r="C111" s="26" t="s">
        <v>366</v>
      </c>
      <c r="D111" s="27">
        <v>627468.87</v>
      </c>
      <c r="E111" s="64" t="s">
        <v>44</v>
      </c>
      <c r="F111" s="65">
        <f aca="true" t="shared" si="3" ref="F111:F141">IF(OR(D111="-",IF(E111="-",0,E111)&gt;=IF(D111="-",0,D111)),"-",IF(D111="-",0,D111)-IF(E111="-",0,E111))</f>
        <v>627468.87</v>
      </c>
    </row>
    <row r="112" spans="1:6" ht="22.5">
      <c r="A112" s="24" t="s">
        <v>367</v>
      </c>
      <c r="B112" s="63" t="s">
        <v>216</v>
      </c>
      <c r="C112" s="26" t="s">
        <v>368</v>
      </c>
      <c r="D112" s="27">
        <v>159464.1</v>
      </c>
      <c r="E112" s="64">
        <v>26577.36</v>
      </c>
      <c r="F112" s="65">
        <f t="shared" si="3"/>
        <v>132886.74</v>
      </c>
    </row>
    <row r="113" spans="1:6" ht="22.5">
      <c r="A113" s="24" t="s">
        <v>369</v>
      </c>
      <c r="B113" s="63" t="s">
        <v>216</v>
      </c>
      <c r="C113" s="26" t="s">
        <v>370</v>
      </c>
      <c r="D113" s="27">
        <v>159464.1</v>
      </c>
      <c r="E113" s="64">
        <v>26577.36</v>
      </c>
      <c r="F113" s="65">
        <f t="shared" si="3"/>
        <v>132886.74</v>
      </c>
    </row>
    <row r="114" spans="1:6" ht="12.75">
      <c r="A114" s="24" t="s">
        <v>186</v>
      </c>
      <c r="B114" s="63" t="s">
        <v>216</v>
      </c>
      <c r="C114" s="26" t="s">
        <v>371</v>
      </c>
      <c r="D114" s="27">
        <v>159464.1</v>
      </c>
      <c r="E114" s="64">
        <v>26577.36</v>
      </c>
      <c r="F114" s="65">
        <f t="shared" si="3"/>
        <v>132886.74</v>
      </c>
    </row>
    <row r="115" spans="1:6" ht="12.75">
      <c r="A115" s="24" t="s">
        <v>372</v>
      </c>
      <c r="B115" s="63" t="s">
        <v>216</v>
      </c>
      <c r="C115" s="26" t="s">
        <v>373</v>
      </c>
      <c r="D115" s="27">
        <v>12964625.02</v>
      </c>
      <c r="E115" s="64">
        <v>1949994.18</v>
      </c>
      <c r="F115" s="65">
        <f t="shared" si="3"/>
        <v>11014630.84</v>
      </c>
    </row>
    <row r="116" spans="1:6" ht="12.75">
      <c r="A116" s="24" t="s">
        <v>374</v>
      </c>
      <c r="B116" s="63" t="s">
        <v>216</v>
      </c>
      <c r="C116" s="26" t="s">
        <v>375</v>
      </c>
      <c r="D116" s="27">
        <v>12964625.02</v>
      </c>
      <c r="E116" s="64">
        <v>1949994.18</v>
      </c>
      <c r="F116" s="65">
        <f t="shared" si="3"/>
        <v>11014630.84</v>
      </c>
    </row>
    <row r="117" spans="1:6" ht="33.75">
      <c r="A117" s="24" t="s">
        <v>376</v>
      </c>
      <c r="B117" s="63" t="s">
        <v>216</v>
      </c>
      <c r="C117" s="26" t="s">
        <v>377</v>
      </c>
      <c r="D117" s="27">
        <v>10589356.77</v>
      </c>
      <c r="E117" s="64">
        <v>1629320.7</v>
      </c>
      <c r="F117" s="65">
        <f t="shared" si="3"/>
        <v>8960036.07</v>
      </c>
    </row>
    <row r="118" spans="1:6" ht="12.75">
      <c r="A118" s="24" t="s">
        <v>186</v>
      </c>
      <c r="B118" s="63" t="s">
        <v>216</v>
      </c>
      <c r="C118" s="26" t="s">
        <v>378</v>
      </c>
      <c r="D118" s="27">
        <v>10589356.77</v>
      </c>
      <c r="E118" s="64">
        <v>1629320.7</v>
      </c>
      <c r="F118" s="65">
        <f t="shared" si="3"/>
        <v>8960036.07</v>
      </c>
    </row>
    <row r="119" spans="1:6" ht="33.75">
      <c r="A119" s="24" t="s">
        <v>379</v>
      </c>
      <c r="B119" s="63" t="s">
        <v>216</v>
      </c>
      <c r="C119" s="26" t="s">
        <v>380</v>
      </c>
      <c r="D119" s="27">
        <v>2375268.25</v>
      </c>
      <c r="E119" s="64">
        <v>320673.48</v>
      </c>
      <c r="F119" s="65">
        <f t="shared" si="3"/>
        <v>2054594.77</v>
      </c>
    </row>
    <row r="120" spans="1:6" ht="12.75">
      <c r="A120" s="24" t="s">
        <v>186</v>
      </c>
      <c r="B120" s="63" t="s">
        <v>216</v>
      </c>
      <c r="C120" s="26" t="s">
        <v>381</v>
      </c>
      <c r="D120" s="27">
        <v>2375268.25</v>
      </c>
      <c r="E120" s="64">
        <v>320673.48</v>
      </c>
      <c r="F120" s="65">
        <f t="shared" si="3"/>
        <v>2054594.77</v>
      </c>
    </row>
    <row r="121" spans="1:6" ht="12.75">
      <c r="A121" s="24" t="s">
        <v>382</v>
      </c>
      <c r="B121" s="63" t="s">
        <v>216</v>
      </c>
      <c r="C121" s="26" t="s">
        <v>383</v>
      </c>
      <c r="D121" s="27">
        <v>714263.9</v>
      </c>
      <c r="E121" s="64">
        <v>103976</v>
      </c>
      <c r="F121" s="65">
        <f t="shared" si="3"/>
        <v>610287.9</v>
      </c>
    </row>
    <row r="122" spans="1:6" ht="12.75">
      <c r="A122" s="24" t="s">
        <v>384</v>
      </c>
      <c r="B122" s="63" t="s">
        <v>216</v>
      </c>
      <c r="C122" s="26" t="s">
        <v>385</v>
      </c>
      <c r="D122" s="27">
        <v>623856</v>
      </c>
      <c r="E122" s="64">
        <v>103976</v>
      </c>
      <c r="F122" s="65">
        <f t="shared" si="3"/>
        <v>519880</v>
      </c>
    </row>
    <row r="123" spans="1:6" ht="33.75">
      <c r="A123" s="24" t="s">
        <v>251</v>
      </c>
      <c r="B123" s="63" t="s">
        <v>216</v>
      </c>
      <c r="C123" s="26" t="s">
        <v>386</v>
      </c>
      <c r="D123" s="27">
        <v>623856</v>
      </c>
      <c r="E123" s="64">
        <v>103976</v>
      </c>
      <c r="F123" s="65">
        <f t="shared" si="3"/>
        <v>519880</v>
      </c>
    </row>
    <row r="124" spans="1:6" ht="22.5">
      <c r="A124" s="24" t="s">
        <v>387</v>
      </c>
      <c r="B124" s="63" t="s">
        <v>216</v>
      </c>
      <c r="C124" s="26" t="s">
        <v>388</v>
      </c>
      <c r="D124" s="27">
        <v>623856</v>
      </c>
      <c r="E124" s="64">
        <v>103976</v>
      </c>
      <c r="F124" s="65">
        <f t="shared" si="3"/>
        <v>519880</v>
      </c>
    </row>
    <row r="125" spans="1:6" ht="12.75">
      <c r="A125" s="24" t="s">
        <v>389</v>
      </c>
      <c r="B125" s="63" t="s">
        <v>216</v>
      </c>
      <c r="C125" s="26" t="s">
        <v>390</v>
      </c>
      <c r="D125" s="27">
        <v>90407.9</v>
      </c>
      <c r="E125" s="64" t="s">
        <v>44</v>
      </c>
      <c r="F125" s="65">
        <f t="shared" si="3"/>
        <v>90407.9</v>
      </c>
    </row>
    <row r="126" spans="1:6" ht="22.5">
      <c r="A126" s="24" t="s">
        <v>391</v>
      </c>
      <c r="B126" s="63" t="s">
        <v>216</v>
      </c>
      <c r="C126" s="26" t="s">
        <v>392</v>
      </c>
      <c r="D126" s="27">
        <v>54986.4</v>
      </c>
      <c r="E126" s="64" t="s">
        <v>44</v>
      </c>
      <c r="F126" s="65">
        <f t="shared" si="3"/>
        <v>54986.4</v>
      </c>
    </row>
    <row r="127" spans="1:6" ht="12.75">
      <c r="A127" s="24" t="s">
        <v>393</v>
      </c>
      <c r="B127" s="63" t="s">
        <v>216</v>
      </c>
      <c r="C127" s="26" t="s">
        <v>394</v>
      </c>
      <c r="D127" s="27">
        <v>54986.4</v>
      </c>
      <c r="E127" s="64" t="s">
        <v>44</v>
      </c>
      <c r="F127" s="65">
        <f t="shared" si="3"/>
        <v>54986.4</v>
      </c>
    </row>
    <row r="128" spans="1:6" ht="22.5">
      <c r="A128" s="24" t="s">
        <v>395</v>
      </c>
      <c r="B128" s="63" t="s">
        <v>216</v>
      </c>
      <c r="C128" s="26" t="s">
        <v>396</v>
      </c>
      <c r="D128" s="27">
        <v>35421.5</v>
      </c>
      <c r="E128" s="64" t="s">
        <v>44</v>
      </c>
      <c r="F128" s="65">
        <f t="shared" si="3"/>
        <v>35421.5</v>
      </c>
    </row>
    <row r="129" spans="1:6" ht="12.75">
      <c r="A129" s="24" t="s">
        <v>393</v>
      </c>
      <c r="B129" s="63" t="s">
        <v>216</v>
      </c>
      <c r="C129" s="26" t="s">
        <v>397</v>
      </c>
      <c r="D129" s="27">
        <v>35421.5</v>
      </c>
      <c r="E129" s="64" t="s">
        <v>44</v>
      </c>
      <c r="F129" s="65">
        <f t="shared" si="3"/>
        <v>35421.5</v>
      </c>
    </row>
    <row r="130" spans="1:6" ht="12.75">
      <c r="A130" s="24" t="s">
        <v>398</v>
      </c>
      <c r="B130" s="63" t="s">
        <v>216</v>
      </c>
      <c r="C130" s="26" t="s">
        <v>399</v>
      </c>
      <c r="D130" s="27">
        <v>3652659.02</v>
      </c>
      <c r="E130" s="64" t="s">
        <v>44</v>
      </c>
      <c r="F130" s="65">
        <f t="shared" si="3"/>
        <v>3652659.02</v>
      </c>
    </row>
    <row r="131" spans="1:6" ht="12.75">
      <c r="A131" s="24" t="s">
        <v>400</v>
      </c>
      <c r="B131" s="63" t="s">
        <v>216</v>
      </c>
      <c r="C131" s="26" t="s">
        <v>401</v>
      </c>
      <c r="D131" s="27">
        <v>3652659.02</v>
      </c>
      <c r="E131" s="64" t="s">
        <v>44</v>
      </c>
      <c r="F131" s="65">
        <f t="shared" si="3"/>
        <v>3652659.02</v>
      </c>
    </row>
    <row r="132" spans="1:6" ht="33.75">
      <c r="A132" s="24" t="s">
        <v>402</v>
      </c>
      <c r="B132" s="63" t="s">
        <v>216</v>
      </c>
      <c r="C132" s="26" t="s">
        <v>403</v>
      </c>
      <c r="D132" s="27">
        <v>40000</v>
      </c>
      <c r="E132" s="64" t="s">
        <v>44</v>
      </c>
      <c r="F132" s="65">
        <f t="shared" si="3"/>
        <v>40000</v>
      </c>
    </row>
    <row r="133" spans="1:6" ht="12.75">
      <c r="A133" s="24" t="s">
        <v>234</v>
      </c>
      <c r="B133" s="63" t="s">
        <v>216</v>
      </c>
      <c r="C133" s="26" t="s">
        <v>404</v>
      </c>
      <c r="D133" s="27">
        <v>40000</v>
      </c>
      <c r="E133" s="64" t="s">
        <v>44</v>
      </c>
      <c r="F133" s="65">
        <f t="shared" si="3"/>
        <v>40000</v>
      </c>
    </row>
    <row r="134" spans="1:6" ht="22.5">
      <c r="A134" s="24" t="s">
        <v>405</v>
      </c>
      <c r="B134" s="63" t="s">
        <v>216</v>
      </c>
      <c r="C134" s="26" t="s">
        <v>406</v>
      </c>
      <c r="D134" s="27">
        <v>3612659.02</v>
      </c>
      <c r="E134" s="64" t="s">
        <v>44</v>
      </c>
      <c r="F134" s="65">
        <f t="shared" si="3"/>
        <v>3612659.02</v>
      </c>
    </row>
    <row r="135" spans="1:6" ht="33.75">
      <c r="A135" s="24" t="s">
        <v>407</v>
      </c>
      <c r="B135" s="63" t="s">
        <v>216</v>
      </c>
      <c r="C135" s="26" t="s">
        <v>408</v>
      </c>
      <c r="D135" s="27">
        <v>36744.02</v>
      </c>
      <c r="E135" s="64" t="s">
        <v>44</v>
      </c>
      <c r="F135" s="65">
        <f t="shared" si="3"/>
        <v>36744.02</v>
      </c>
    </row>
    <row r="136" spans="1:6" ht="33.75">
      <c r="A136" s="24" t="s">
        <v>407</v>
      </c>
      <c r="B136" s="63" t="s">
        <v>216</v>
      </c>
      <c r="C136" s="26" t="s">
        <v>409</v>
      </c>
      <c r="D136" s="27">
        <v>3575915</v>
      </c>
      <c r="E136" s="64" t="s">
        <v>44</v>
      </c>
      <c r="F136" s="65">
        <f t="shared" si="3"/>
        <v>3575915</v>
      </c>
    </row>
    <row r="137" spans="1:6" ht="22.5">
      <c r="A137" s="24" t="s">
        <v>410</v>
      </c>
      <c r="B137" s="63" t="s">
        <v>216</v>
      </c>
      <c r="C137" s="26" t="s">
        <v>411</v>
      </c>
      <c r="D137" s="27">
        <v>370805.56</v>
      </c>
      <c r="E137" s="64" t="s">
        <v>44</v>
      </c>
      <c r="F137" s="65">
        <f t="shared" si="3"/>
        <v>370805.56</v>
      </c>
    </row>
    <row r="138" spans="1:6" ht="12.75">
      <c r="A138" s="24" t="s">
        <v>222</v>
      </c>
      <c r="B138" s="63" t="s">
        <v>216</v>
      </c>
      <c r="C138" s="26" t="s">
        <v>412</v>
      </c>
      <c r="D138" s="27">
        <v>370805.56</v>
      </c>
      <c r="E138" s="64" t="s">
        <v>44</v>
      </c>
      <c r="F138" s="65">
        <f t="shared" si="3"/>
        <v>370805.56</v>
      </c>
    </row>
    <row r="139" spans="1:6" ht="12.75">
      <c r="A139" s="24" t="s">
        <v>413</v>
      </c>
      <c r="B139" s="63" t="s">
        <v>216</v>
      </c>
      <c r="C139" s="26" t="s">
        <v>414</v>
      </c>
      <c r="D139" s="27">
        <v>370805.56</v>
      </c>
      <c r="E139" s="64" t="s">
        <v>44</v>
      </c>
      <c r="F139" s="65">
        <f t="shared" si="3"/>
        <v>370805.56</v>
      </c>
    </row>
    <row r="140" spans="1:6" ht="33.75">
      <c r="A140" s="24" t="s">
        <v>251</v>
      </c>
      <c r="B140" s="63" t="s">
        <v>216</v>
      </c>
      <c r="C140" s="26" t="s">
        <v>415</v>
      </c>
      <c r="D140" s="27">
        <v>370805.56</v>
      </c>
      <c r="E140" s="64" t="s">
        <v>44</v>
      </c>
      <c r="F140" s="65">
        <f t="shared" si="3"/>
        <v>370805.56</v>
      </c>
    </row>
    <row r="141" spans="1:6" ht="12.75">
      <c r="A141" s="24" t="s">
        <v>416</v>
      </c>
      <c r="B141" s="63" t="s">
        <v>216</v>
      </c>
      <c r="C141" s="26" t="s">
        <v>417</v>
      </c>
      <c r="D141" s="27">
        <v>370805.56</v>
      </c>
      <c r="E141" s="64" t="s">
        <v>44</v>
      </c>
      <c r="F141" s="65">
        <f t="shared" si="3"/>
        <v>370805.56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418</v>
      </c>
      <c r="B143" s="72" t="s">
        <v>419</v>
      </c>
      <c r="C143" s="73" t="s">
        <v>217</v>
      </c>
      <c r="D143" s="74">
        <v>-5928588.7</v>
      </c>
      <c r="E143" s="74">
        <v>499924.47</v>
      </c>
      <c r="F143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 topLeftCell="A13">
      <selection activeCell="C52" sqref="C5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7" t="s">
        <v>421</v>
      </c>
      <c r="B1" s="137"/>
      <c r="C1" s="137"/>
      <c r="D1" s="137"/>
      <c r="E1" s="137"/>
      <c r="F1" s="137"/>
    </row>
    <row r="2" spans="1:6" ht="13.15" customHeight="1">
      <c r="A2" s="109" t="s">
        <v>422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423</v>
      </c>
      <c r="D4" s="117" t="s">
        <v>22</v>
      </c>
      <c r="E4" s="117" t="s">
        <v>23</v>
      </c>
      <c r="F4" s="123" t="s">
        <v>24</v>
      </c>
    </row>
    <row r="5" spans="1:6" ht="4.9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9" t="s">
        <v>424</v>
      </c>
      <c r="B12" s="80" t="s">
        <v>425</v>
      </c>
      <c r="C12" s="81" t="s">
        <v>217</v>
      </c>
      <c r="D12" s="91">
        <v>5928588.7</v>
      </c>
      <c r="E12" s="91">
        <v>-499924.47</v>
      </c>
      <c r="F12" s="92">
        <f>D12-E12</f>
        <v>6428513.17</v>
      </c>
    </row>
    <row r="13" spans="1:6" ht="12.75">
      <c r="A13" s="82" t="s">
        <v>31</v>
      </c>
      <c r="B13" s="83"/>
      <c r="C13" s="84"/>
      <c r="D13" s="93"/>
      <c r="E13" s="93"/>
      <c r="F13" s="94"/>
    </row>
    <row r="14" spans="1:6" ht="22.5">
      <c r="A14" s="85" t="s">
        <v>426</v>
      </c>
      <c r="B14" s="86" t="s">
        <v>427</v>
      </c>
      <c r="C14" s="87" t="s">
        <v>217</v>
      </c>
      <c r="D14" s="95" t="s">
        <v>44</v>
      </c>
      <c r="E14" s="95" t="s">
        <v>44</v>
      </c>
      <c r="F14" s="96" t="s">
        <v>44</v>
      </c>
    </row>
    <row r="15" spans="1:6" ht="12.75">
      <c r="A15" s="85" t="s">
        <v>428</v>
      </c>
      <c r="B15" s="86" t="s">
        <v>429</v>
      </c>
      <c r="C15" s="87" t="s">
        <v>217</v>
      </c>
      <c r="D15" s="97"/>
      <c r="E15" s="97"/>
      <c r="F15" s="98"/>
    </row>
    <row r="16" spans="1:6" ht="12.75">
      <c r="A16" s="79" t="s">
        <v>430</v>
      </c>
      <c r="B16" s="80" t="s">
        <v>431</v>
      </c>
      <c r="C16" s="81" t="s">
        <v>432</v>
      </c>
      <c r="D16" s="95">
        <f>D17</f>
        <v>5928588.6999999955</v>
      </c>
      <c r="E16" s="95">
        <f>E17</f>
        <v>-499924.4699999988</v>
      </c>
      <c r="F16" s="96">
        <f>D16-E16</f>
        <v>6428513.169999994</v>
      </c>
    </row>
    <row r="17" spans="1:6" ht="22.5">
      <c r="A17" s="79" t="s">
        <v>433</v>
      </c>
      <c r="B17" s="80" t="s">
        <v>431</v>
      </c>
      <c r="C17" s="81" t="s">
        <v>434</v>
      </c>
      <c r="D17" s="93">
        <f>D22+D26</f>
        <v>5928588.6999999955</v>
      </c>
      <c r="E17" s="93">
        <f>E22+E26</f>
        <v>-499924.4699999988</v>
      </c>
      <c r="F17" s="94">
        <f>D17-E17</f>
        <v>6428513.169999994</v>
      </c>
    </row>
    <row r="18" spans="1:6" ht="45">
      <c r="A18" s="79" t="s">
        <v>464</v>
      </c>
      <c r="B18" s="80" t="s">
        <v>431</v>
      </c>
      <c r="C18" s="81" t="s">
        <v>465</v>
      </c>
      <c r="D18" s="77"/>
      <c r="E18" s="77"/>
      <c r="F18" s="78"/>
    </row>
    <row r="19" spans="1:6" ht="12.75">
      <c r="A19" s="79" t="s">
        <v>466</v>
      </c>
      <c r="B19" s="80" t="s">
        <v>435</v>
      </c>
      <c r="C19" s="81" t="s">
        <v>436</v>
      </c>
      <c r="D19" s="27">
        <v>-44569726.38</v>
      </c>
      <c r="E19" s="27">
        <v>-10631288.43</v>
      </c>
      <c r="F19" s="65" t="s">
        <v>420</v>
      </c>
    </row>
    <row r="20" spans="1:6" ht="12.75">
      <c r="A20" s="88" t="s">
        <v>467</v>
      </c>
      <c r="B20" s="89" t="s">
        <v>435</v>
      </c>
      <c r="C20" s="90" t="s">
        <v>468</v>
      </c>
      <c r="D20" s="77">
        <v>-44569726.38</v>
      </c>
      <c r="E20" s="77">
        <v>-10631288.43</v>
      </c>
      <c r="F20" s="78" t="s">
        <v>420</v>
      </c>
    </row>
    <row r="21" spans="1:6" ht="22.5">
      <c r="A21" s="88" t="s">
        <v>469</v>
      </c>
      <c r="B21" s="89" t="s">
        <v>435</v>
      </c>
      <c r="C21" s="90" t="s">
        <v>470</v>
      </c>
      <c r="D21" s="27">
        <v>-44569726.38</v>
      </c>
      <c r="E21" s="27">
        <v>-10631288.43</v>
      </c>
      <c r="F21" s="65" t="s">
        <v>420</v>
      </c>
    </row>
    <row r="22" spans="1:6" ht="22.5">
      <c r="A22" s="88" t="s">
        <v>437</v>
      </c>
      <c r="B22" s="89" t="s">
        <v>435</v>
      </c>
      <c r="C22" s="90" t="s">
        <v>438</v>
      </c>
      <c r="D22" s="27">
        <v>-44569726.38</v>
      </c>
      <c r="E22" s="27">
        <v>-10631288.43</v>
      </c>
      <c r="F22" s="65" t="s">
        <v>420</v>
      </c>
    </row>
    <row r="23" spans="1:6" ht="12.75">
      <c r="A23" s="79" t="s">
        <v>471</v>
      </c>
      <c r="B23" s="80" t="s">
        <v>439</v>
      </c>
      <c r="C23" s="90" t="s">
        <v>440</v>
      </c>
      <c r="D23" s="27">
        <v>50498315.08</v>
      </c>
      <c r="E23" s="27">
        <v>10131363.96</v>
      </c>
      <c r="F23" s="65" t="s">
        <v>420</v>
      </c>
    </row>
    <row r="24" spans="1:6" ht="12.75" customHeight="1">
      <c r="A24" s="88" t="s">
        <v>472</v>
      </c>
      <c r="B24" s="89" t="s">
        <v>439</v>
      </c>
      <c r="C24" s="90" t="s">
        <v>473</v>
      </c>
      <c r="D24" s="27">
        <v>50498315.08</v>
      </c>
      <c r="E24" s="27">
        <v>10131363.96</v>
      </c>
      <c r="F24" s="65" t="s">
        <v>420</v>
      </c>
    </row>
    <row r="25" spans="1:6" ht="23.25" customHeight="1">
      <c r="A25" s="88" t="s">
        <v>474</v>
      </c>
      <c r="B25" s="89" t="s">
        <v>439</v>
      </c>
      <c r="C25" s="90" t="s">
        <v>475</v>
      </c>
      <c r="D25" s="27">
        <v>50498315.08</v>
      </c>
      <c r="E25" s="27">
        <v>10131363.96</v>
      </c>
      <c r="F25" s="65" t="s">
        <v>420</v>
      </c>
    </row>
    <row r="26" spans="1:6" ht="23.25" customHeight="1">
      <c r="A26" s="88" t="s">
        <v>441</v>
      </c>
      <c r="B26" s="89" t="s">
        <v>439</v>
      </c>
      <c r="C26" s="90" t="s">
        <v>442</v>
      </c>
      <c r="D26" s="27">
        <v>50498315.08</v>
      </c>
      <c r="E26" s="27">
        <v>10131363.96</v>
      </c>
      <c r="F26" s="65" t="s">
        <v>420</v>
      </c>
    </row>
    <row r="29" ht="12.75" customHeight="1">
      <c r="A29" s="99"/>
    </row>
    <row r="30" spans="1:6" ht="12.75" customHeight="1">
      <c r="A30" s="99"/>
      <c r="B30" s="100"/>
      <c r="C30" s="100"/>
      <c r="D30" s="101"/>
      <c r="E30" s="133"/>
      <c r="F30" s="134"/>
    </row>
    <row r="31" spans="1:6" ht="12.75" customHeight="1">
      <c r="A31" s="102"/>
      <c r="B31" s="135"/>
      <c r="C31" s="135"/>
      <c r="D31" s="135"/>
      <c r="E31" s="135"/>
      <c r="F31" s="103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4"/>
      <c r="B33" s="104"/>
      <c r="C33" s="104"/>
      <c r="D33" s="104"/>
      <c r="E33" s="104"/>
      <c r="F33" s="104"/>
    </row>
    <row r="34" spans="1:6" ht="12.75" customHeight="1">
      <c r="A34" s="105"/>
      <c r="B34" s="100"/>
      <c r="C34" s="100"/>
      <c r="D34" s="106"/>
      <c r="E34" s="136"/>
      <c r="F34" s="134"/>
    </row>
    <row r="35" spans="1:6" ht="12.75" customHeight="1">
      <c r="A35" s="99"/>
      <c r="B35" s="135"/>
      <c r="C35" s="135"/>
      <c r="D35" s="135"/>
      <c r="E35" s="135"/>
      <c r="F35" s="103"/>
    </row>
    <row r="38" ht="12.75" customHeight="1">
      <c r="A38" s="107"/>
    </row>
    <row r="39" ht="12.75" customHeight="1">
      <c r="A39" s="107"/>
    </row>
    <row r="40" ht="12.75" customHeight="1">
      <c r="A40" s="107"/>
    </row>
    <row r="41" spans="1:4" ht="12.75" customHeight="1">
      <c r="A41" s="107"/>
      <c r="D41" s="108"/>
    </row>
    <row r="42" ht="12.75" customHeight="1">
      <c r="A42" s="107"/>
    </row>
    <row r="43" spans="1:4" ht="12.75" customHeight="1">
      <c r="A43" s="107"/>
      <c r="D43" s="108"/>
    </row>
    <row r="44" spans="1:4" ht="12.75" customHeight="1">
      <c r="A44" s="107"/>
      <c r="D44" s="108"/>
    </row>
    <row r="45" spans="1:4" ht="12.75" customHeight="1">
      <c r="A45" s="107"/>
      <c r="D45" s="108"/>
    </row>
    <row r="46" spans="1:4" ht="12.75" customHeight="1">
      <c r="A46" s="107"/>
      <c r="D46" s="108"/>
    </row>
    <row r="47" ht="12.75" customHeight="1">
      <c r="A47" s="107"/>
    </row>
    <row r="48" spans="1:4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5" operator="equal" stopIfTrue="1">
      <formula>0</formula>
    </cfRule>
  </conditionalFormatting>
  <conditionalFormatting sqref="E28:F28">
    <cfRule type="cellIs" priority="6" operator="equal" stopIfTrue="1">
      <formula>0</formula>
    </cfRule>
  </conditionalFormatting>
  <conditionalFormatting sqref="E30:F30">
    <cfRule type="cellIs" priority="7" operator="equal" stopIfTrue="1">
      <formula>0</formula>
    </cfRule>
  </conditionalFormatting>
  <conditionalFormatting sqref="E101:F101">
    <cfRule type="cellIs" priority="8" operator="equal" stopIfTrue="1">
      <formula>0</formula>
    </cfRule>
  </conditionalFormatting>
  <conditionalFormatting sqref="E30:F30">
    <cfRule type="cellIs" priority="4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29:F29">
    <cfRule type="cellIs" priority="2" operator="equal" stopIfTrue="1">
      <formula>0</formula>
    </cfRule>
  </conditionalFormatting>
  <conditionalFormatting sqref="E29:F29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443</v>
      </c>
      <c r="B1" t="s">
        <v>444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  <c r="B6" t="s">
        <v>444</v>
      </c>
    </row>
    <row r="7" spans="1:2" ht="12.75">
      <c r="A7" t="s">
        <v>453</v>
      </c>
    </row>
    <row r="8" spans="1:2" ht="12.75">
      <c r="A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459</v>
      </c>
    </row>
    <row r="11" spans="1:2" ht="12.75">
      <c r="A11" t="s">
        <v>460</v>
      </c>
      <c r="B11" t="s">
        <v>451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rep:2.47.0.110</dc:description>
  <cp:lastModifiedBy>Татьяна Игнатьева</cp:lastModifiedBy>
  <cp:lastPrinted>2019-03-11T13:36:47Z</cp:lastPrinted>
  <dcterms:created xsi:type="dcterms:W3CDTF">2019-03-05T06:20:45Z</dcterms:created>
  <dcterms:modified xsi:type="dcterms:W3CDTF">2019-03-13T05:04:43Z</dcterms:modified>
  <cp:category/>
  <cp:version/>
  <cp:contentType/>
  <cp:contentStatus/>
</cp:coreProperties>
</file>