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55" windowWidth="18195" windowHeight="5745"/>
  </bookViews>
  <sheets>
    <sheet name="прилож. № 7" sheetId="1" r:id="rId1"/>
  </sheets>
  <calcPr calcId="145621"/>
</workbook>
</file>

<file path=xl/calcChain.xml><?xml version="1.0" encoding="utf-8"?>
<calcChain xmlns="http://schemas.openxmlformats.org/spreadsheetml/2006/main">
  <c r="F163" i="1" l="1"/>
  <c r="F143" i="1" l="1"/>
  <c r="F142" i="1" s="1"/>
  <c r="F172" i="1" l="1"/>
  <c r="F173" i="1"/>
  <c r="F126" i="1" l="1"/>
  <c r="F53" i="1" l="1"/>
  <c r="F116" i="1" l="1"/>
  <c r="F114" i="1" s="1"/>
  <c r="F57" i="1" l="1"/>
  <c r="F183" i="1" l="1"/>
  <c r="F15" i="1" l="1"/>
  <c r="F13" i="1"/>
  <c r="F135" i="1" l="1"/>
  <c r="F124" i="1" l="1"/>
  <c r="F55" i="1" l="1"/>
  <c r="F59" i="1" l="1"/>
  <c r="F58" i="1" s="1"/>
  <c r="F54" i="1" s="1"/>
  <c r="F152" i="1" l="1"/>
  <c r="F89" i="1" l="1"/>
  <c r="F88" i="1" s="1"/>
  <c r="F181" i="1" l="1"/>
  <c r="F165" i="1" l="1"/>
  <c r="F164" i="1" l="1"/>
  <c r="F215" i="1" l="1"/>
  <c r="F214" i="1" s="1"/>
  <c r="F213" i="1" s="1"/>
  <c r="F212" i="1" s="1"/>
  <c r="F211" i="1" s="1"/>
  <c r="F210" i="1" s="1"/>
  <c r="F209" i="1" s="1"/>
  <c r="F207" i="1"/>
  <c r="F206" i="1" s="1"/>
  <c r="F205" i="1" s="1"/>
  <c r="F204" i="1" s="1"/>
  <c r="F203" i="1" s="1"/>
  <c r="F202" i="1" s="1"/>
  <c r="F201" i="1" s="1"/>
  <c r="F200" i="1"/>
  <c r="F199" i="1" s="1"/>
  <c r="F198" i="1" s="1"/>
  <c r="F197" i="1" s="1"/>
  <c r="F196" i="1" s="1"/>
  <c r="F195" i="1" s="1"/>
  <c r="F194" i="1" s="1"/>
  <c r="F193" i="1" s="1"/>
  <c r="F191" i="1"/>
  <c r="F190" i="1" s="1"/>
  <c r="F189" i="1" s="1"/>
  <c r="F188" i="1" s="1"/>
  <c r="F187" i="1" s="1"/>
  <c r="F186" i="1" s="1"/>
  <c r="F185" i="1" s="1"/>
  <c r="F184" i="1" s="1"/>
  <c r="F178" i="1"/>
  <c r="F177" i="1" s="1"/>
  <c r="F176" i="1" s="1"/>
  <c r="F175" i="1" s="1"/>
  <c r="F174" i="1" s="1"/>
  <c r="F171" i="1"/>
  <c r="F170" i="1" s="1"/>
  <c r="F169" i="1" s="1"/>
  <c r="F168" i="1" s="1"/>
  <c r="F162" i="1"/>
  <c r="F161" i="1" s="1"/>
  <c r="F160" i="1" s="1"/>
  <c r="F159" i="1" s="1"/>
  <c r="F157" i="1"/>
  <c r="F156" i="1" s="1"/>
  <c r="F153" i="1"/>
  <c r="F151" i="1"/>
  <c r="F150" i="1" s="1"/>
  <c r="F141" i="1"/>
  <c r="F140" i="1" s="1"/>
  <c r="F139" i="1" s="1"/>
  <c r="F134" i="1"/>
  <c r="F133" i="1" s="1"/>
  <c r="F132" i="1" s="1"/>
  <c r="F131" i="1" s="1"/>
  <c r="F130" i="1" s="1"/>
  <c r="F129" i="1" s="1"/>
  <c r="F128" i="1" s="1"/>
  <c r="F123" i="1"/>
  <c r="F122" i="1" s="1"/>
  <c r="F113" i="1"/>
  <c r="F104" i="1"/>
  <c r="F103" i="1" s="1"/>
  <c r="F102" i="1" s="1"/>
  <c r="F101" i="1" s="1"/>
  <c r="F100" i="1" s="1"/>
  <c r="F99" i="1" s="1"/>
  <c r="F98" i="1" s="1"/>
  <c r="F97" i="1" s="1"/>
  <c r="F92" i="1"/>
  <c r="F86" i="1"/>
  <c r="F85" i="1" s="1"/>
  <c r="F84" i="1" s="1"/>
  <c r="F83" i="1" s="1"/>
  <c r="F82" i="1" s="1"/>
  <c r="F81" i="1" s="1"/>
  <c r="F79" i="1"/>
  <c r="F78" i="1" s="1"/>
  <c r="F77" i="1" s="1"/>
  <c r="F76" i="1" s="1"/>
  <c r="F75" i="1" s="1"/>
  <c r="F74" i="1" s="1"/>
  <c r="F73" i="1" s="1"/>
  <c r="F71" i="1"/>
  <c r="F70" i="1" s="1"/>
  <c r="F69" i="1"/>
  <c r="F67" i="1"/>
  <c r="F66" i="1" s="1"/>
  <c r="F63" i="1"/>
  <c r="F62" i="1" s="1"/>
  <c r="F52" i="1"/>
  <c r="F51" i="1" s="1"/>
  <c r="F47" i="1"/>
  <c r="F46" i="1" s="1"/>
  <c r="F38" i="1"/>
  <c r="F30" i="1"/>
  <c r="F29" i="1" s="1"/>
  <c r="F28" i="1" s="1"/>
  <c r="F27" i="1" s="1"/>
  <c r="F26" i="1" s="1"/>
  <c r="F25" i="1" s="1"/>
  <c r="F21" i="1"/>
  <c r="F20" i="1" s="1"/>
  <c r="F19" i="1" s="1"/>
  <c r="F18" i="1" s="1"/>
  <c r="F14" i="1"/>
  <c r="F12" i="1"/>
  <c r="F11" i="1" s="1"/>
  <c r="F45" i="1" l="1"/>
  <c r="F44" i="1" s="1"/>
  <c r="F43" i="1" s="1"/>
  <c r="F120" i="1"/>
  <c r="F119" i="1" s="1"/>
  <c r="F118" i="1" s="1"/>
  <c r="F117" i="1" s="1"/>
  <c r="F121" i="1"/>
  <c r="F167" i="1"/>
  <c r="F166" i="1" s="1"/>
  <c r="F112" i="1"/>
  <c r="F110" i="1" s="1"/>
  <c r="F109" i="1" s="1"/>
  <c r="F108" i="1" s="1"/>
  <c r="F107" i="1" s="1"/>
  <c r="F111" i="1"/>
  <c r="F149" i="1"/>
  <c r="F10" i="1"/>
  <c r="F9" i="1" s="1"/>
  <c r="F61" i="1"/>
  <c r="F60" i="1" s="1"/>
  <c r="F136" i="1"/>
  <c r="F138" i="1"/>
  <c r="F155" i="1"/>
  <c r="F106" i="1" l="1"/>
  <c r="F42" i="1"/>
  <c r="F8" i="1" s="1"/>
  <c r="F148" i="1"/>
  <c r="F147" i="1" s="1"/>
  <c r="F146" i="1" s="1"/>
  <c r="F145" i="1" s="1"/>
  <c r="F144" i="1" s="1"/>
  <c r="F127" i="1" s="1"/>
  <c r="F7" i="1" l="1"/>
  <c r="F24" i="1"/>
</calcChain>
</file>

<file path=xl/sharedStrings.xml><?xml version="1.0" encoding="utf-8"?>
<sst xmlns="http://schemas.openxmlformats.org/spreadsheetml/2006/main" count="1050" uniqueCount="163">
  <si>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</si>
  <si>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Наименование</t>
  </si>
  <si>
    <t>РЗ</t>
  </si>
  <si>
    <t>Пр</t>
  </si>
  <si>
    <t>КЦСР</t>
  </si>
  <si>
    <t>КВР</t>
  </si>
  <si>
    <t>Сумма         (тыс. руб)</t>
  </si>
  <si>
    <t>В С Е Г О</t>
  </si>
  <si>
    <t>ОБЩЕГОСУДАРСТВЕННЫЕ ВОПРОСЫ</t>
  </si>
  <si>
    <t>01</t>
  </si>
  <si>
    <t>00</t>
  </si>
  <si>
    <t>00.0.00.00000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</si>
  <si>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</si>
  <si>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</si>
  <si>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</si>
  <si>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</si>
  <si>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91.0.00.00000</t>
  </si>
  <si>
    <t>Непрограммные расходы органов местного самоуправления за счет средств местного бюджета</t>
  </si>
  <si>
    <t>91.1.00.00000</t>
  </si>
  <si>
    <r>
      <t xml:space="preserve">Осуществление </t>
    </r>
    <r>
      <rPr>
        <sz val="9"/>
        <rFont val="Times New Roman"/>
        <family val="1"/>
        <charset val="204"/>
      </rPr>
      <t xml:space="preserve">органами местного самоуправления </t>
    </r>
    <r>
      <rPr>
        <sz val="9"/>
        <color indexed="63"/>
        <rFont val="Times New Roman"/>
        <family val="1"/>
        <charset val="204"/>
      </rPr>
      <t>полномочий местного значения поселения</t>
    </r>
  </si>
  <si>
    <t>91.1.00.60000</t>
  </si>
  <si>
    <t>Обеспечение деятельности в сфере установленных функций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</si>
  <si>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</si>
  <si>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</si>
  <si>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</si>
  <si>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</si>
  <si>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</si>
  <si>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</si>
  <si>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</si>
  <si>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</si>
  <si>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</si>
  <si>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органов местного самоуправления за счет средств областного бюджета</t>
  </si>
  <si>
    <t>91.1.00.60003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</si>
  <si>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</si>
  <si>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91.1.00.60004</t>
  </si>
  <si>
    <t>91.1.00.60005</t>
  </si>
  <si>
    <t>91.1.00.60006</t>
  </si>
  <si>
    <t>91.1.00.60007</t>
  </si>
  <si>
    <t>91.1.00.60008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</si>
  <si>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</si>
  <si>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</si>
  <si>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91.1.00.60009</t>
  </si>
  <si>
    <t>Программные расходы</t>
  </si>
  <si>
    <t>91.1.00.60010</t>
  </si>
  <si>
    <t>Муниципальная программа "Подготовка к празднованию 70-летия победы"</t>
  </si>
  <si>
    <t>91.1.00.60011</t>
  </si>
  <si>
    <t>Реализация мероприятий муниципальной программы за счет средств местного бюджета</t>
  </si>
  <si>
    <t>91.1.00.60012</t>
  </si>
  <si>
    <t>Мероприятия, связанные, с подготовкой к празднованию 70-летия победы</t>
  </si>
  <si>
    <t>91.1.00.60013</t>
  </si>
  <si>
    <t>Закупка товаров, работ и услуг для обеспечения государственных (муниципальных) нужд</t>
  </si>
  <si>
    <t>91.1.00.60014</t>
  </si>
  <si>
    <t>200</t>
  </si>
  <si>
    <t>Иные закупки товаров, работ и услуг для обеспечения государственных (муниципальных) нужд</t>
  </si>
  <si>
    <t>91.1.00.60015</t>
  </si>
  <si>
    <t>240</t>
  </si>
  <si>
    <t>Прочая закупка товаров, работ и услуг для обеспечения государственных (муниципальных) нужд</t>
  </si>
  <si>
    <t>91.1.00.60016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</si>
  <si>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</si>
  <si>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</si>
  <si>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</si>
  <si>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</si>
  <si>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</si>
  <si>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Исполнение судебных актов</t>
  </si>
  <si>
    <t>830</t>
  </si>
  <si>
    <t>831</t>
  </si>
  <si>
    <t>Уплата прочих налогов, сборов</t>
  </si>
  <si>
    <t>852</t>
  </si>
  <si>
    <t>Уплата иных платежей</t>
  </si>
  <si>
    <t>853</t>
  </si>
  <si>
    <t>91.2.00.00000</t>
  </si>
  <si>
    <t>91.2.00.72600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</si>
  <si>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</si>
  <si>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проведения выборов и референдумов</t>
  </si>
  <si>
    <t>07</t>
  </si>
  <si>
    <t>Проведения выборов и референдумов</t>
  </si>
  <si>
    <t>Резервные фонды</t>
  </si>
  <si>
    <t>11</t>
  </si>
  <si>
    <t>Резервный фонд администрации муниципального образования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</si>
  <si>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</si>
  <si>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</si>
  <si>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</si>
  <si>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</si>
  <si>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91.3.00.51180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</si>
  <si>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</si>
  <si>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</si>
  <si>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</si>
  <si>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</si>
  <si>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</si>
  <si>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</si>
  <si>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09</t>
  </si>
  <si>
    <t>Иные мероприятия и сфере установленных функций</t>
  </si>
  <si>
    <t>Другие вопросы в области национальной экономике</t>
  </si>
  <si>
    <t>12</t>
  </si>
  <si>
    <t>ЖИЛИЩНО-КОММУНАЛЬНОЕ ХОЗЯЙСТВО</t>
  </si>
  <si>
    <t>05</t>
  </si>
  <si>
    <t>Жилищное хозяйство</t>
  </si>
  <si>
    <t>Текущий ремонт в сфере установленных функций</t>
  </si>
  <si>
    <t>Коммунальное хозяйство</t>
  </si>
  <si>
    <t>Благоустройство</t>
  </si>
  <si>
    <t>Мероприятия в области жилищно-коммунального хозяйства</t>
  </si>
  <si>
    <t>91.1.00.60100</t>
  </si>
  <si>
    <t>Уличное освещение</t>
  </si>
  <si>
    <t>91.1.00.60101</t>
  </si>
  <si>
    <t xml:space="preserve">Прочие  мероприятия по благоустройству городских округов и поселений </t>
  </si>
  <si>
    <t>91.1.00.60105</t>
  </si>
  <si>
    <t>Субсидии на реализацию мероприятий перечня проектов народных инициатив за счет областного бюджета</t>
  </si>
  <si>
    <t>КУЛЬТУРА, КИНЕМАТОГРАФИЯ</t>
  </si>
  <si>
    <t>08</t>
  </si>
  <si>
    <t>КУЛЬТУРА</t>
  </si>
  <si>
    <t>Осуществление органами местного самоуправления полномочий местного значения поселения</t>
  </si>
  <si>
    <t>91.1.00.60002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</si>
  <si>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</si>
  <si>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</si>
  <si>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</si>
  <si>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</si>
  <si>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</si>
  <si>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119</t>
  </si>
  <si>
    <t>Обеспечение деятельности в сфере установленных функции бюджетных, автономных и казенных учреждений</t>
  </si>
  <si>
    <t>СОЦИАЛЬНАЯ ПОЛИТИКА</t>
  </si>
  <si>
    <t>Пенсионное обеспечение</t>
  </si>
  <si>
    <t>Доплаты к пенсиям муниципальных служащих</t>
  </si>
  <si>
    <t>91.1.00.60018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</si>
  <si>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</si>
  <si>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</si>
  <si>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</si>
  <si>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</si>
  <si>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</si>
  <si>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</si>
  <si>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</si>
  <si>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Другие вопросы в области физической культуры и спорта</t>
  </si>
  <si>
    <t>МЕЖБЮДЖЕТНЫЕ ТРАНСФЕРТЫ БЮДЖЕТАМ БЮДЖЕТНОЙ СИСТЕМЫ РФ</t>
  </si>
  <si>
    <t>14</t>
  </si>
  <si>
    <t xml:space="preserve">Прочие межбюджетные трансферты общего характера 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</si>
  <si>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</si>
  <si>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</si>
  <si>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Иные межбюджетные трансферты</t>
  </si>
  <si>
    <t>91.1.00.60020</t>
  </si>
  <si>
    <t>Выполнение функций органами местного самоуправления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</si>
  <si>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</si>
  <si>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</si>
  <si>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</si>
  <si>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Межбюджетные трансферты</t>
  </si>
  <si>
    <t>850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</si>
  <si>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</si>
  <si>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</si>
  <si>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</si>
  <si>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</si>
  <si>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r>
      <t xml:space="preserve">Осуществление </t>
    </r>
    <r>
      <rPr>
        <sz val="11"/>
        <rFont val="Courier New"/>
        <family val="3"/>
        <charset val="204"/>
      </rPr>
      <t xml:space="preserve">органами местного самоуправления </t>
    </r>
    <r>
      <rPr>
        <sz val="11"/>
        <color indexed="63"/>
        <rFont val="Courier New"/>
        <family val="3"/>
        <charset val="204"/>
      </rPr>
      <t>полномочий местного значения поселения</t>
    </r>
  </si>
  <si>
    <t>13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</si>
  <si>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</si>
  <si>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</si>
  <si>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</si>
  <si>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91.4.00.S2370</t>
  </si>
  <si>
    <t>Уплата налогов,сборов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</si>
  <si>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</si>
  <si>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</si>
  <si>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Приобретение материальных и нематериальных активов в сфере установленных функций</t>
  </si>
  <si>
    <t>91.2.00.73150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</si>
  <si>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</si>
  <si>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</si>
  <si>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                                                              Приложение № 2</t>
  </si>
  <si>
    <t xml:space="preserve">  к  решению Думы Ушаковского муниципального образования от 30.08.2018 г. №__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</si>
</sst>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63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7"/>
  <sheetViews>
    <sheetView tabSelected="1" topLeftCell="A183" zoomScaleSheetLayoutView="75" workbookViewId="0">
      <selection activeCell="G216" sqref="G216"/>
    </sheetView>
  </sheetViews>
  <sheetFormatPr defaultRowHeight="12.75" x14ac:dyDescent="0.2"/>
  <cols>
    <col min="1" max="1" width="71" customWidth="1"/>
    <col min="2" max="2" width="4.28515625" customWidth="1"/>
    <col min="3" max="3" width="6.28515625" customWidth="1"/>
    <col min="4" max="4" width="31.42578125" customWidth="1"/>
    <col min="5" max="5" width="7.42578125" customWidth="1"/>
    <col min="6" max="6" width="13.42578125" customWidth="1"/>
    <col min="7" max="7" width="9.5703125" bestFit="1" customWidth="1"/>
    <col min="8" max="8" width="12.28515625" customWidth="1"/>
  </cols>
  <sheetData>
    <row r="1" spans="1:8" ht="15.75" x14ac:dyDescent="0.25">
      <c r="A1" s="57" t="s">
        <v>161</v>
      </c>
      <c r="B1" s="57"/>
      <c r="C1" s="57"/>
      <c r="D1" s="57"/>
      <c r="E1" s="57"/>
      <c r="F1" s="58"/>
      <c r="G1" s="1"/>
    </row>
    <row r="2" spans="1:8" ht="57.75" customHeight="1" x14ac:dyDescent="0.25">
      <c r="A2" s="59" t="s">
        <v>162</v>
      </c>
      <c r="B2" s="59"/>
      <c r="C2" s="59"/>
      <c r="D2" s="59"/>
      <c r="E2" s="59"/>
      <c r="F2" s="59"/>
      <c r="G2" s="1"/>
    </row>
    <row r="3" spans="1:8" ht="18" customHeight="1" x14ac:dyDescent="0.2">
      <c r="A3" s="55"/>
      <c r="B3" s="60"/>
      <c r="C3" s="60"/>
      <c r="D3" s="60"/>
      <c r="E3" s="60"/>
      <c r="F3" s="60"/>
      <c r="G3" s="2"/>
    </row>
    <row r="4" spans="1:8" ht="54" customHeight="1" x14ac:dyDescent="0.25">
      <c r="A4" s="61" t="s">
        <v>0</v>
      </c>
      <c r="B4" s="61"/>
      <c r="C4" s="61"/>
      <c r="D4" s="61"/>
      <c r="E4" s="61"/>
      <c r="F4" s="61"/>
      <c r="G4" s="1"/>
    </row>
    <row r="5" spans="1:8" ht="14.25" customHeight="1" x14ac:dyDescent="0.25">
      <c r="A5" s="17"/>
      <c r="B5" s="18"/>
      <c r="C5" s="19"/>
      <c r="D5" s="19"/>
      <c r="E5" s="19"/>
      <c r="F5" s="16"/>
      <c r="G5" s="1"/>
    </row>
    <row r="6" spans="1:8" ht="53.25" customHeigh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1"/>
      <c r="H6" s="3"/>
    </row>
    <row r="7" spans="1:8" ht="16.5" x14ac:dyDescent="0.3">
      <c r="A7" s="23" t="s">
        <v>7</v>
      </c>
      <c r="B7" s="23"/>
      <c r="C7" s="23"/>
      <c r="D7" s="23"/>
      <c r="E7" s="23"/>
      <c r="F7" s="24">
        <f>F8+F92+F97+F106+F127+F166+F184+F201</f>
        <v>88884.4</v>
      </c>
      <c r="G7" s="5"/>
    </row>
    <row r="8" spans="1:8" ht="20.25" customHeight="1" x14ac:dyDescent="0.3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4">
        <f>F9+F42+F81+F33+F88</f>
        <v>23403.600000000002</v>
      </c>
      <c r="G8" s="5"/>
    </row>
    <row r="9" spans="1:8" ht="40.5" customHeight="1" x14ac:dyDescent="0.3">
      <c r="A9" s="27" t="s">
        <v>13</v>
      </c>
      <c r="B9" s="26" t="s">
        <v>9</v>
      </c>
      <c r="C9" s="26" t="s">
        <v>14</v>
      </c>
      <c r="D9" s="26" t="s">
        <v>11</v>
      </c>
      <c r="E9" s="26" t="s">
        <v>12</v>
      </c>
      <c r="F9" s="24">
        <f>F10</f>
        <v>1826.3</v>
      </c>
      <c r="G9" s="1"/>
    </row>
    <row r="10" spans="1:8" ht="21" customHeight="1" x14ac:dyDescent="0.3">
      <c r="A10" s="27" t="s">
        <v>15</v>
      </c>
      <c r="B10" s="26" t="s">
        <v>9</v>
      </c>
      <c r="C10" s="26" t="s">
        <v>14</v>
      </c>
      <c r="D10" s="28" t="s">
        <v>16</v>
      </c>
      <c r="E10" s="26" t="s">
        <v>12</v>
      </c>
      <c r="F10" s="24">
        <f>F11+F18</f>
        <v>1826.3</v>
      </c>
      <c r="G10" s="1"/>
    </row>
    <row r="11" spans="1:8" ht="32.25" customHeight="1" x14ac:dyDescent="0.25">
      <c r="A11" s="29" t="s">
        <v>17</v>
      </c>
      <c r="B11" s="30" t="s">
        <v>9</v>
      </c>
      <c r="C11" s="30" t="s">
        <v>14</v>
      </c>
      <c r="D11" s="31" t="s">
        <v>18</v>
      </c>
      <c r="E11" s="30" t="s">
        <v>12</v>
      </c>
      <c r="F11" s="32">
        <f>F12</f>
        <v>1826.3</v>
      </c>
      <c r="G11" s="1"/>
    </row>
    <row r="12" spans="1:8" ht="39.75" customHeight="1" x14ac:dyDescent="0.25">
      <c r="A12" s="33" t="s">
        <v>148</v>
      </c>
      <c r="B12" s="30" t="s">
        <v>9</v>
      </c>
      <c r="C12" s="30" t="s">
        <v>14</v>
      </c>
      <c r="D12" s="31" t="s">
        <v>20</v>
      </c>
      <c r="E12" s="30" t="s">
        <v>12</v>
      </c>
      <c r="F12" s="32">
        <f>F13</f>
        <v>1826.3</v>
      </c>
      <c r="G12" s="1"/>
    </row>
    <row r="13" spans="1:8" ht="25.5" customHeight="1" x14ac:dyDescent="0.25">
      <c r="A13" s="33" t="s">
        <v>21</v>
      </c>
      <c r="B13" s="30" t="s">
        <v>9</v>
      </c>
      <c r="C13" s="30" t="s">
        <v>14</v>
      </c>
      <c r="D13" s="31" t="s">
        <v>22</v>
      </c>
      <c r="E13" s="30" t="s">
        <v>12</v>
      </c>
      <c r="F13" s="32">
        <f>F16+F17+F32</f>
        <v>1826.3</v>
      </c>
      <c r="G13" s="1"/>
    </row>
    <row r="14" spans="1:8" ht="68.25" customHeight="1" x14ac:dyDescent="0.25">
      <c r="A14" s="33" t="s">
        <v>23</v>
      </c>
      <c r="B14" s="30" t="s">
        <v>9</v>
      </c>
      <c r="C14" s="30" t="s">
        <v>14</v>
      </c>
      <c r="D14" s="31" t="s">
        <v>22</v>
      </c>
      <c r="E14" s="30" t="s">
        <v>24</v>
      </c>
      <c r="F14" s="32">
        <f>F15</f>
        <v>1826.3</v>
      </c>
      <c r="G14" s="1"/>
    </row>
    <row r="15" spans="1:8" ht="39.75" customHeight="1" x14ac:dyDescent="0.25">
      <c r="A15" s="33" t="s">
        <v>25</v>
      </c>
      <c r="B15" s="30" t="s">
        <v>9</v>
      </c>
      <c r="C15" s="30" t="s">
        <v>14</v>
      </c>
      <c r="D15" s="31" t="s">
        <v>22</v>
      </c>
      <c r="E15" s="30" t="s">
        <v>26</v>
      </c>
      <c r="F15" s="32">
        <f>F16+F17+F32</f>
        <v>1826.3</v>
      </c>
      <c r="G15" s="1"/>
    </row>
    <row r="16" spans="1:8" ht="32.25" customHeight="1" x14ac:dyDescent="0.25">
      <c r="A16" s="29" t="s">
        <v>27</v>
      </c>
      <c r="B16" s="30" t="s">
        <v>9</v>
      </c>
      <c r="C16" s="30" t="s">
        <v>14</v>
      </c>
      <c r="D16" s="31" t="s">
        <v>22</v>
      </c>
      <c r="E16" s="30" t="s">
        <v>28</v>
      </c>
      <c r="F16" s="32">
        <v>1413.1</v>
      </c>
      <c r="G16" s="1"/>
    </row>
    <row r="17" spans="1:7" ht="54" customHeight="1" x14ac:dyDescent="0.25">
      <c r="A17" s="29" t="s">
        <v>29</v>
      </c>
      <c r="B17" s="30" t="s">
        <v>9</v>
      </c>
      <c r="C17" s="30" t="s">
        <v>14</v>
      </c>
      <c r="D17" s="31" t="s">
        <v>22</v>
      </c>
      <c r="E17" s="30" t="s">
        <v>30</v>
      </c>
      <c r="F17" s="32">
        <v>343.2</v>
      </c>
      <c r="G17" s="1"/>
    </row>
    <row r="18" spans="1:7" ht="24" hidden="1" customHeight="1" x14ac:dyDescent="0.3">
      <c r="A18" s="27" t="s">
        <v>31</v>
      </c>
      <c r="B18" s="26" t="s">
        <v>9</v>
      </c>
      <c r="C18" s="26" t="s">
        <v>14</v>
      </c>
      <c r="D18" s="31" t="s">
        <v>32</v>
      </c>
      <c r="E18" s="26" t="s">
        <v>12</v>
      </c>
      <c r="F18" s="34">
        <f>F19</f>
        <v>0</v>
      </c>
      <c r="G18" s="1"/>
    </row>
    <row r="19" spans="1:7" ht="24" hidden="1" customHeight="1" x14ac:dyDescent="0.25">
      <c r="A19" s="29" t="s">
        <v>33</v>
      </c>
      <c r="B19" s="30" t="s">
        <v>9</v>
      </c>
      <c r="C19" s="30" t="s">
        <v>14</v>
      </c>
      <c r="D19" s="31" t="s">
        <v>34</v>
      </c>
      <c r="E19" s="30" t="s">
        <v>12</v>
      </c>
      <c r="F19" s="35">
        <f>F20</f>
        <v>0</v>
      </c>
      <c r="G19" s="1"/>
    </row>
    <row r="20" spans="1:7" ht="24" hidden="1" customHeight="1" x14ac:dyDescent="0.25">
      <c r="A20" s="33" t="s">
        <v>23</v>
      </c>
      <c r="B20" s="30" t="s">
        <v>9</v>
      </c>
      <c r="C20" s="30" t="s">
        <v>14</v>
      </c>
      <c r="D20" s="31" t="s">
        <v>35</v>
      </c>
      <c r="E20" s="30" t="s">
        <v>24</v>
      </c>
      <c r="F20" s="35">
        <f>F21</f>
        <v>0</v>
      </c>
      <c r="G20" s="1"/>
    </row>
    <row r="21" spans="1:7" ht="12" hidden="1" customHeight="1" x14ac:dyDescent="0.25">
      <c r="A21" s="33" t="s">
        <v>25</v>
      </c>
      <c r="B21" s="30" t="s">
        <v>9</v>
      </c>
      <c r="C21" s="30" t="s">
        <v>14</v>
      </c>
      <c r="D21" s="31" t="s">
        <v>36</v>
      </c>
      <c r="E21" s="30" t="s">
        <v>26</v>
      </c>
      <c r="F21" s="35">
        <f>F22+F23</f>
        <v>0</v>
      </c>
      <c r="G21" s="1"/>
    </row>
    <row r="22" spans="1:7" ht="12" hidden="1" customHeight="1" x14ac:dyDescent="0.25">
      <c r="A22" s="29" t="s">
        <v>27</v>
      </c>
      <c r="B22" s="30" t="s">
        <v>9</v>
      </c>
      <c r="C22" s="30" t="s">
        <v>14</v>
      </c>
      <c r="D22" s="31" t="s">
        <v>37</v>
      </c>
      <c r="E22" s="30" t="s">
        <v>28</v>
      </c>
      <c r="F22" s="35">
        <v>0</v>
      </c>
      <c r="G22" s="1"/>
    </row>
    <row r="23" spans="1:7" ht="24" hidden="1" customHeight="1" x14ac:dyDescent="0.25">
      <c r="A23" s="29" t="s">
        <v>29</v>
      </c>
      <c r="B23" s="30" t="s">
        <v>9</v>
      </c>
      <c r="C23" s="30" t="s">
        <v>14</v>
      </c>
      <c r="D23" s="31" t="s">
        <v>38</v>
      </c>
      <c r="E23" s="30" t="s">
        <v>30</v>
      </c>
      <c r="F23" s="35">
        <v>0</v>
      </c>
      <c r="G23" s="1"/>
    </row>
    <row r="24" spans="1:7" ht="24.75" hidden="1" customHeight="1" x14ac:dyDescent="0.3">
      <c r="A24" s="27" t="s">
        <v>39</v>
      </c>
      <c r="B24" s="26" t="s">
        <v>9</v>
      </c>
      <c r="C24" s="26" t="s">
        <v>40</v>
      </c>
      <c r="D24" s="31" t="s">
        <v>41</v>
      </c>
      <c r="E24" s="26" t="s">
        <v>12</v>
      </c>
      <c r="F24" s="24">
        <f>F42+F25</f>
        <v>17857.900000000001</v>
      </c>
      <c r="G24" s="1"/>
    </row>
    <row r="25" spans="1:7" ht="12.75" hidden="1" customHeight="1" x14ac:dyDescent="0.3">
      <c r="A25" s="27" t="s">
        <v>42</v>
      </c>
      <c r="B25" s="26" t="s">
        <v>9</v>
      </c>
      <c r="C25" s="26" t="s">
        <v>40</v>
      </c>
      <c r="D25" s="31" t="s">
        <v>43</v>
      </c>
      <c r="E25" s="26" t="s">
        <v>12</v>
      </c>
      <c r="F25" s="24">
        <f t="shared" ref="F25:F30" si="0">F26</f>
        <v>0</v>
      </c>
      <c r="G25" s="1"/>
    </row>
    <row r="26" spans="1:7" ht="13.5" hidden="1" customHeight="1" x14ac:dyDescent="0.25">
      <c r="A26" s="29" t="s">
        <v>44</v>
      </c>
      <c r="B26" s="30" t="s">
        <v>9</v>
      </c>
      <c r="C26" s="30" t="s">
        <v>40</v>
      </c>
      <c r="D26" s="31" t="s">
        <v>45</v>
      </c>
      <c r="E26" s="30" t="s">
        <v>12</v>
      </c>
      <c r="F26" s="32">
        <f t="shared" si="0"/>
        <v>0</v>
      </c>
      <c r="G26" s="1"/>
    </row>
    <row r="27" spans="1:7" ht="15" hidden="1" customHeight="1" x14ac:dyDescent="0.25">
      <c r="A27" s="29" t="s">
        <v>46</v>
      </c>
      <c r="B27" s="30" t="s">
        <v>9</v>
      </c>
      <c r="C27" s="30" t="s">
        <v>40</v>
      </c>
      <c r="D27" s="31" t="s">
        <v>47</v>
      </c>
      <c r="E27" s="30" t="s">
        <v>12</v>
      </c>
      <c r="F27" s="32">
        <f t="shared" si="0"/>
        <v>0</v>
      </c>
      <c r="G27" s="1"/>
    </row>
    <row r="28" spans="1:7" ht="15" hidden="1" customHeight="1" x14ac:dyDescent="0.25">
      <c r="A28" s="29" t="s">
        <v>48</v>
      </c>
      <c r="B28" s="30" t="s">
        <v>9</v>
      </c>
      <c r="C28" s="30" t="s">
        <v>40</v>
      </c>
      <c r="D28" s="31" t="s">
        <v>49</v>
      </c>
      <c r="E28" s="30" t="s">
        <v>12</v>
      </c>
      <c r="F28" s="32">
        <f t="shared" si="0"/>
        <v>0</v>
      </c>
      <c r="G28" s="1"/>
    </row>
    <row r="29" spans="1:7" ht="30" hidden="1" x14ac:dyDescent="0.25">
      <c r="A29" s="29" t="s">
        <v>50</v>
      </c>
      <c r="B29" s="30" t="s">
        <v>9</v>
      </c>
      <c r="C29" s="30" t="s">
        <v>40</v>
      </c>
      <c r="D29" s="31" t="s">
        <v>51</v>
      </c>
      <c r="E29" s="30" t="s">
        <v>52</v>
      </c>
      <c r="F29" s="32">
        <f t="shared" si="0"/>
        <v>0</v>
      </c>
      <c r="G29" s="1"/>
    </row>
    <row r="30" spans="1:7" ht="30" hidden="1" x14ac:dyDescent="0.25">
      <c r="A30" s="29" t="s">
        <v>53</v>
      </c>
      <c r="B30" s="30" t="s">
        <v>9</v>
      </c>
      <c r="C30" s="30" t="s">
        <v>40</v>
      </c>
      <c r="D30" s="31" t="s">
        <v>54</v>
      </c>
      <c r="E30" s="30" t="s">
        <v>55</v>
      </c>
      <c r="F30" s="32">
        <f t="shared" si="0"/>
        <v>0</v>
      </c>
      <c r="G30" s="1"/>
    </row>
    <row r="31" spans="1:7" ht="30" hidden="1" x14ac:dyDescent="0.25">
      <c r="A31" s="29" t="s">
        <v>56</v>
      </c>
      <c r="B31" s="30" t="s">
        <v>9</v>
      </c>
      <c r="C31" s="30" t="s">
        <v>40</v>
      </c>
      <c r="D31" s="31" t="s">
        <v>57</v>
      </c>
      <c r="E31" s="30" t="s">
        <v>58</v>
      </c>
      <c r="F31" s="32"/>
      <c r="G31" s="1"/>
    </row>
    <row r="32" spans="1:7" ht="48.75" customHeight="1" x14ac:dyDescent="0.25">
      <c r="A32" s="29" t="s">
        <v>159</v>
      </c>
      <c r="B32" s="30" t="s">
        <v>9</v>
      </c>
      <c r="C32" s="30" t="s">
        <v>14</v>
      </c>
      <c r="D32" s="31" t="s">
        <v>22</v>
      </c>
      <c r="E32" s="30" t="s">
        <v>160</v>
      </c>
      <c r="F32" s="32">
        <v>70</v>
      </c>
      <c r="G32" s="1"/>
    </row>
    <row r="33" spans="1:7" ht="47.25" x14ac:dyDescent="0.3">
      <c r="A33" s="27" t="s">
        <v>59</v>
      </c>
      <c r="B33" s="26" t="s">
        <v>9</v>
      </c>
      <c r="C33" s="26" t="s">
        <v>60</v>
      </c>
      <c r="D33" s="28" t="s">
        <v>18</v>
      </c>
      <c r="E33" s="26" t="s">
        <v>12</v>
      </c>
      <c r="F33" s="24">
        <v>765.4</v>
      </c>
      <c r="G33" s="1"/>
    </row>
    <row r="34" spans="1:7" ht="30" x14ac:dyDescent="0.25">
      <c r="A34" s="29" t="s">
        <v>17</v>
      </c>
      <c r="B34" s="30" t="s">
        <v>9</v>
      </c>
      <c r="C34" s="30" t="s">
        <v>60</v>
      </c>
      <c r="D34" s="31" t="s">
        <v>18</v>
      </c>
      <c r="E34" s="30" t="s">
        <v>12</v>
      </c>
      <c r="F34" s="32">
        <v>765.4</v>
      </c>
      <c r="G34" s="1"/>
    </row>
    <row r="35" spans="1:7" ht="36.75" customHeight="1" x14ac:dyDescent="0.25">
      <c r="A35" s="33" t="s">
        <v>148</v>
      </c>
      <c r="B35" s="30" t="s">
        <v>9</v>
      </c>
      <c r="C35" s="30" t="s">
        <v>60</v>
      </c>
      <c r="D35" s="30" t="s">
        <v>20</v>
      </c>
      <c r="E35" s="30" t="s">
        <v>12</v>
      </c>
      <c r="F35" s="32">
        <v>765.4</v>
      </c>
      <c r="G35" s="1"/>
    </row>
    <row r="36" spans="1:7" ht="27" customHeight="1" x14ac:dyDescent="0.25">
      <c r="A36" s="33" t="s">
        <v>21</v>
      </c>
      <c r="B36" s="30" t="s">
        <v>9</v>
      </c>
      <c r="C36" s="30" t="s">
        <v>60</v>
      </c>
      <c r="D36" s="30" t="s">
        <v>22</v>
      </c>
      <c r="E36" s="30" t="s">
        <v>12</v>
      </c>
      <c r="F36" s="32">
        <v>765.4</v>
      </c>
      <c r="G36" s="1"/>
    </row>
    <row r="37" spans="1:7" ht="69" customHeight="1" x14ac:dyDescent="0.25">
      <c r="A37" s="33" t="s">
        <v>23</v>
      </c>
      <c r="B37" s="30" t="s">
        <v>9</v>
      </c>
      <c r="C37" s="30" t="s">
        <v>60</v>
      </c>
      <c r="D37" s="30" t="s">
        <v>22</v>
      </c>
      <c r="E37" s="30" t="s">
        <v>24</v>
      </c>
      <c r="F37" s="32">
        <v>765.4</v>
      </c>
      <c r="G37" s="1"/>
    </row>
    <row r="38" spans="1:7" ht="36.75" customHeight="1" x14ac:dyDescent="0.25">
      <c r="A38" s="33" t="s">
        <v>25</v>
      </c>
      <c r="B38" s="30" t="s">
        <v>9</v>
      </c>
      <c r="C38" s="30" t="s">
        <v>60</v>
      </c>
      <c r="D38" s="30" t="s">
        <v>22</v>
      </c>
      <c r="E38" s="30" t="s">
        <v>26</v>
      </c>
      <c r="F38" s="32">
        <f>F39+F40</f>
        <v>765.4</v>
      </c>
      <c r="G38" s="1"/>
    </row>
    <row r="39" spans="1:7" ht="36.75" customHeight="1" x14ac:dyDescent="0.25">
      <c r="A39" s="29" t="s">
        <v>27</v>
      </c>
      <c r="B39" s="30" t="s">
        <v>9</v>
      </c>
      <c r="C39" s="30" t="s">
        <v>60</v>
      </c>
      <c r="D39" s="30" t="s">
        <v>22</v>
      </c>
      <c r="E39" s="30" t="s">
        <v>28</v>
      </c>
      <c r="F39" s="32">
        <v>587.9</v>
      </c>
      <c r="G39" s="1"/>
    </row>
    <row r="40" spans="1:7" ht="50.25" customHeight="1" x14ac:dyDescent="0.25">
      <c r="A40" s="29" t="s">
        <v>29</v>
      </c>
      <c r="B40" s="30" t="s">
        <v>9</v>
      </c>
      <c r="C40" s="30" t="s">
        <v>60</v>
      </c>
      <c r="D40" s="30" t="s">
        <v>22</v>
      </c>
      <c r="E40" s="30" t="s">
        <v>30</v>
      </c>
      <c r="F40" s="32">
        <v>177.5</v>
      </c>
      <c r="G40" s="1"/>
    </row>
    <row r="41" spans="1:7" ht="50.25" customHeight="1" x14ac:dyDescent="0.25">
      <c r="A41" s="29" t="s">
        <v>159</v>
      </c>
      <c r="B41" s="30" t="s">
        <v>9</v>
      </c>
      <c r="C41" s="30" t="s">
        <v>60</v>
      </c>
      <c r="D41" s="31" t="s">
        <v>22</v>
      </c>
      <c r="E41" s="30" t="s">
        <v>160</v>
      </c>
      <c r="F41" s="32">
        <v>30</v>
      </c>
      <c r="G41" s="1"/>
    </row>
    <row r="42" spans="1:7" ht="36.75" customHeight="1" x14ac:dyDescent="0.3">
      <c r="A42" s="27" t="s">
        <v>15</v>
      </c>
      <c r="B42" s="26" t="s">
        <v>9</v>
      </c>
      <c r="C42" s="26" t="s">
        <v>40</v>
      </c>
      <c r="D42" s="28" t="s">
        <v>16</v>
      </c>
      <c r="E42" s="26" t="s">
        <v>12</v>
      </c>
      <c r="F42" s="24">
        <f>F43+F60</f>
        <v>17857.900000000001</v>
      </c>
      <c r="G42" s="1"/>
    </row>
    <row r="43" spans="1:7" ht="42" customHeight="1" x14ac:dyDescent="0.25">
      <c r="A43" s="29" t="s">
        <v>17</v>
      </c>
      <c r="B43" s="30" t="s">
        <v>9</v>
      </c>
      <c r="C43" s="30" t="s">
        <v>40</v>
      </c>
      <c r="D43" s="31" t="s">
        <v>18</v>
      </c>
      <c r="E43" s="30" t="s">
        <v>12</v>
      </c>
      <c r="F43" s="32">
        <f>F44</f>
        <v>17857.2</v>
      </c>
      <c r="G43" s="1"/>
    </row>
    <row r="44" spans="1:7" ht="36" customHeight="1" x14ac:dyDescent="0.25">
      <c r="A44" s="33" t="s">
        <v>148</v>
      </c>
      <c r="B44" s="30" t="s">
        <v>9</v>
      </c>
      <c r="C44" s="30" t="s">
        <v>40</v>
      </c>
      <c r="D44" s="31" t="s">
        <v>20</v>
      </c>
      <c r="E44" s="30" t="s">
        <v>12</v>
      </c>
      <c r="F44" s="32">
        <f>F45</f>
        <v>17857.2</v>
      </c>
      <c r="G44" s="1"/>
    </row>
    <row r="45" spans="1:7" ht="27.75" customHeight="1" x14ac:dyDescent="0.25">
      <c r="A45" s="33" t="s">
        <v>21</v>
      </c>
      <c r="B45" s="30" t="s">
        <v>9</v>
      </c>
      <c r="C45" s="30" t="s">
        <v>40</v>
      </c>
      <c r="D45" s="31" t="s">
        <v>22</v>
      </c>
      <c r="E45" s="30" t="s">
        <v>12</v>
      </c>
      <c r="F45" s="32">
        <f>F46+F49+F51+F54</f>
        <v>17857.2</v>
      </c>
      <c r="G45" s="1"/>
    </row>
    <row r="46" spans="1:7" ht="64.5" customHeight="1" x14ac:dyDescent="0.25">
      <c r="A46" s="33" t="s">
        <v>23</v>
      </c>
      <c r="B46" s="30" t="s">
        <v>9</v>
      </c>
      <c r="C46" s="30" t="s">
        <v>40</v>
      </c>
      <c r="D46" s="31" t="s">
        <v>22</v>
      </c>
      <c r="E46" s="30" t="s">
        <v>24</v>
      </c>
      <c r="F46" s="32">
        <f>F47</f>
        <v>13064.2</v>
      </c>
      <c r="G46" s="1"/>
    </row>
    <row r="47" spans="1:7" ht="39.75" customHeight="1" x14ac:dyDescent="0.25">
      <c r="A47" s="33" t="s">
        <v>25</v>
      </c>
      <c r="B47" s="30" t="s">
        <v>9</v>
      </c>
      <c r="C47" s="30" t="s">
        <v>40</v>
      </c>
      <c r="D47" s="31" t="s">
        <v>22</v>
      </c>
      <c r="E47" s="30" t="s">
        <v>26</v>
      </c>
      <c r="F47" s="32">
        <f>F48+F50</f>
        <v>13064.2</v>
      </c>
      <c r="G47" s="1"/>
    </row>
    <row r="48" spans="1:7" ht="29.25" customHeight="1" x14ac:dyDescent="0.25">
      <c r="A48" s="29" t="s">
        <v>27</v>
      </c>
      <c r="B48" s="30" t="s">
        <v>9</v>
      </c>
      <c r="C48" s="30" t="s">
        <v>40</v>
      </c>
      <c r="D48" s="31" t="s">
        <v>22</v>
      </c>
      <c r="E48" s="30" t="s">
        <v>28</v>
      </c>
      <c r="F48" s="32">
        <v>10034</v>
      </c>
      <c r="G48" s="1"/>
    </row>
    <row r="49" spans="1:7" ht="29.25" customHeight="1" x14ac:dyDescent="0.25">
      <c r="A49" s="29" t="s">
        <v>159</v>
      </c>
      <c r="B49" s="30" t="s">
        <v>9</v>
      </c>
      <c r="C49" s="30" t="s">
        <v>40</v>
      </c>
      <c r="D49" s="31" t="s">
        <v>111</v>
      </c>
      <c r="E49" s="30" t="s">
        <v>160</v>
      </c>
      <c r="F49" s="32">
        <v>60</v>
      </c>
      <c r="G49" s="1"/>
    </row>
    <row r="50" spans="1:7" ht="58.5" customHeight="1" x14ac:dyDescent="0.25">
      <c r="A50" s="29" t="s">
        <v>29</v>
      </c>
      <c r="B50" s="30" t="s">
        <v>9</v>
      </c>
      <c r="C50" s="30" t="s">
        <v>40</v>
      </c>
      <c r="D50" s="31" t="s">
        <v>22</v>
      </c>
      <c r="E50" s="30" t="s">
        <v>30</v>
      </c>
      <c r="F50" s="32">
        <v>3030.2</v>
      </c>
      <c r="G50" s="1"/>
    </row>
    <row r="51" spans="1:7" ht="33" customHeight="1" x14ac:dyDescent="0.25">
      <c r="A51" s="29" t="s">
        <v>50</v>
      </c>
      <c r="B51" s="30" t="s">
        <v>9</v>
      </c>
      <c r="C51" s="30" t="s">
        <v>40</v>
      </c>
      <c r="D51" s="31" t="s">
        <v>22</v>
      </c>
      <c r="E51" s="30" t="s">
        <v>52</v>
      </c>
      <c r="F51" s="32">
        <f>F52</f>
        <v>4431.7</v>
      </c>
      <c r="G51" s="1"/>
    </row>
    <row r="52" spans="1:7" ht="38.25" customHeight="1" x14ac:dyDescent="0.25">
      <c r="A52" s="29" t="s">
        <v>53</v>
      </c>
      <c r="B52" s="30" t="s">
        <v>9</v>
      </c>
      <c r="C52" s="30" t="s">
        <v>40</v>
      </c>
      <c r="D52" s="31" t="s">
        <v>22</v>
      </c>
      <c r="E52" s="30" t="s">
        <v>55</v>
      </c>
      <c r="F52" s="32">
        <f>F53</f>
        <v>4431.7</v>
      </c>
      <c r="G52" s="1"/>
    </row>
    <row r="53" spans="1:7" ht="39.75" customHeight="1" x14ac:dyDescent="0.25">
      <c r="A53" s="54" t="s">
        <v>56</v>
      </c>
      <c r="B53" s="51" t="s">
        <v>9</v>
      </c>
      <c r="C53" s="51" t="s">
        <v>40</v>
      </c>
      <c r="D53" s="52" t="s">
        <v>22</v>
      </c>
      <c r="E53" s="51" t="s">
        <v>58</v>
      </c>
      <c r="F53" s="49">
        <f>3716.7-105-100-60-20+1000</f>
        <v>4431.7</v>
      </c>
      <c r="G53" s="1"/>
    </row>
    <row r="54" spans="1:7" ht="16.5" customHeight="1" x14ac:dyDescent="0.25">
      <c r="A54" s="29" t="s">
        <v>61</v>
      </c>
      <c r="B54" s="30" t="s">
        <v>9</v>
      </c>
      <c r="C54" s="30" t="s">
        <v>40</v>
      </c>
      <c r="D54" s="31" t="s">
        <v>22</v>
      </c>
      <c r="E54" s="30" t="s">
        <v>62</v>
      </c>
      <c r="F54" s="32">
        <f>F55+F58</f>
        <v>301.3</v>
      </c>
      <c r="G54" s="1"/>
    </row>
    <row r="55" spans="1:7" ht="16.5" customHeight="1" x14ac:dyDescent="0.25">
      <c r="A55" s="29" t="s">
        <v>154</v>
      </c>
      <c r="B55" s="30" t="s">
        <v>9</v>
      </c>
      <c r="C55" s="30" t="s">
        <v>40</v>
      </c>
      <c r="D55" s="31" t="s">
        <v>22</v>
      </c>
      <c r="E55" s="30" t="s">
        <v>143</v>
      </c>
      <c r="F55" s="32">
        <f>F56+F57</f>
        <v>71</v>
      </c>
      <c r="G55" s="1"/>
    </row>
    <row r="56" spans="1:7" ht="18" customHeight="1" x14ac:dyDescent="0.25">
      <c r="A56" s="29" t="s">
        <v>66</v>
      </c>
      <c r="B56" s="30" t="s">
        <v>9</v>
      </c>
      <c r="C56" s="30" t="s">
        <v>40</v>
      </c>
      <c r="D56" s="31" t="s">
        <v>22</v>
      </c>
      <c r="E56" s="30" t="s">
        <v>67</v>
      </c>
      <c r="F56" s="32">
        <v>16</v>
      </c>
      <c r="G56" s="1"/>
    </row>
    <row r="57" spans="1:7" ht="21" customHeight="1" x14ac:dyDescent="0.25">
      <c r="A57" s="29" t="s">
        <v>68</v>
      </c>
      <c r="B57" s="30" t="s">
        <v>9</v>
      </c>
      <c r="C57" s="30" t="s">
        <v>40</v>
      </c>
      <c r="D57" s="31" t="s">
        <v>22</v>
      </c>
      <c r="E57" s="30" t="s">
        <v>69</v>
      </c>
      <c r="F57" s="32">
        <f>35+20</f>
        <v>55</v>
      </c>
      <c r="G57" s="1"/>
    </row>
    <row r="58" spans="1:7" ht="21" customHeight="1" x14ac:dyDescent="0.25">
      <c r="A58" s="54" t="s">
        <v>63</v>
      </c>
      <c r="B58" s="51" t="s">
        <v>9</v>
      </c>
      <c r="C58" s="51" t="s">
        <v>40</v>
      </c>
      <c r="D58" s="52" t="s">
        <v>22</v>
      </c>
      <c r="E58" s="51" t="s">
        <v>64</v>
      </c>
      <c r="F58" s="49">
        <f>F59</f>
        <v>230.3</v>
      </c>
      <c r="G58" s="1"/>
    </row>
    <row r="59" spans="1:7" ht="108.75" customHeight="1" x14ac:dyDescent="0.25">
      <c r="A59" s="54" t="s">
        <v>152</v>
      </c>
      <c r="B59" s="51" t="s">
        <v>9</v>
      </c>
      <c r="C59" s="51" t="s">
        <v>40</v>
      </c>
      <c r="D59" s="52" t="s">
        <v>22</v>
      </c>
      <c r="E59" s="51" t="s">
        <v>65</v>
      </c>
      <c r="F59" s="49">
        <f>125.3+105</f>
        <v>230.3</v>
      </c>
      <c r="G59" s="1"/>
    </row>
    <row r="60" spans="1:7" ht="39" customHeight="1" x14ac:dyDescent="0.25">
      <c r="A60" s="29" t="s">
        <v>31</v>
      </c>
      <c r="B60" s="30" t="s">
        <v>9</v>
      </c>
      <c r="C60" s="30" t="s">
        <v>40</v>
      </c>
      <c r="D60" s="31" t="s">
        <v>70</v>
      </c>
      <c r="E60" s="30" t="s">
        <v>12</v>
      </c>
      <c r="F60" s="32">
        <f>F69+F61</f>
        <v>0.7</v>
      </c>
      <c r="G60" s="1"/>
    </row>
    <row r="61" spans="1:7" ht="45" hidden="1" x14ac:dyDescent="0.25">
      <c r="A61" s="29" t="s">
        <v>33</v>
      </c>
      <c r="B61" s="30" t="s">
        <v>9</v>
      </c>
      <c r="C61" s="30" t="s">
        <v>40</v>
      </c>
      <c r="D61" s="31" t="s">
        <v>71</v>
      </c>
      <c r="E61" s="30" t="s">
        <v>12</v>
      </c>
      <c r="F61" s="35">
        <f>F62+F66</f>
        <v>0</v>
      </c>
      <c r="G61" s="1"/>
    </row>
    <row r="62" spans="1:7" ht="60" hidden="1" x14ac:dyDescent="0.25">
      <c r="A62" s="33" t="s">
        <v>23</v>
      </c>
      <c r="B62" s="30" t="s">
        <v>9</v>
      </c>
      <c r="C62" s="30" t="s">
        <v>40</v>
      </c>
      <c r="D62" s="31" t="s">
        <v>71</v>
      </c>
      <c r="E62" s="30" t="s">
        <v>24</v>
      </c>
      <c r="F62" s="35">
        <f>F63</f>
        <v>0</v>
      </c>
      <c r="G62" s="1"/>
    </row>
    <row r="63" spans="1:7" ht="14.25" hidden="1" customHeight="1" x14ac:dyDescent="0.25">
      <c r="A63" s="33" t="s">
        <v>25</v>
      </c>
      <c r="B63" s="30" t="s">
        <v>9</v>
      </c>
      <c r="C63" s="30" t="s">
        <v>40</v>
      </c>
      <c r="D63" s="31" t="s">
        <v>71</v>
      </c>
      <c r="E63" s="30" t="s">
        <v>26</v>
      </c>
      <c r="F63" s="35">
        <f>F64+F65</f>
        <v>0</v>
      </c>
      <c r="G63" s="1"/>
    </row>
    <row r="64" spans="1:7" ht="12.75" hidden="1" customHeight="1" x14ac:dyDescent="0.25">
      <c r="A64" s="29" t="s">
        <v>27</v>
      </c>
      <c r="B64" s="30" t="s">
        <v>9</v>
      </c>
      <c r="C64" s="30" t="s">
        <v>40</v>
      </c>
      <c r="D64" s="31" t="s">
        <v>71</v>
      </c>
      <c r="E64" s="30" t="s">
        <v>28</v>
      </c>
      <c r="F64" s="35">
        <v>0</v>
      </c>
      <c r="G64" s="1"/>
    </row>
    <row r="65" spans="1:7" ht="24" hidden="1" customHeight="1" x14ac:dyDescent="0.25">
      <c r="A65" s="29" t="s">
        <v>29</v>
      </c>
      <c r="B65" s="30" t="s">
        <v>9</v>
      </c>
      <c r="C65" s="30" t="s">
        <v>40</v>
      </c>
      <c r="D65" s="31" t="s">
        <v>71</v>
      </c>
      <c r="E65" s="30" t="s">
        <v>30</v>
      </c>
      <c r="F65" s="35">
        <v>0</v>
      </c>
      <c r="G65" s="1"/>
    </row>
    <row r="66" spans="1:7" ht="24" hidden="1" customHeight="1" x14ac:dyDescent="0.25">
      <c r="A66" s="29" t="s">
        <v>53</v>
      </c>
      <c r="B66" s="30" t="s">
        <v>9</v>
      </c>
      <c r="C66" s="30" t="s">
        <v>40</v>
      </c>
      <c r="D66" s="31" t="s">
        <v>71</v>
      </c>
      <c r="E66" s="30" t="s">
        <v>52</v>
      </c>
      <c r="F66" s="35">
        <f>F67</f>
        <v>0</v>
      </c>
      <c r="G66" s="1"/>
    </row>
    <row r="67" spans="1:7" ht="24" hidden="1" customHeight="1" x14ac:dyDescent="0.25">
      <c r="A67" s="29" t="s">
        <v>56</v>
      </c>
      <c r="B67" s="30" t="s">
        <v>9</v>
      </c>
      <c r="C67" s="30" t="s">
        <v>40</v>
      </c>
      <c r="D67" s="31" t="s">
        <v>71</v>
      </c>
      <c r="E67" s="30" t="s">
        <v>55</v>
      </c>
      <c r="F67" s="35">
        <f>F68</f>
        <v>0</v>
      </c>
      <c r="G67" s="1"/>
    </row>
    <row r="68" spans="1:7" ht="24" hidden="1" customHeight="1" x14ac:dyDescent="0.25">
      <c r="A68" s="29" t="s">
        <v>56</v>
      </c>
      <c r="B68" s="30" t="s">
        <v>9</v>
      </c>
      <c r="C68" s="30" t="s">
        <v>40</v>
      </c>
      <c r="D68" s="31" t="s">
        <v>71</v>
      </c>
      <c r="E68" s="30" t="s">
        <v>58</v>
      </c>
      <c r="F68" s="35">
        <v>0</v>
      </c>
      <c r="G68" s="1"/>
    </row>
    <row r="69" spans="1:7" ht="105.75" customHeight="1" x14ac:dyDescent="0.25">
      <c r="A69" s="29" t="s">
        <v>72</v>
      </c>
      <c r="B69" s="30" t="s">
        <v>9</v>
      </c>
      <c r="C69" s="30" t="s">
        <v>40</v>
      </c>
      <c r="D69" s="31" t="s">
        <v>158</v>
      </c>
      <c r="E69" s="30" t="s">
        <v>12</v>
      </c>
      <c r="F69" s="32">
        <f>F72</f>
        <v>0.7</v>
      </c>
      <c r="G69" s="1"/>
    </row>
    <row r="70" spans="1:7" ht="38.25" customHeight="1" x14ac:dyDescent="0.25">
      <c r="A70" s="29" t="s">
        <v>50</v>
      </c>
      <c r="B70" s="30" t="s">
        <v>9</v>
      </c>
      <c r="C70" s="30" t="s">
        <v>40</v>
      </c>
      <c r="D70" s="31" t="s">
        <v>158</v>
      </c>
      <c r="E70" s="30" t="s">
        <v>52</v>
      </c>
      <c r="F70" s="32">
        <f>F71</f>
        <v>0.7</v>
      </c>
      <c r="G70" s="1"/>
    </row>
    <row r="71" spans="1:7" ht="33" customHeight="1" x14ac:dyDescent="0.25">
      <c r="A71" s="29" t="s">
        <v>53</v>
      </c>
      <c r="B71" s="30" t="s">
        <v>9</v>
      </c>
      <c r="C71" s="30" t="s">
        <v>40</v>
      </c>
      <c r="D71" s="31" t="s">
        <v>158</v>
      </c>
      <c r="E71" s="30" t="s">
        <v>55</v>
      </c>
      <c r="F71" s="32">
        <f>F72</f>
        <v>0.7</v>
      </c>
      <c r="G71" s="1"/>
    </row>
    <row r="72" spans="1:7" ht="37.5" customHeight="1" x14ac:dyDescent="0.25">
      <c r="A72" s="29" t="s">
        <v>56</v>
      </c>
      <c r="B72" s="30" t="s">
        <v>9</v>
      </c>
      <c r="C72" s="30" t="s">
        <v>40</v>
      </c>
      <c r="D72" s="31" t="s">
        <v>158</v>
      </c>
      <c r="E72" s="30" t="s">
        <v>58</v>
      </c>
      <c r="F72" s="32">
        <v>0.7</v>
      </c>
      <c r="G72" s="1"/>
    </row>
    <row r="73" spans="1:7" ht="16.5" hidden="1" x14ac:dyDescent="0.3">
      <c r="A73" s="27" t="s">
        <v>73</v>
      </c>
      <c r="B73" s="26" t="s">
        <v>9</v>
      </c>
      <c r="C73" s="26" t="s">
        <v>74</v>
      </c>
      <c r="D73" s="26" t="s">
        <v>11</v>
      </c>
      <c r="E73" s="26" t="s">
        <v>12</v>
      </c>
      <c r="F73" s="24">
        <f t="shared" ref="F73:F79" si="1">F74</f>
        <v>0</v>
      </c>
      <c r="G73" s="1"/>
    </row>
    <row r="74" spans="1:7" ht="31.5" hidden="1" x14ac:dyDescent="0.3">
      <c r="A74" s="27" t="s">
        <v>15</v>
      </c>
      <c r="B74" s="26" t="s">
        <v>9</v>
      </c>
      <c r="C74" s="26" t="s">
        <v>74</v>
      </c>
      <c r="D74" s="28" t="s">
        <v>16</v>
      </c>
      <c r="E74" s="26" t="s">
        <v>12</v>
      </c>
      <c r="F74" s="24">
        <f t="shared" si="1"/>
        <v>0</v>
      </c>
      <c r="G74" s="1"/>
    </row>
    <row r="75" spans="1:7" ht="16.5" hidden="1" customHeight="1" x14ac:dyDescent="0.25">
      <c r="A75" s="29" t="s">
        <v>17</v>
      </c>
      <c r="B75" s="30" t="s">
        <v>9</v>
      </c>
      <c r="C75" s="30" t="s">
        <v>74</v>
      </c>
      <c r="D75" s="31" t="s">
        <v>18</v>
      </c>
      <c r="E75" s="30" t="s">
        <v>12</v>
      </c>
      <c r="F75" s="32">
        <f t="shared" si="1"/>
        <v>0</v>
      </c>
      <c r="G75" s="1"/>
    </row>
    <row r="76" spans="1:7" ht="15" hidden="1" customHeight="1" x14ac:dyDescent="0.25">
      <c r="A76" s="33" t="s">
        <v>148</v>
      </c>
      <c r="B76" s="30" t="s">
        <v>9</v>
      </c>
      <c r="C76" s="30" t="s">
        <v>74</v>
      </c>
      <c r="D76" s="31" t="s">
        <v>20</v>
      </c>
      <c r="E76" s="30" t="s">
        <v>12</v>
      </c>
      <c r="F76" s="32">
        <f t="shared" si="1"/>
        <v>0</v>
      </c>
      <c r="G76" s="1"/>
    </row>
    <row r="77" spans="1:7" ht="15.75" hidden="1" x14ac:dyDescent="0.25">
      <c r="A77" s="29" t="s">
        <v>75</v>
      </c>
      <c r="B77" s="30" t="s">
        <v>9</v>
      </c>
      <c r="C77" s="30" t="s">
        <v>74</v>
      </c>
      <c r="D77" s="30" t="s">
        <v>32</v>
      </c>
      <c r="E77" s="30" t="s">
        <v>12</v>
      </c>
      <c r="F77" s="32">
        <f t="shared" si="1"/>
        <v>0</v>
      </c>
      <c r="G77" s="1"/>
    </row>
    <row r="78" spans="1:7" ht="30" hidden="1" x14ac:dyDescent="0.25">
      <c r="A78" s="29" t="s">
        <v>50</v>
      </c>
      <c r="B78" s="30" t="s">
        <v>9</v>
      </c>
      <c r="C78" s="30" t="s">
        <v>74</v>
      </c>
      <c r="D78" s="30" t="s">
        <v>32</v>
      </c>
      <c r="E78" s="30" t="s">
        <v>52</v>
      </c>
      <c r="F78" s="32">
        <f t="shared" si="1"/>
        <v>0</v>
      </c>
      <c r="G78" s="1"/>
    </row>
    <row r="79" spans="1:7" ht="16.5" hidden="1" customHeight="1" x14ac:dyDescent="0.25">
      <c r="A79" s="29" t="s">
        <v>53</v>
      </c>
      <c r="B79" s="30" t="s">
        <v>9</v>
      </c>
      <c r="C79" s="30" t="s">
        <v>74</v>
      </c>
      <c r="D79" s="30" t="s">
        <v>32</v>
      </c>
      <c r="E79" s="30" t="s">
        <v>55</v>
      </c>
      <c r="F79" s="32">
        <f t="shared" si="1"/>
        <v>0</v>
      </c>
      <c r="G79" s="1"/>
    </row>
    <row r="80" spans="1:7" ht="25.5" hidden="1" customHeight="1" x14ac:dyDescent="0.25">
      <c r="A80" s="29" t="s">
        <v>56</v>
      </c>
      <c r="B80" s="30" t="s">
        <v>9</v>
      </c>
      <c r="C80" s="30" t="s">
        <v>74</v>
      </c>
      <c r="D80" s="30" t="s">
        <v>32</v>
      </c>
      <c r="E80" s="30" t="s">
        <v>58</v>
      </c>
      <c r="F80" s="32">
        <v>0</v>
      </c>
      <c r="G80" s="1"/>
    </row>
    <row r="81" spans="1:7" ht="27.75" customHeight="1" x14ac:dyDescent="0.3">
      <c r="A81" s="27" t="s">
        <v>76</v>
      </c>
      <c r="B81" s="26" t="s">
        <v>9</v>
      </c>
      <c r="C81" s="26" t="s">
        <v>77</v>
      </c>
      <c r="D81" s="26" t="s">
        <v>11</v>
      </c>
      <c r="E81" s="26" t="s">
        <v>12</v>
      </c>
      <c r="F81" s="24">
        <f t="shared" ref="F81:F86" si="2">F82</f>
        <v>300</v>
      </c>
      <c r="G81" s="1"/>
    </row>
    <row r="82" spans="1:7" ht="18.75" customHeight="1" x14ac:dyDescent="0.3">
      <c r="A82" s="27" t="s">
        <v>15</v>
      </c>
      <c r="B82" s="26" t="s">
        <v>9</v>
      </c>
      <c r="C82" s="26" t="s">
        <v>77</v>
      </c>
      <c r="D82" s="28" t="s">
        <v>18</v>
      </c>
      <c r="E82" s="26" t="s">
        <v>12</v>
      </c>
      <c r="F82" s="24">
        <f t="shared" si="2"/>
        <v>300</v>
      </c>
      <c r="G82" s="1"/>
    </row>
    <row r="83" spans="1:7" ht="36" customHeight="1" x14ac:dyDescent="0.25">
      <c r="A83" s="29" t="s">
        <v>17</v>
      </c>
      <c r="B83" s="30" t="s">
        <v>9</v>
      </c>
      <c r="C83" s="30" t="s">
        <v>77</v>
      </c>
      <c r="D83" s="31" t="s">
        <v>18</v>
      </c>
      <c r="E83" s="30" t="s">
        <v>12</v>
      </c>
      <c r="F83" s="32">
        <f>F84</f>
        <v>300</v>
      </c>
      <c r="G83" s="1"/>
    </row>
    <row r="84" spans="1:7" ht="39" customHeight="1" x14ac:dyDescent="0.25">
      <c r="A84" s="33" t="s">
        <v>148</v>
      </c>
      <c r="B84" s="30" t="s">
        <v>9</v>
      </c>
      <c r="C84" s="30" t="s">
        <v>77</v>
      </c>
      <c r="D84" s="31" t="s">
        <v>20</v>
      </c>
      <c r="E84" s="30" t="s">
        <v>12</v>
      </c>
      <c r="F84" s="32">
        <f t="shared" si="2"/>
        <v>300</v>
      </c>
      <c r="G84" s="1"/>
    </row>
    <row r="85" spans="1:7" ht="30.75" customHeight="1" x14ac:dyDescent="0.25">
      <c r="A85" s="33" t="s">
        <v>78</v>
      </c>
      <c r="B85" s="30" t="s">
        <v>9</v>
      </c>
      <c r="C85" s="30" t="s">
        <v>77</v>
      </c>
      <c r="D85" s="31" t="s">
        <v>34</v>
      </c>
      <c r="E85" s="30" t="s">
        <v>12</v>
      </c>
      <c r="F85" s="32">
        <f t="shared" si="2"/>
        <v>300</v>
      </c>
      <c r="G85" s="1"/>
    </row>
    <row r="86" spans="1:7" ht="15" customHeight="1" x14ac:dyDescent="0.25">
      <c r="A86" s="29" t="s">
        <v>61</v>
      </c>
      <c r="B86" s="30" t="s">
        <v>9</v>
      </c>
      <c r="C86" s="30" t="s">
        <v>77</v>
      </c>
      <c r="D86" s="31" t="s">
        <v>34</v>
      </c>
      <c r="E86" s="30" t="s">
        <v>62</v>
      </c>
      <c r="F86" s="32">
        <f t="shared" si="2"/>
        <v>300</v>
      </c>
      <c r="G86" s="1"/>
    </row>
    <row r="87" spans="1:7" ht="14.25" customHeight="1" x14ac:dyDescent="0.25">
      <c r="A87" s="29" t="s">
        <v>79</v>
      </c>
      <c r="B87" s="30" t="s">
        <v>9</v>
      </c>
      <c r="C87" s="30" t="s">
        <v>77</v>
      </c>
      <c r="D87" s="31" t="s">
        <v>34</v>
      </c>
      <c r="E87" s="30" t="s">
        <v>80</v>
      </c>
      <c r="F87" s="32">
        <v>300</v>
      </c>
      <c r="G87" s="1"/>
    </row>
    <row r="88" spans="1:7" ht="14.25" customHeight="1" x14ac:dyDescent="0.3">
      <c r="A88" s="45" t="s">
        <v>150</v>
      </c>
      <c r="B88" s="46" t="s">
        <v>9</v>
      </c>
      <c r="C88" s="47" t="s">
        <v>149</v>
      </c>
      <c r="D88" s="48" t="s">
        <v>18</v>
      </c>
      <c r="E88" s="47" t="s">
        <v>12</v>
      </c>
      <c r="F88" s="49">
        <f>F89</f>
        <v>2654</v>
      </c>
      <c r="G88" s="1"/>
    </row>
    <row r="89" spans="1:7" ht="65.25" customHeight="1" x14ac:dyDescent="0.25">
      <c r="A89" s="45" t="s">
        <v>112</v>
      </c>
      <c r="B89" s="50" t="s">
        <v>9</v>
      </c>
      <c r="C89" s="51" t="s">
        <v>149</v>
      </c>
      <c r="D89" s="52" t="s">
        <v>111</v>
      </c>
      <c r="E89" s="51" t="s">
        <v>24</v>
      </c>
      <c r="F89" s="49">
        <f>F90+F91</f>
        <v>2654</v>
      </c>
      <c r="G89" s="1"/>
    </row>
    <row r="90" spans="1:7" ht="58.5" customHeight="1" x14ac:dyDescent="0.25">
      <c r="A90" s="53" t="s">
        <v>23</v>
      </c>
      <c r="B90" s="50" t="s">
        <v>9</v>
      </c>
      <c r="C90" s="51" t="s">
        <v>149</v>
      </c>
      <c r="D90" s="52" t="s">
        <v>111</v>
      </c>
      <c r="E90" s="51" t="s">
        <v>116</v>
      </c>
      <c r="F90" s="49">
        <v>2088.1</v>
      </c>
      <c r="G90" s="1"/>
    </row>
    <row r="91" spans="1:7" ht="51" customHeight="1" x14ac:dyDescent="0.25">
      <c r="A91" s="54" t="s">
        <v>151</v>
      </c>
      <c r="B91" s="50" t="s">
        <v>9</v>
      </c>
      <c r="C91" s="51" t="s">
        <v>149</v>
      </c>
      <c r="D91" s="52" t="s">
        <v>111</v>
      </c>
      <c r="E91" s="51" t="s">
        <v>117</v>
      </c>
      <c r="F91" s="49">
        <v>565.9</v>
      </c>
      <c r="G91" s="1"/>
    </row>
    <row r="92" spans="1:7" ht="14.25" customHeight="1" x14ac:dyDescent="0.3">
      <c r="A92" s="36" t="s">
        <v>81</v>
      </c>
      <c r="B92" s="37" t="s">
        <v>14</v>
      </c>
      <c r="C92" s="26" t="s">
        <v>10</v>
      </c>
      <c r="D92" s="28" t="s">
        <v>11</v>
      </c>
      <c r="E92" s="26" t="s">
        <v>12</v>
      </c>
      <c r="F92" s="24">
        <f>F93+F94+F95</f>
        <v>327.20000000000005</v>
      </c>
      <c r="G92" s="1"/>
    </row>
    <row r="93" spans="1:7" ht="14.25" customHeight="1" x14ac:dyDescent="0.25">
      <c r="A93" s="38" t="s">
        <v>82</v>
      </c>
      <c r="B93" s="39" t="s">
        <v>14</v>
      </c>
      <c r="C93" s="30" t="s">
        <v>60</v>
      </c>
      <c r="D93" s="31" t="s">
        <v>83</v>
      </c>
      <c r="E93" s="30" t="s">
        <v>28</v>
      </c>
      <c r="F93" s="32">
        <v>228.3</v>
      </c>
      <c r="G93" s="1"/>
    </row>
    <row r="94" spans="1:7" ht="15" customHeight="1" x14ac:dyDescent="0.25">
      <c r="A94" s="38" t="s">
        <v>82</v>
      </c>
      <c r="B94" s="39" t="s">
        <v>14</v>
      </c>
      <c r="C94" s="30" t="s">
        <v>60</v>
      </c>
      <c r="D94" s="31" t="s">
        <v>83</v>
      </c>
      <c r="E94" s="30" t="s">
        <v>30</v>
      </c>
      <c r="F94" s="32">
        <v>68.900000000000006</v>
      </c>
      <c r="G94" s="1"/>
    </row>
    <row r="95" spans="1:7" ht="14.25" customHeight="1" x14ac:dyDescent="0.25">
      <c r="A95" s="38" t="s">
        <v>50</v>
      </c>
      <c r="B95" s="39" t="s">
        <v>14</v>
      </c>
      <c r="C95" s="30" t="s">
        <v>60</v>
      </c>
      <c r="D95" s="31" t="s">
        <v>83</v>
      </c>
      <c r="E95" s="30" t="s">
        <v>52</v>
      </c>
      <c r="F95" s="32">
        <v>30</v>
      </c>
      <c r="G95" s="1"/>
    </row>
    <row r="96" spans="1:7" ht="14.25" customHeight="1" x14ac:dyDescent="0.25">
      <c r="A96" s="38" t="s">
        <v>53</v>
      </c>
      <c r="B96" s="39" t="s">
        <v>14</v>
      </c>
      <c r="C96" s="30" t="s">
        <v>60</v>
      </c>
      <c r="D96" s="31" t="s">
        <v>83</v>
      </c>
      <c r="E96" s="30" t="s">
        <v>55</v>
      </c>
      <c r="F96" s="32">
        <v>30</v>
      </c>
      <c r="G96" s="1"/>
    </row>
    <row r="97" spans="1:7" ht="34.5" customHeight="1" x14ac:dyDescent="0.3">
      <c r="A97" s="40" t="s">
        <v>84</v>
      </c>
      <c r="B97" s="37" t="s">
        <v>60</v>
      </c>
      <c r="C97" s="26" t="s">
        <v>10</v>
      </c>
      <c r="D97" s="26" t="s">
        <v>11</v>
      </c>
      <c r="E97" s="26" t="s">
        <v>12</v>
      </c>
      <c r="F97" s="24">
        <f t="shared" ref="F97:F103" si="3">F98</f>
        <v>350</v>
      </c>
      <c r="G97" s="1"/>
    </row>
    <row r="98" spans="1:7" ht="24.75" customHeight="1" x14ac:dyDescent="0.3">
      <c r="A98" s="40" t="s">
        <v>85</v>
      </c>
      <c r="B98" s="37" t="s">
        <v>60</v>
      </c>
      <c r="C98" s="26" t="s">
        <v>86</v>
      </c>
      <c r="D98" s="26" t="s">
        <v>11</v>
      </c>
      <c r="E98" s="26" t="s">
        <v>12</v>
      </c>
      <c r="F98" s="24">
        <f t="shared" si="3"/>
        <v>350</v>
      </c>
      <c r="G98" s="1"/>
    </row>
    <row r="99" spans="1:7" ht="37.5" customHeight="1" x14ac:dyDescent="0.3">
      <c r="A99" s="27" t="s">
        <v>15</v>
      </c>
      <c r="B99" s="26" t="s">
        <v>60</v>
      </c>
      <c r="C99" s="26" t="s">
        <v>86</v>
      </c>
      <c r="D99" s="28" t="s">
        <v>16</v>
      </c>
      <c r="E99" s="26" t="s">
        <v>12</v>
      </c>
      <c r="F99" s="24">
        <f t="shared" si="3"/>
        <v>350</v>
      </c>
      <c r="G99" s="1"/>
    </row>
    <row r="100" spans="1:7" ht="38.25" customHeight="1" x14ac:dyDescent="0.25">
      <c r="A100" s="29" t="s">
        <v>17</v>
      </c>
      <c r="B100" s="30" t="s">
        <v>60</v>
      </c>
      <c r="C100" s="30" t="s">
        <v>86</v>
      </c>
      <c r="D100" s="31" t="s">
        <v>18</v>
      </c>
      <c r="E100" s="30" t="s">
        <v>12</v>
      </c>
      <c r="F100" s="32">
        <f t="shared" si="3"/>
        <v>350</v>
      </c>
      <c r="G100" s="1"/>
    </row>
    <row r="101" spans="1:7" ht="36.75" customHeight="1" x14ac:dyDescent="0.25">
      <c r="A101" s="33" t="s">
        <v>148</v>
      </c>
      <c r="B101" s="30" t="s">
        <v>60</v>
      </c>
      <c r="C101" s="30" t="s">
        <v>86</v>
      </c>
      <c r="D101" s="31" t="s">
        <v>20</v>
      </c>
      <c r="E101" s="30" t="s">
        <v>12</v>
      </c>
      <c r="F101" s="32">
        <f t="shared" si="3"/>
        <v>350</v>
      </c>
      <c r="G101" s="1"/>
    </row>
    <row r="102" spans="1:7" ht="45" x14ac:dyDescent="0.25">
      <c r="A102" s="33" t="s">
        <v>87</v>
      </c>
      <c r="B102" s="30" t="s">
        <v>60</v>
      </c>
      <c r="C102" s="30" t="s">
        <v>86</v>
      </c>
      <c r="D102" s="31" t="s">
        <v>37</v>
      </c>
      <c r="E102" s="30" t="s">
        <v>12</v>
      </c>
      <c r="F102" s="32">
        <f t="shared" si="3"/>
        <v>350</v>
      </c>
      <c r="G102" s="1"/>
    </row>
    <row r="103" spans="1:7" ht="36.75" customHeight="1" x14ac:dyDescent="0.25">
      <c r="A103" s="29" t="s">
        <v>50</v>
      </c>
      <c r="B103" s="30" t="s">
        <v>60</v>
      </c>
      <c r="C103" s="30" t="s">
        <v>86</v>
      </c>
      <c r="D103" s="31" t="s">
        <v>37</v>
      </c>
      <c r="E103" s="30" t="s">
        <v>52</v>
      </c>
      <c r="F103" s="32">
        <f t="shared" si="3"/>
        <v>350</v>
      </c>
      <c r="G103" s="1"/>
    </row>
    <row r="104" spans="1:7" ht="46.5" customHeight="1" x14ac:dyDescent="0.25">
      <c r="A104" s="29" t="s">
        <v>53</v>
      </c>
      <c r="B104" s="30" t="s">
        <v>60</v>
      </c>
      <c r="C104" s="30" t="s">
        <v>86</v>
      </c>
      <c r="D104" s="31" t="s">
        <v>37</v>
      </c>
      <c r="E104" s="30" t="s">
        <v>55</v>
      </c>
      <c r="F104" s="32">
        <f>F105</f>
        <v>350</v>
      </c>
      <c r="G104" s="1"/>
    </row>
    <row r="105" spans="1:7" ht="39" customHeight="1" x14ac:dyDescent="0.25">
      <c r="A105" s="29" t="s">
        <v>56</v>
      </c>
      <c r="B105" s="30" t="s">
        <v>60</v>
      </c>
      <c r="C105" s="30" t="s">
        <v>86</v>
      </c>
      <c r="D105" s="31" t="s">
        <v>37</v>
      </c>
      <c r="E105" s="30" t="s">
        <v>58</v>
      </c>
      <c r="F105" s="32">
        <v>350</v>
      </c>
      <c r="G105" s="1"/>
    </row>
    <row r="106" spans="1:7" ht="16.5" x14ac:dyDescent="0.3">
      <c r="A106" s="27" t="s">
        <v>88</v>
      </c>
      <c r="B106" s="26" t="s">
        <v>40</v>
      </c>
      <c r="C106" s="26" t="s">
        <v>10</v>
      </c>
      <c r="D106" s="26" t="s">
        <v>11</v>
      </c>
      <c r="E106" s="26" t="s">
        <v>12</v>
      </c>
      <c r="F106" s="24">
        <f>F107+F117</f>
        <v>17296.8</v>
      </c>
      <c r="G106" s="1"/>
    </row>
    <row r="107" spans="1:7" ht="22.5" customHeight="1" x14ac:dyDescent="0.3">
      <c r="A107" s="25" t="s">
        <v>89</v>
      </c>
      <c r="B107" s="26" t="s">
        <v>40</v>
      </c>
      <c r="C107" s="26" t="s">
        <v>90</v>
      </c>
      <c r="D107" s="26" t="s">
        <v>11</v>
      </c>
      <c r="E107" s="26" t="s">
        <v>12</v>
      </c>
      <c r="F107" s="24">
        <f t="shared" ref="F107:F113" si="4">F108</f>
        <v>10559.8</v>
      </c>
      <c r="G107" s="1"/>
    </row>
    <row r="108" spans="1:7" ht="18.75" customHeight="1" x14ac:dyDescent="0.3">
      <c r="A108" s="27" t="s">
        <v>15</v>
      </c>
      <c r="B108" s="26" t="s">
        <v>40</v>
      </c>
      <c r="C108" s="26" t="s">
        <v>90</v>
      </c>
      <c r="D108" s="28" t="s">
        <v>16</v>
      </c>
      <c r="E108" s="26" t="s">
        <v>12</v>
      </c>
      <c r="F108" s="24">
        <f t="shared" si="4"/>
        <v>10559.8</v>
      </c>
      <c r="G108" s="1"/>
    </row>
    <row r="109" spans="1:7" ht="38.25" customHeight="1" x14ac:dyDescent="0.25">
      <c r="A109" s="29" t="s">
        <v>17</v>
      </c>
      <c r="B109" s="30" t="s">
        <v>40</v>
      </c>
      <c r="C109" s="30" t="s">
        <v>90</v>
      </c>
      <c r="D109" s="31" t="s">
        <v>18</v>
      </c>
      <c r="E109" s="30" t="s">
        <v>12</v>
      </c>
      <c r="F109" s="32">
        <f t="shared" si="4"/>
        <v>10559.8</v>
      </c>
      <c r="G109" s="1"/>
    </row>
    <row r="110" spans="1:7" ht="39" customHeight="1" x14ac:dyDescent="0.25">
      <c r="A110" s="33" t="s">
        <v>148</v>
      </c>
      <c r="B110" s="30" t="s">
        <v>40</v>
      </c>
      <c r="C110" s="30" t="s">
        <v>90</v>
      </c>
      <c r="D110" s="31" t="s">
        <v>20</v>
      </c>
      <c r="E110" s="30" t="s">
        <v>12</v>
      </c>
      <c r="F110" s="32">
        <f>F112</f>
        <v>10559.8</v>
      </c>
      <c r="G110" s="1"/>
    </row>
    <row r="111" spans="1:7" ht="39" customHeight="1" x14ac:dyDescent="0.25">
      <c r="A111" s="33" t="s">
        <v>157</v>
      </c>
      <c r="B111" s="30" t="s">
        <v>40</v>
      </c>
      <c r="C111" s="30" t="s">
        <v>90</v>
      </c>
      <c r="D111" s="31" t="s">
        <v>43</v>
      </c>
      <c r="E111" s="30" t="s">
        <v>12</v>
      </c>
      <c r="F111" s="32">
        <f>F113</f>
        <v>10559.8</v>
      </c>
      <c r="G111" s="1"/>
    </row>
    <row r="112" spans="1:7" ht="24" customHeight="1" x14ac:dyDescent="0.25">
      <c r="A112" s="33" t="s">
        <v>91</v>
      </c>
      <c r="B112" s="30" t="s">
        <v>40</v>
      </c>
      <c r="C112" s="30" t="s">
        <v>90</v>
      </c>
      <c r="D112" s="31" t="s">
        <v>45</v>
      </c>
      <c r="E112" s="30" t="s">
        <v>12</v>
      </c>
      <c r="F112" s="32">
        <f t="shared" si="4"/>
        <v>10559.8</v>
      </c>
      <c r="G112" s="1"/>
    </row>
    <row r="113" spans="1:7" ht="32.25" customHeight="1" x14ac:dyDescent="0.25">
      <c r="A113" s="29" t="s">
        <v>50</v>
      </c>
      <c r="B113" s="30" t="s">
        <v>40</v>
      </c>
      <c r="C113" s="30" t="s">
        <v>90</v>
      </c>
      <c r="D113" s="31" t="s">
        <v>45</v>
      </c>
      <c r="E113" s="30" t="s">
        <v>52</v>
      </c>
      <c r="F113" s="32">
        <f t="shared" si="4"/>
        <v>10559.8</v>
      </c>
      <c r="G113" s="1"/>
    </row>
    <row r="114" spans="1:7" ht="34.5" customHeight="1" x14ac:dyDescent="0.25">
      <c r="A114" s="29" t="s">
        <v>53</v>
      </c>
      <c r="B114" s="30" t="s">
        <v>40</v>
      </c>
      <c r="C114" s="30" t="s">
        <v>90</v>
      </c>
      <c r="D114" s="31" t="s">
        <v>45</v>
      </c>
      <c r="E114" s="30" t="s">
        <v>55</v>
      </c>
      <c r="F114" s="32">
        <f>F116+F115</f>
        <v>10559.8</v>
      </c>
      <c r="G114" s="1"/>
    </row>
    <row r="115" spans="1:7" ht="34.5" customHeight="1" x14ac:dyDescent="0.25">
      <c r="A115" s="54" t="s">
        <v>156</v>
      </c>
      <c r="B115" s="51" t="s">
        <v>40</v>
      </c>
      <c r="C115" s="51" t="s">
        <v>90</v>
      </c>
      <c r="D115" s="52" t="s">
        <v>45</v>
      </c>
      <c r="E115" s="51" t="s">
        <v>155</v>
      </c>
      <c r="F115" s="49">
        <v>1960</v>
      </c>
      <c r="G115" s="1"/>
    </row>
    <row r="116" spans="1:7" ht="35.25" customHeight="1" x14ac:dyDescent="0.25">
      <c r="A116" s="54" t="s">
        <v>56</v>
      </c>
      <c r="B116" s="51" t="s">
        <v>40</v>
      </c>
      <c r="C116" s="51" t="s">
        <v>90</v>
      </c>
      <c r="D116" s="52" t="s">
        <v>45</v>
      </c>
      <c r="E116" s="51" t="s">
        <v>58</v>
      </c>
      <c r="F116" s="49">
        <f>5633.8+2966</f>
        <v>8599.7999999999993</v>
      </c>
      <c r="G116" s="1"/>
    </row>
    <row r="117" spans="1:7" ht="27.75" customHeight="1" x14ac:dyDescent="0.3">
      <c r="A117" s="27" t="s">
        <v>92</v>
      </c>
      <c r="B117" s="26" t="s">
        <v>40</v>
      </c>
      <c r="C117" s="26" t="s">
        <v>93</v>
      </c>
      <c r="D117" s="26" t="s">
        <v>11</v>
      </c>
      <c r="E117" s="26" t="s">
        <v>12</v>
      </c>
      <c r="F117" s="24">
        <f t="shared" ref="F117:F123" si="5">F118</f>
        <v>6736.9999999999991</v>
      </c>
      <c r="G117" s="1"/>
    </row>
    <row r="118" spans="1:7" ht="36.75" customHeight="1" x14ac:dyDescent="0.3">
      <c r="A118" s="27" t="s">
        <v>15</v>
      </c>
      <c r="B118" s="26" t="s">
        <v>40</v>
      </c>
      <c r="C118" s="26" t="s">
        <v>93</v>
      </c>
      <c r="D118" s="28" t="s">
        <v>18</v>
      </c>
      <c r="E118" s="26" t="s">
        <v>12</v>
      </c>
      <c r="F118" s="24">
        <f t="shared" si="5"/>
        <v>6736.9999999999991</v>
      </c>
      <c r="G118" s="20"/>
    </row>
    <row r="119" spans="1:7" ht="33" customHeight="1" x14ac:dyDescent="0.25">
      <c r="A119" s="29" t="s">
        <v>17</v>
      </c>
      <c r="B119" s="30" t="s">
        <v>40</v>
      </c>
      <c r="C119" s="30" t="s">
        <v>93</v>
      </c>
      <c r="D119" s="31" t="s">
        <v>18</v>
      </c>
      <c r="E119" s="30" t="s">
        <v>12</v>
      </c>
      <c r="F119" s="32">
        <f t="shared" si="5"/>
        <v>6736.9999999999991</v>
      </c>
      <c r="G119" s="1"/>
    </row>
    <row r="120" spans="1:7" ht="30" x14ac:dyDescent="0.25">
      <c r="A120" s="33" t="s">
        <v>148</v>
      </c>
      <c r="B120" s="30" t="s">
        <v>40</v>
      </c>
      <c r="C120" s="30" t="s">
        <v>93</v>
      </c>
      <c r="D120" s="31" t="s">
        <v>20</v>
      </c>
      <c r="E120" s="30" t="s">
        <v>12</v>
      </c>
      <c r="F120" s="32">
        <f>F122</f>
        <v>6736.9999999999991</v>
      </c>
      <c r="G120" s="1"/>
    </row>
    <row r="121" spans="1:7" ht="32.25" customHeight="1" x14ac:dyDescent="0.25">
      <c r="A121" s="33" t="s">
        <v>157</v>
      </c>
      <c r="B121" s="30" t="s">
        <v>40</v>
      </c>
      <c r="C121" s="30" t="s">
        <v>93</v>
      </c>
      <c r="D121" s="31" t="s">
        <v>43</v>
      </c>
      <c r="E121" s="30" t="s">
        <v>12</v>
      </c>
      <c r="F121" s="32">
        <f>F122</f>
        <v>6736.9999999999991</v>
      </c>
      <c r="G121" s="1"/>
    </row>
    <row r="122" spans="1:7" ht="23.25" customHeight="1" x14ac:dyDescent="0.25">
      <c r="A122" s="33" t="s">
        <v>91</v>
      </c>
      <c r="B122" s="30" t="s">
        <v>40</v>
      </c>
      <c r="C122" s="30" t="s">
        <v>93</v>
      </c>
      <c r="D122" s="41" t="s">
        <v>45</v>
      </c>
      <c r="E122" s="30" t="s">
        <v>12</v>
      </c>
      <c r="F122" s="32">
        <f t="shared" si="5"/>
        <v>6736.9999999999991</v>
      </c>
      <c r="G122" s="1"/>
    </row>
    <row r="123" spans="1:7" ht="30" x14ac:dyDescent="0.25">
      <c r="A123" s="29" t="s">
        <v>50</v>
      </c>
      <c r="B123" s="30" t="s">
        <v>40</v>
      </c>
      <c r="C123" s="30" t="s">
        <v>93</v>
      </c>
      <c r="D123" s="41" t="s">
        <v>45</v>
      </c>
      <c r="E123" s="30" t="s">
        <v>52</v>
      </c>
      <c r="F123" s="32">
        <f t="shared" si="5"/>
        <v>6736.9999999999991</v>
      </c>
      <c r="G123" s="1"/>
    </row>
    <row r="124" spans="1:7" ht="30" x14ac:dyDescent="0.25">
      <c r="A124" s="29" t="s">
        <v>53</v>
      </c>
      <c r="B124" s="30" t="s">
        <v>40</v>
      </c>
      <c r="C124" s="30" t="s">
        <v>93</v>
      </c>
      <c r="D124" s="41" t="s">
        <v>45</v>
      </c>
      <c r="E124" s="30" t="s">
        <v>55</v>
      </c>
      <c r="F124" s="32">
        <f>F126+F125</f>
        <v>6736.9999999999991</v>
      </c>
      <c r="G124" s="1"/>
    </row>
    <row r="125" spans="1:7" ht="29.25" customHeight="1" x14ac:dyDescent="0.25">
      <c r="A125" s="54" t="s">
        <v>156</v>
      </c>
      <c r="B125" s="51" t="s">
        <v>40</v>
      </c>
      <c r="C125" s="51" t="s">
        <v>93</v>
      </c>
      <c r="D125" s="56" t="s">
        <v>45</v>
      </c>
      <c r="E125" s="51" t="s">
        <v>155</v>
      </c>
      <c r="F125" s="49">
        <v>873.7</v>
      </c>
      <c r="G125" s="1"/>
    </row>
    <row r="126" spans="1:7" ht="41.25" customHeight="1" x14ac:dyDescent="0.25">
      <c r="A126" s="54" t="s">
        <v>56</v>
      </c>
      <c r="B126" s="51" t="s">
        <v>40</v>
      </c>
      <c r="C126" s="51" t="s">
        <v>93</v>
      </c>
      <c r="D126" s="56" t="s">
        <v>45</v>
      </c>
      <c r="E126" s="51" t="s">
        <v>58</v>
      </c>
      <c r="F126" s="49">
        <f>8829.3-2966</f>
        <v>5863.2999999999993</v>
      </c>
      <c r="G126" s="1"/>
    </row>
    <row r="127" spans="1:7" ht="19.5" customHeight="1" x14ac:dyDescent="0.3">
      <c r="A127" s="27" t="s">
        <v>94</v>
      </c>
      <c r="B127" s="26" t="s">
        <v>95</v>
      </c>
      <c r="C127" s="26" t="s">
        <v>10</v>
      </c>
      <c r="D127" s="26" t="s">
        <v>11</v>
      </c>
      <c r="E127" s="26" t="s">
        <v>12</v>
      </c>
      <c r="F127" s="24">
        <f>F128+F136+F144</f>
        <v>24055.7</v>
      </c>
      <c r="G127" s="1"/>
    </row>
    <row r="128" spans="1:7" ht="16.5" x14ac:dyDescent="0.3">
      <c r="A128" s="27" t="s">
        <v>96</v>
      </c>
      <c r="B128" s="26" t="s">
        <v>95</v>
      </c>
      <c r="C128" s="26" t="s">
        <v>9</v>
      </c>
      <c r="D128" s="26" t="s">
        <v>11</v>
      </c>
      <c r="E128" s="26" t="s">
        <v>12</v>
      </c>
      <c r="F128" s="24">
        <f t="shared" ref="F128:F134" si="6">F129</f>
        <v>6040</v>
      </c>
      <c r="G128" s="1"/>
    </row>
    <row r="129" spans="1:7" ht="17.25" customHeight="1" x14ac:dyDescent="0.3">
      <c r="A129" s="27" t="s">
        <v>15</v>
      </c>
      <c r="B129" s="26" t="s">
        <v>95</v>
      </c>
      <c r="C129" s="26" t="s">
        <v>9</v>
      </c>
      <c r="D129" s="28" t="s">
        <v>16</v>
      </c>
      <c r="E129" s="26" t="s">
        <v>12</v>
      </c>
      <c r="F129" s="24">
        <f t="shared" si="6"/>
        <v>6040</v>
      </c>
      <c r="G129" s="1"/>
    </row>
    <row r="130" spans="1:7" ht="36" customHeight="1" x14ac:dyDescent="0.25">
      <c r="A130" s="29" t="s">
        <v>17</v>
      </c>
      <c r="B130" s="30" t="s">
        <v>95</v>
      </c>
      <c r="C130" s="30" t="s">
        <v>9</v>
      </c>
      <c r="D130" s="31" t="s">
        <v>18</v>
      </c>
      <c r="E130" s="30" t="s">
        <v>12</v>
      </c>
      <c r="F130" s="32">
        <f t="shared" si="6"/>
        <v>6040</v>
      </c>
      <c r="G130" s="1"/>
    </row>
    <row r="131" spans="1:7" ht="30" x14ac:dyDescent="0.25">
      <c r="A131" s="33" t="s">
        <v>148</v>
      </c>
      <c r="B131" s="30" t="s">
        <v>95</v>
      </c>
      <c r="C131" s="30" t="s">
        <v>9</v>
      </c>
      <c r="D131" s="31" t="s">
        <v>20</v>
      </c>
      <c r="E131" s="30" t="s">
        <v>12</v>
      </c>
      <c r="F131" s="32">
        <f t="shared" si="6"/>
        <v>6040</v>
      </c>
      <c r="G131" s="1"/>
    </row>
    <row r="132" spans="1:7" ht="21" customHeight="1" x14ac:dyDescent="0.25">
      <c r="A132" s="42" t="s">
        <v>97</v>
      </c>
      <c r="B132" s="30" t="s">
        <v>95</v>
      </c>
      <c r="C132" s="30" t="s">
        <v>9</v>
      </c>
      <c r="D132" s="31" t="s">
        <v>41</v>
      </c>
      <c r="E132" s="30" t="s">
        <v>12</v>
      </c>
      <c r="F132" s="32">
        <f t="shared" si="6"/>
        <v>6040</v>
      </c>
      <c r="G132" s="1"/>
    </row>
    <row r="133" spans="1:7" ht="30" x14ac:dyDescent="0.25">
      <c r="A133" s="29" t="s">
        <v>50</v>
      </c>
      <c r="B133" s="30" t="s">
        <v>95</v>
      </c>
      <c r="C133" s="30" t="s">
        <v>9</v>
      </c>
      <c r="D133" s="31" t="s">
        <v>41</v>
      </c>
      <c r="E133" s="30" t="s">
        <v>52</v>
      </c>
      <c r="F133" s="32">
        <f t="shared" si="6"/>
        <v>6040</v>
      </c>
      <c r="G133" s="1"/>
    </row>
    <row r="134" spans="1:7" ht="30" x14ac:dyDescent="0.25">
      <c r="A134" s="29" t="s">
        <v>53</v>
      </c>
      <c r="B134" s="30" t="s">
        <v>95</v>
      </c>
      <c r="C134" s="30" t="s">
        <v>9</v>
      </c>
      <c r="D134" s="31" t="s">
        <v>41</v>
      </c>
      <c r="E134" s="30" t="s">
        <v>55</v>
      </c>
      <c r="F134" s="32">
        <f t="shared" si="6"/>
        <v>6040</v>
      </c>
      <c r="G134" s="1"/>
    </row>
    <row r="135" spans="1:7" ht="30" x14ac:dyDescent="0.25">
      <c r="A135" s="54" t="s">
        <v>56</v>
      </c>
      <c r="B135" s="51" t="s">
        <v>95</v>
      </c>
      <c r="C135" s="51" t="s">
        <v>9</v>
      </c>
      <c r="D135" s="52" t="s">
        <v>41</v>
      </c>
      <c r="E135" s="51" t="s">
        <v>58</v>
      </c>
      <c r="F135" s="49">
        <f>40+6000</f>
        <v>6040</v>
      </c>
      <c r="G135" s="1"/>
    </row>
    <row r="136" spans="1:7" ht="19.5" customHeight="1" x14ac:dyDescent="0.3">
      <c r="A136" s="25" t="s">
        <v>98</v>
      </c>
      <c r="B136" s="26" t="s">
        <v>95</v>
      </c>
      <c r="C136" s="26" t="s">
        <v>14</v>
      </c>
      <c r="D136" s="26" t="s">
        <v>11</v>
      </c>
      <c r="E136" s="26" t="s">
        <v>12</v>
      </c>
      <c r="F136" s="24">
        <f>F137</f>
        <v>1900.7</v>
      </c>
      <c r="G136" s="1"/>
    </row>
    <row r="137" spans="1:7" ht="35.25" customHeight="1" x14ac:dyDescent="0.3">
      <c r="A137" s="27" t="s">
        <v>15</v>
      </c>
      <c r="B137" s="26" t="s">
        <v>95</v>
      </c>
      <c r="C137" s="26" t="s">
        <v>14</v>
      </c>
      <c r="D137" s="28" t="s">
        <v>16</v>
      </c>
      <c r="E137" s="26" t="s">
        <v>12</v>
      </c>
      <c r="F137" s="24">
        <v>1900.7</v>
      </c>
      <c r="G137" s="1"/>
    </row>
    <row r="138" spans="1:7" ht="30" x14ac:dyDescent="0.25">
      <c r="A138" s="29" t="s">
        <v>17</v>
      </c>
      <c r="B138" s="30" t="s">
        <v>95</v>
      </c>
      <c r="C138" s="30" t="s">
        <v>14</v>
      </c>
      <c r="D138" s="31" t="s">
        <v>18</v>
      </c>
      <c r="E138" s="30" t="s">
        <v>12</v>
      </c>
      <c r="F138" s="32">
        <f>F139</f>
        <v>8400.6999999999989</v>
      </c>
      <c r="G138" s="1"/>
    </row>
    <row r="139" spans="1:7" ht="30" x14ac:dyDescent="0.25">
      <c r="A139" s="33" t="s">
        <v>148</v>
      </c>
      <c r="B139" s="30" t="s">
        <v>95</v>
      </c>
      <c r="C139" s="30" t="s">
        <v>14</v>
      </c>
      <c r="D139" s="31" t="s">
        <v>20</v>
      </c>
      <c r="E139" s="30" t="s">
        <v>12</v>
      </c>
      <c r="F139" s="32">
        <f>F140</f>
        <v>8400.6999999999989</v>
      </c>
      <c r="G139" s="1"/>
    </row>
    <row r="140" spans="1:7" ht="15.75" x14ac:dyDescent="0.25">
      <c r="A140" s="33" t="s">
        <v>91</v>
      </c>
      <c r="B140" s="30" t="s">
        <v>95</v>
      </c>
      <c r="C140" s="30" t="s">
        <v>14</v>
      </c>
      <c r="D140" s="41" t="s">
        <v>45</v>
      </c>
      <c r="E140" s="30" t="s">
        <v>12</v>
      </c>
      <c r="F140" s="32">
        <f>F141</f>
        <v>8400.6999999999989</v>
      </c>
      <c r="G140" s="1"/>
    </row>
    <row r="141" spans="1:7" ht="30" x14ac:dyDescent="0.25">
      <c r="A141" s="29" t="s">
        <v>50</v>
      </c>
      <c r="B141" s="30" t="s">
        <v>95</v>
      </c>
      <c r="C141" s="30" t="s">
        <v>14</v>
      </c>
      <c r="D141" s="41" t="s">
        <v>45</v>
      </c>
      <c r="E141" s="30" t="s">
        <v>52</v>
      </c>
      <c r="F141" s="32">
        <f>F142</f>
        <v>8400.6999999999989</v>
      </c>
      <c r="G141" s="1"/>
    </row>
    <row r="142" spans="1:7" ht="30" x14ac:dyDescent="0.25">
      <c r="A142" s="29" t="s">
        <v>53</v>
      </c>
      <c r="B142" s="30" t="s">
        <v>95</v>
      </c>
      <c r="C142" s="30" t="s">
        <v>14</v>
      </c>
      <c r="D142" s="41" t="s">
        <v>45</v>
      </c>
      <c r="E142" s="30" t="s">
        <v>55</v>
      </c>
      <c r="F142" s="32">
        <f>F143</f>
        <v>8400.6999999999989</v>
      </c>
      <c r="G142" s="1"/>
    </row>
    <row r="143" spans="1:7" ht="36.75" customHeight="1" x14ac:dyDescent="0.25">
      <c r="A143" s="54" t="s">
        <v>56</v>
      </c>
      <c r="B143" s="51" t="s">
        <v>95</v>
      </c>
      <c r="C143" s="51" t="s">
        <v>14</v>
      </c>
      <c r="D143" s="56" t="s">
        <v>45</v>
      </c>
      <c r="E143" s="51" t="s">
        <v>58</v>
      </c>
      <c r="F143" s="49">
        <f>7400+1000+0.3+0.4-6800+6800</f>
        <v>8400.6999999999989</v>
      </c>
      <c r="G143" s="1"/>
    </row>
    <row r="144" spans="1:7" ht="16.5" x14ac:dyDescent="0.3">
      <c r="A144" s="27" t="s">
        <v>99</v>
      </c>
      <c r="B144" s="26" t="s">
        <v>95</v>
      </c>
      <c r="C144" s="26" t="s">
        <v>60</v>
      </c>
      <c r="D144" s="26" t="s">
        <v>11</v>
      </c>
      <c r="E144" s="26" t="s">
        <v>12</v>
      </c>
      <c r="F144" s="24">
        <f>F145</f>
        <v>16115</v>
      </c>
      <c r="G144" s="1"/>
    </row>
    <row r="145" spans="1:7" ht="36" customHeight="1" x14ac:dyDescent="0.3">
      <c r="A145" s="27" t="s">
        <v>15</v>
      </c>
      <c r="B145" s="26" t="s">
        <v>95</v>
      </c>
      <c r="C145" s="26" t="s">
        <v>60</v>
      </c>
      <c r="D145" s="28" t="s">
        <v>16</v>
      </c>
      <c r="E145" s="26" t="s">
        <v>12</v>
      </c>
      <c r="F145" s="24">
        <f>F146</f>
        <v>16115</v>
      </c>
      <c r="G145" s="1"/>
    </row>
    <row r="146" spans="1:7" ht="38.25" customHeight="1" x14ac:dyDescent="0.3">
      <c r="A146" s="27" t="s">
        <v>17</v>
      </c>
      <c r="B146" s="26" t="s">
        <v>95</v>
      </c>
      <c r="C146" s="26" t="s">
        <v>60</v>
      </c>
      <c r="D146" s="28" t="s">
        <v>18</v>
      </c>
      <c r="E146" s="26" t="s">
        <v>12</v>
      </c>
      <c r="F146" s="24">
        <f>F147</f>
        <v>16115</v>
      </c>
      <c r="G146" s="1"/>
    </row>
    <row r="147" spans="1:7" ht="36" customHeight="1" x14ac:dyDescent="0.25">
      <c r="A147" s="33" t="s">
        <v>148</v>
      </c>
      <c r="B147" s="30" t="s">
        <v>95</v>
      </c>
      <c r="C147" s="30" t="s">
        <v>60</v>
      </c>
      <c r="D147" s="31" t="s">
        <v>20</v>
      </c>
      <c r="E147" s="30" t="s">
        <v>12</v>
      </c>
      <c r="F147" s="32">
        <f>F148</f>
        <v>16115</v>
      </c>
      <c r="G147" s="1"/>
    </row>
    <row r="148" spans="1:7" ht="30" customHeight="1" x14ac:dyDescent="0.25">
      <c r="A148" s="33" t="s">
        <v>100</v>
      </c>
      <c r="B148" s="30" t="s">
        <v>95</v>
      </c>
      <c r="C148" s="30" t="s">
        <v>60</v>
      </c>
      <c r="D148" s="31" t="s">
        <v>101</v>
      </c>
      <c r="E148" s="30" t="s">
        <v>12</v>
      </c>
      <c r="F148" s="32">
        <f>F149+F155+F165</f>
        <v>16115</v>
      </c>
      <c r="G148" s="1"/>
    </row>
    <row r="149" spans="1:7" ht="18" customHeight="1" x14ac:dyDescent="0.3">
      <c r="A149" s="27" t="s">
        <v>102</v>
      </c>
      <c r="B149" s="30" t="s">
        <v>95</v>
      </c>
      <c r="C149" s="30" t="s">
        <v>60</v>
      </c>
      <c r="D149" s="31" t="s">
        <v>103</v>
      </c>
      <c r="E149" s="30" t="s">
        <v>12</v>
      </c>
      <c r="F149" s="32">
        <f>F150+F153</f>
        <v>2362.3000000000002</v>
      </c>
      <c r="G149" s="1"/>
    </row>
    <row r="150" spans="1:7" ht="38.25" customHeight="1" x14ac:dyDescent="0.25">
      <c r="A150" s="29" t="s">
        <v>50</v>
      </c>
      <c r="B150" s="30" t="s">
        <v>95</v>
      </c>
      <c r="C150" s="30" t="s">
        <v>60</v>
      </c>
      <c r="D150" s="31" t="s">
        <v>103</v>
      </c>
      <c r="E150" s="30" t="s">
        <v>52</v>
      </c>
      <c r="F150" s="32">
        <f>F151</f>
        <v>2362.3000000000002</v>
      </c>
      <c r="G150" s="1"/>
    </row>
    <row r="151" spans="1:7" ht="15.75" customHeight="1" x14ac:dyDescent="0.25">
      <c r="A151" s="29" t="s">
        <v>53</v>
      </c>
      <c r="B151" s="30" t="s">
        <v>95</v>
      </c>
      <c r="C151" s="30" t="s">
        <v>60</v>
      </c>
      <c r="D151" s="31" t="s">
        <v>103</v>
      </c>
      <c r="E151" s="30" t="s">
        <v>55</v>
      </c>
      <c r="F151" s="32">
        <f>F152</f>
        <v>2362.3000000000002</v>
      </c>
      <c r="G151" s="1"/>
    </row>
    <row r="152" spans="1:7" ht="32.25" customHeight="1" x14ac:dyDescent="0.25">
      <c r="A152" s="29" t="s">
        <v>56</v>
      </c>
      <c r="B152" s="30" t="s">
        <v>95</v>
      </c>
      <c r="C152" s="30" t="s">
        <v>60</v>
      </c>
      <c r="D152" s="31" t="s">
        <v>103</v>
      </c>
      <c r="E152" s="30" t="s">
        <v>58</v>
      </c>
      <c r="F152" s="32">
        <f>1362.3+600+400</f>
        <v>2362.3000000000002</v>
      </c>
      <c r="G152" s="1"/>
    </row>
    <row r="153" spans="1:7" ht="13.5" hidden="1" customHeight="1" x14ac:dyDescent="0.25">
      <c r="A153" s="29" t="s">
        <v>61</v>
      </c>
      <c r="B153" s="30" t="s">
        <v>95</v>
      </c>
      <c r="C153" s="30" t="s">
        <v>60</v>
      </c>
      <c r="D153" s="31" t="s">
        <v>103</v>
      </c>
      <c r="E153" s="30" t="s">
        <v>62</v>
      </c>
      <c r="F153" s="32">
        <f>F154</f>
        <v>0</v>
      </c>
      <c r="G153" s="1"/>
    </row>
    <row r="154" spans="1:7" ht="12" hidden="1" customHeight="1" x14ac:dyDescent="0.25">
      <c r="A154" s="29" t="s">
        <v>68</v>
      </c>
      <c r="B154" s="30" t="s">
        <v>95</v>
      </c>
      <c r="C154" s="30" t="s">
        <v>60</v>
      </c>
      <c r="D154" s="31" t="s">
        <v>22</v>
      </c>
      <c r="E154" s="30" t="s">
        <v>69</v>
      </c>
      <c r="F154" s="32">
        <v>0</v>
      </c>
      <c r="G154" s="1"/>
    </row>
    <row r="155" spans="1:7" ht="52.5" customHeight="1" x14ac:dyDescent="0.3">
      <c r="A155" s="27" t="s">
        <v>104</v>
      </c>
      <c r="B155" s="30" t="s">
        <v>95</v>
      </c>
      <c r="C155" s="30" t="s">
        <v>60</v>
      </c>
      <c r="D155" s="41" t="s">
        <v>105</v>
      </c>
      <c r="E155" s="30" t="s">
        <v>12</v>
      </c>
      <c r="F155" s="32">
        <f>F156+F159</f>
        <v>12972.4</v>
      </c>
      <c r="G155" s="1"/>
    </row>
    <row r="156" spans="1:7" ht="34.5" customHeight="1" x14ac:dyDescent="0.25">
      <c r="A156" s="29" t="s">
        <v>50</v>
      </c>
      <c r="B156" s="30" t="s">
        <v>95</v>
      </c>
      <c r="C156" s="30" t="s">
        <v>60</v>
      </c>
      <c r="D156" s="41" t="s">
        <v>105</v>
      </c>
      <c r="E156" s="30" t="s">
        <v>52</v>
      </c>
      <c r="F156" s="32">
        <f>F157</f>
        <v>10472.4</v>
      </c>
      <c r="G156" s="1"/>
    </row>
    <row r="157" spans="1:7" ht="37.5" customHeight="1" x14ac:dyDescent="0.25">
      <c r="A157" s="29" t="s">
        <v>53</v>
      </c>
      <c r="B157" s="30" t="s">
        <v>95</v>
      </c>
      <c r="C157" s="30" t="s">
        <v>60</v>
      </c>
      <c r="D157" s="41" t="s">
        <v>105</v>
      </c>
      <c r="E157" s="30" t="s">
        <v>55</v>
      </c>
      <c r="F157" s="32">
        <f>F158</f>
        <v>10472.4</v>
      </c>
      <c r="G157" s="1"/>
    </row>
    <row r="158" spans="1:7" ht="38.25" customHeight="1" x14ac:dyDescent="0.25">
      <c r="A158" s="29" t="s">
        <v>56</v>
      </c>
      <c r="B158" s="30" t="s">
        <v>95</v>
      </c>
      <c r="C158" s="30" t="s">
        <v>60</v>
      </c>
      <c r="D158" s="41" t="s">
        <v>105</v>
      </c>
      <c r="E158" s="30" t="s">
        <v>58</v>
      </c>
      <c r="F158" s="32">
        <v>10472.4</v>
      </c>
      <c r="G158" s="1"/>
    </row>
    <row r="159" spans="1:7" ht="31.5" x14ac:dyDescent="0.3">
      <c r="A159" s="27" t="s">
        <v>31</v>
      </c>
      <c r="B159" s="26" t="s">
        <v>95</v>
      </c>
      <c r="C159" s="26" t="s">
        <v>60</v>
      </c>
      <c r="D159" s="41" t="s">
        <v>153</v>
      </c>
      <c r="E159" s="26" t="s">
        <v>12</v>
      </c>
      <c r="F159" s="24">
        <f>F160</f>
        <v>2500</v>
      </c>
      <c r="G159" s="1"/>
    </row>
    <row r="160" spans="1:7" ht="31.5" x14ac:dyDescent="0.3">
      <c r="A160" s="27" t="s">
        <v>106</v>
      </c>
      <c r="B160" s="26" t="s">
        <v>95</v>
      </c>
      <c r="C160" s="26" t="s">
        <v>60</v>
      </c>
      <c r="D160" s="41" t="s">
        <v>153</v>
      </c>
      <c r="E160" s="26" t="s">
        <v>12</v>
      </c>
      <c r="F160" s="24">
        <f>F161</f>
        <v>2500</v>
      </c>
      <c r="G160" s="1"/>
    </row>
    <row r="161" spans="1:7" ht="30" x14ac:dyDescent="0.25">
      <c r="A161" s="29" t="s">
        <v>50</v>
      </c>
      <c r="B161" s="30" t="s">
        <v>95</v>
      </c>
      <c r="C161" s="30" t="s">
        <v>60</v>
      </c>
      <c r="D161" s="41" t="s">
        <v>153</v>
      </c>
      <c r="E161" s="30" t="s">
        <v>52</v>
      </c>
      <c r="F161" s="32">
        <f>F162</f>
        <v>2500</v>
      </c>
      <c r="G161" s="1"/>
    </row>
    <row r="162" spans="1:7" ht="30" x14ac:dyDescent="0.25">
      <c r="A162" s="29" t="s">
        <v>53</v>
      </c>
      <c r="B162" s="30" t="s">
        <v>95</v>
      </c>
      <c r="C162" s="30" t="s">
        <v>60</v>
      </c>
      <c r="D162" s="41" t="s">
        <v>153</v>
      </c>
      <c r="E162" s="30" t="s">
        <v>55</v>
      </c>
      <c r="F162" s="32">
        <f>F163</f>
        <v>2500</v>
      </c>
      <c r="G162" s="1"/>
    </row>
    <row r="163" spans="1:7" ht="30" x14ac:dyDescent="0.25">
      <c r="A163" s="29" t="s">
        <v>56</v>
      </c>
      <c r="B163" s="30" t="s">
        <v>95</v>
      </c>
      <c r="C163" s="30" t="s">
        <v>60</v>
      </c>
      <c r="D163" s="41" t="s">
        <v>153</v>
      </c>
      <c r="E163" s="30" t="s">
        <v>58</v>
      </c>
      <c r="F163" s="32">
        <f>2250+250-250+250</f>
        <v>2500</v>
      </c>
      <c r="G163" s="1"/>
    </row>
    <row r="164" spans="1:7" ht="60" x14ac:dyDescent="0.25">
      <c r="A164" s="44" t="s">
        <v>146</v>
      </c>
      <c r="B164" s="30" t="s">
        <v>95</v>
      </c>
      <c r="C164" s="30" t="s">
        <v>60</v>
      </c>
      <c r="D164" s="41" t="s">
        <v>101</v>
      </c>
      <c r="E164" s="30" t="s">
        <v>147</v>
      </c>
      <c r="F164" s="32">
        <f>F165</f>
        <v>780.30000000000018</v>
      </c>
      <c r="G164" s="1"/>
    </row>
    <row r="165" spans="1:7" ht="59.25" customHeight="1" x14ac:dyDescent="0.25">
      <c r="A165" s="44" t="s">
        <v>144</v>
      </c>
      <c r="B165" s="30" t="s">
        <v>95</v>
      </c>
      <c r="C165" s="30" t="s">
        <v>60</v>
      </c>
      <c r="D165" s="41" t="s">
        <v>105</v>
      </c>
      <c r="E165" s="30" t="s">
        <v>145</v>
      </c>
      <c r="F165" s="32">
        <f>3697.4-2917.1</f>
        <v>780.30000000000018</v>
      </c>
      <c r="G165" s="1"/>
    </row>
    <row r="166" spans="1:7" ht="18.75" customHeight="1" x14ac:dyDescent="0.3">
      <c r="A166" s="27" t="s">
        <v>107</v>
      </c>
      <c r="B166" s="26" t="s">
        <v>108</v>
      </c>
      <c r="C166" s="26" t="s">
        <v>10</v>
      </c>
      <c r="D166" s="28" t="s">
        <v>11</v>
      </c>
      <c r="E166" s="26" t="s">
        <v>12</v>
      </c>
      <c r="F166" s="24">
        <f>F167</f>
        <v>22947.199999999997</v>
      </c>
      <c r="G166" s="1"/>
    </row>
    <row r="167" spans="1:7" ht="22.5" customHeight="1" x14ac:dyDescent="0.3">
      <c r="A167" s="27" t="s">
        <v>109</v>
      </c>
      <c r="B167" s="26" t="s">
        <v>108</v>
      </c>
      <c r="C167" s="26" t="s">
        <v>9</v>
      </c>
      <c r="D167" s="28" t="s">
        <v>16</v>
      </c>
      <c r="E167" s="26" t="s">
        <v>12</v>
      </c>
      <c r="F167" s="24">
        <f>F168+F174+F181</f>
        <v>22947.199999999997</v>
      </c>
      <c r="G167" s="1"/>
    </row>
    <row r="168" spans="1:7" ht="25.5" customHeight="1" x14ac:dyDescent="0.25">
      <c r="A168" s="29" t="s">
        <v>15</v>
      </c>
      <c r="B168" s="30" t="s">
        <v>108</v>
      </c>
      <c r="C168" s="30" t="s">
        <v>9</v>
      </c>
      <c r="D168" s="31" t="s">
        <v>18</v>
      </c>
      <c r="E168" s="30" t="s">
        <v>12</v>
      </c>
      <c r="F168" s="32">
        <f>F169</f>
        <v>13823.999999999998</v>
      </c>
      <c r="G168" s="1"/>
    </row>
    <row r="169" spans="1:7" ht="30" x14ac:dyDescent="0.25">
      <c r="A169" s="29" t="s">
        <v>110</v>
      </c>
      <c r="B169" s="30" t="s">
        <v>108</v>
      </c>
      <c r="C169" s="30" t="s">
        <v>9</v>
      </c>
      <c r="D169" s="31" t="s">
        <v>111</v>
      </c>
      <c r="E169" s="30" t="s">
        <v>12</v>
      </c>
      <c r="F169" s="32">
        <f>F170</f>
        <v>13823.999999999998</v>
      </c>
      <c r="G169" s="1"/>
    </row>
    <row r="170" spans="1:7" ht="67.5" customHeight="1" x14ac:dyDescent="0.25">
      <c r="A170" s="29" t="s">
        <v>112</v>
      </c>
      <c r="B170" s="30" t="s">
        <v>108</v>
      </c>
      <c r="C170" s="30" t="s">
        <v>9</v>
      </c>
      <c r="D170" s="31" t="s">
        <v>111</v>
      </c>
      <c r="E170" s="30" t="s">
        <v>24</v>
      </c>
      <c r="F170" s="32">
        <f>F171</f>
        <v>13823.999999999998</v>
      </c>
      <c r="G170" s="1"/>
    </row>
    <row r="171" spans="1:7" ht="24.75" customHeight="1" x14ac:dyDescent="0.25">
      <c r="A171" s="29" t="s">
        <v>113</v>
      </c>
      <c r="B171" s="30" t="s">
        <v>108</v>
      </c>
      <c r="C171" s="30" t="s">
        <v>9</v>
      </c>
      <c r="D171" s="30" t="s">
        <v>111</v>
      </c>
      <c r="E171" s="30" t="s">
        <v>114</v>
      </c>
      <c r="F171" s="32">
        <f>F172+F173</f>
        <v>13823.999999999998</v>
      </c>
      <c r="G171" s="1"/>
    </row>
    <row r="172" spans="1:7" ht="34.5" customHeight="1" x14ac:dyDescent="0.25">
      <c r="A172" s="54" t="s">
        <v>115</v>
      </c>
      <c r="B172" s="51" t="s">
        <v>108</v>
      </c>
      <c r="C172" s="51" t="s">
        <v>9</v>
      </c>
      <c r="D172" s="51" t="s">
        <v>111</v>
      </c>
      <c r="E172" s="51" t="s">
        <v>116</v>
      </c>
      <c r="F172" s="49">
        <f>10659-2088.1+1396+460.8</f>
        <v>10427.699999999999</v>
      </c>
      <c r="G172" s="1"/>
    </row>
    <row r="173" spans="1:7" ht="46.5" customHeight="1" x14ac:dyDescent="0.25">
      <c r="A173" s="54" t="s">
        <v>151</v>
      </c>
      <c r="B173" s="51" t="s">
        <v>108</v>
      </c>
      <c r="C173" s="51" t="s">
        <v>9</v>
      </c>
      <c r="D173" s="51" t="s">
        <v>111</v>
      </c>
      <c r="E173" s="51" t="s">
        <v>117</v>
      </c>
      <c r="F173" s="49">
        <f>3219-565.9+604+139.2</f>
        <v>3396.2999999999997</v>
      </c>
      <c r="G173" s="1"/>
    </row>
    <row r="174" spans="1:7" ht="15.75" customHeight="1" x14ac:dyDescent="0.3">
      <c r="A174" s="27" t="s">
        <v>15</v>
      </c>
      <c r="B174" s="26" t="s">
        <v>108</v>
      </c>
      <c r="C174" s="26" t="s">
        <v>9</v>
      </c>
      <c r="D174" s="28" t="s">
        <v>16</v>
      </c>
      <c r="E174" s="26" t="s">
        <v>12</v>
      </c>
      <c r="F174" s="24">
        <f t="shared" ref="F174:F178" si="7">F175</f>
        <v>8990.2000000000007</v>
      </c>
      <c r="G174" s="1"/>
    </row>
    <row r="175" spans="1:7" ht="43.5" customHeight="1" x14ac:dyDescent="0.25">
      <c r="A175" s="29" t="s">
        <v>17</v>
      </c>
      <c r="B175" s="30" t="s">
        <v>108</v>
      </c>
      <c r="C175" s="30" t="s">
        <v>9</v>
      </c>
      <c r="D175" s="31" t="s">
        <v>18</v>
      </c>
      <c r="E175" s="30" t="s">
        <v>12</v>
      </c>
      <c r="F175" s="32">
        <f t="shared" si="7"/>
        <v>8990.2000000000007</v>
      </c>
      <c r="G175" s="1"/>
    </row>
    <row r="176" spans="1:7" ht="34.5" customHeight="1" x14ac:dyDescent="0.25">
      <c r="A176" s="33" t="s">
        <v>148</v>
      </c>
      <c r="B176" s="30" t="s">
        <v>108</v>
      </c>
      <c r="C176" s="30" t="s">
        <v>9</v>
      </c>
      <c r="D176" s="31" t="s">
        <v>20</v>
      </c>
      <c r="E176" s="30" t="s">
        <v>12</v>
      </c>
      <c r="F176" s="32">
        <f t="shared" si="7"/>
        <v>8990.2000000000007</v>
      </c>
      <c r="G176" s="1"/>
    </row>
    <row r="177" spans="1:7" ht="34.5" customHeight="1" x14ac:dyDescent="0.25">
      <c r="A177" s="29" t="s">
        <v>118</v>
      </c>
      <c r="B177" s="30" t="s">
        <v>108</v>
      </c>
      <c r="C177" s="30" t="s">
        <v>9</v>
      </c>
      <c r="D177" s="41" t="s">
        <v>111</v>
      </c>
      <c r="E177" s="30" t="s">
        <v>12</v>
      </c>
      <c r="F177" s="32">
        <f t="shared" si="7"/>
        <v>8990.2000000000007</v>
      </c>
      <c r="G177" s="1"/>
    </row>
    <row r="178" spans="1:7" ht="36.75" customHeight="1" x14ac:dyDescent="0.25">
      <c r="A178" s="29" t="s">
        <v>50</v>
      </c>
      <c r="B178" s="30" t="s">
        <v>108</v>
      </c>
      <c r="C178" s="30" t="s">
        <v>9</v>
      </c>
      <c r="D178" s="41" t="s">
        <v>111</v>
      </c>
      <c r="E178" s="30" t="s">
        <v>52</v>
      </c>
      <c r="F178" s="32">
        <f t="shared" si="7"/>
        <v>8990.2000000000007</v>
      </c>
      <c r="G178" s="1"/>
    </row>
    <row r="179" spans="1:7" ht="36" customHeight="1" x14ac:dyDescent="0.25">
      <c r="A179" s="29" t="s">
        <v>53</v>
      </c>
      <c r="B179" s="30" t="s">
        <v>108</v>
      </c>
      <c r="C179" s="30" t="s">
        <v>9</v>
      </c>
      <c r="D179" s="41" t="s">
        <v>111</v>
      </c>
      <c r="E179" s="30" t="s">
        <v>55</v>
      </c>
      <c r="F179" s="32">
        <v>8990.2000000000007</v>
      </c>
      <c r="G179" s="1"/>
    </row>
    <row r="180" spans="1:7" ht="32.25" customHeight="1" x14ac:dyDescent="0.25">
      <c r="A180" s="54" t="s">
        <v>56</v>
      </c>
      <c r="B180" s="51" t="s">
        <v>108</v>
      </c>
      <c r="C180" s="51" t="s">
        <v>9</v>
      </c>
      <c r="D180" s="56" t="s">
        <v>111</v>
      </c>
      <c r="E180" s="51" t="s">
        <v>58</v>
      </c>
      <c r="F180" s="49">
        <v>8990.2000000000007</v>
      </c>
      <c r="G180" s="1"/>
    </row>
    <row r="181" spans="1:7" ht="32.25" customHeight="1" x14ac:dyDescent="0.25">
      <c r="A181" s="29" t="s">
        <v>61</v>
      </c>
      <c r="B181" s="30" t="s">
        <v>108</v>
      </c>
      <c r="C181" s="30" t="s">
        <v>9</v>
      </c>
      <c r="D181" s="41" t="s">
        <v>111</v>
      </c>
      <c r="E181" s="30" t="s">
        <v>143</v>
      </c>
      <c r="F181" s="32">
        <f>F183+F182</f>
        <v>133</v>
      </c>
      <c r="G181" s="1"/>
    </row>
    <row r="182" spans="1:7" ht="32.25" customHeight="1" x14ac:dyDescent="0.25">
      <c r="A182" s="29" t="s">
        <v>66</v>
      </c>
      <c r="B182" s="30" t="s">
        <v>108</v>
      </c>
      <c r="C182" s="30" t="s">
        <v>9</v>
      </c>
      <c r="D182" s="41" t="s">
        <v>111</v>
      </c>
      <c r="E182" s="30" t="s">
        <v>67</v>
      </c>
      <c r="F182" s="32">
        <v>8</v>
      </c>
      <c r="G182" s="1"/>
    </row>
    <row r="183" spans="1:7" ht="32.25" customHeight="1" x14ac:dyDescent="0.25">
      <c r="A183" s="29" t="s">
        <v>68</v>
      </c>
      <c r="B183" s="30" t="s">
        <v>108</v>
      </c>
      <c r="C183" s="30" t="s">
        <v>9</v>
      </c>
      <c r="D183" s="41" t="s">
        <v>111</v>
      </c>
      <c r="E183" s="30" t="s">
        <v>69</v>
      </c>
      <c r="F183" s="32">
        <f>25+100</f>
        <v>125</v>
      </c>
      <c r="G183" s="1"/>
    </row>
    <row r="184" spans="1:7" ht="15.75" x14ac:dyDescent="0.3">
      <c r="A184" s="27" t="s">
        <v>119</v>
      </c>
      <c r="B184" s="26" t="s">
        <v>86</v>
      </c>
      <c r="C184" s="26" t="s">
        <v>10</v>
      </c>
      <c r="D184" s="26" t="s">
        <v>11</v>
      </c>
      <c r="E184" s="26" t="s">
        <v>12</v>
      </c>
      <c r="F184" s="24">
        <f t="shared" ref="F184:F191" si="8">F185</f>
        <v>244.7</v>
      </c>
    </row>
    <row r="185" spans="1:7" ht="15.75" x14ac:dyDescent="0.3">
      <c r="A185" s="27" t="s">
        <v>120</v>
      </c>
      <c r="B185" s="26" t="s">
        <v>86</v>
      </c>
      <c r="C185" s="26" t="s">
        <v>9</v>
      </c>
      <c r="D185" s="26" t="s">
        <v>11</v>
      </c>
      <c r="E185" s="26" t="s">
        <v>12</v>
      </c>
      <c r="F185" s="24">
        <f t="shared" si="8"/>
        <v>244.7</v>
      </c>
    </row>
    <row r="186" spans="1:7" ht="31.5" customHeight="1" x14ac:dyDescent="0.3">
      <c r="A186" s="27" t="s">
        <v>15</v>
      </c>
      <c r="B186" s="26" t="s">
        <v>86</v>
      </c>
      <c r="C186" s="26" t="s">
        <v>9</v>
      </c>
      <c r="D186" s="28" t="s">
        <v>16</v>
      </c>
      <c r="E186" s="26" t="s">
        <v>12</v>
      </c>
      <c r="F186" s="24">
        <f t="shared" si="8"/>
        <v>244.7</v>
      </c>
    </row>
    <row r="187" spans="1:7" ht="31.5" customHeight="1" x14ac:dyDescent="0.25">
      <c r="A187" s="29" t="s">
        <v>17</v>
      </c>
      <c r="B187" s="30" t="s">
        <v>86</v>
      </c>
      <c r="C187" s="30" t="s">
        <v>9</v>
      </c>
      <c r="D187" s="31" t="s">
        <v>18</v>
      </c>
      <c r="E187" s="30" t="s">
        <v>12</v>
      </c>
      <c r="F187" s="32">
        <f t="shared" si="8"/>
        <v>244.7</v>
      </c>
    </row>
    <row r="188" spans="1:7" ht="34.5" customHeight="1" x14ac:dyDescent="0.25">
      <c r="A188" s="33" t="s">
        <v>148</v>
      </c>
      <c r="B188" s="30" t="s">
        <v>86</v>
      </c>
      <c r="C188" s="30" t="s">
        <v>9</v>
      </c>
      <c r="D188" s="31" t="s">
        <v>20</v>
      </c>
      <c r="E188" s="30" t="s">
        <v>12</v>
      </c>
      <c r="F188" s="32">
        <f t="shared" si="8"/>
        <v>244.7</v>
      </c>
    </row>
    <row r="189" spans="1:7" ht="30" customHeight="1" x14ac:dyDescent="0.25">
      <c r="A189" s="43" t="s">
        <v>121</v>
      </c>
      <c r="B189" s="30" t="s">
        <v>86</v>
      </c>
      <c r="C189" s="30" t="s">
        <v>9</v>
      </c>
      <c r="D189" s="41" t="s">
        <v>122</v>
      </c>
      <c r="E189" s="30" t="s">
        <v>12</v>
      </c>
      <c r="F189" s="32">
        <f t="shared" si="8"/>
        <v>244.7</v>
      </c>
    </row>
    <row r="190" spans="1:7" ht="27.75" customHeight="1" x14ac:dyDescent="0.25">
      <c r="A190" s="43" t="s">
        <v>123</v>
      </c>
      <c r="B190" s="30" t="s">
        <v>86</v>
      </c>
      <c r="C190" s="30" t="s">
        <v>9</v>
      </c>
      <c r="D190" s="41" t="s">
        <v>122</v>
      </c>
      <c r="E190" s="30" t="s">
        <v>124</v>
      </c>
      <c r="F190" s="32">
        <f t="shared" si="8"/>
        <v>244.7</v>
      </c>
    </row>
    <row r="191" spans="1:7" ht="23.25" customHeight="1" x14ac:dyDescent="0.25">
      <c r="A191" s="43" t="s">
        <v>125</v>
      </c>
      <c r="B191" s="30" t="s">
        <v>86</v>
      </c>
      <c r="C191" s="30" t="s">
        <v>9</v>
      </c>
      <c r="D191" s="41" t="s">
        <v>122</v>
      </c>
      <c r="E191" s="30" t="s">
        <v>126</v>
      </c>
      <c r="F191" s="32">
        <f t="shared" si="8"/>
        <v>244.7</v>
      </c>
    </row>
    <row r="192" spans="1:7" ht="23.25" customHeight="1" x14ac:dyDescent="0.25">
      <c r="A192" s="29" t="s">
        <v>127</v>
      </c>
      <c r="B192" s="30" t="s">
        <v>86</v>
      </c>
      <c r="C192" s="30" t="s">
        <v>9</v>
      </c>
      <c r="D192" s="41" t="s">
        <v>122</v>
      </c>
      <c r="E192" s="30" t="s">
        <v>128</v>
      </c>
      <c r="F192" s="32">
        <v>244.7</v>
      </c>
    </row>
    <row r="193" spans="1:6" ht="15.75" hidden="1" x14ac:dyDescent="0.3">
      <c r="A193" s="27" t="s">
        <v>129</v>
      </c>
      <c r="B193" s="26" t="s">
        <v>77</v>
      </c>
      <c r="C193" s="26" t="s">
        <v>10</v>
      </c>
      <c r="D193" s="26" t="s">
        <v>11</v>
      </c>
      <c r="E193" s="26" t="s">
        <v>12</v>
      </c>
      <c r="F193" s="24" t="e">
        <f t="shared" ref="F193:F199" si="9">F194</f>
        <v>#REF!</v>
      </c>
    </row>
    <row r="194" spans="1:6" ht="31.5" hidden="1" x14ac:dyDescent="0.3">
      <c r="A194" s="27" t="s">
        <v>130</v>
      </c>
      <c r="B194" s="26" t="s">
        <v>77</v>
      </c>
      <c r="C194" s="26" t="s">
        <v>95</v>
      </c>
      <c r="D194" s="26" t="s">
        <v>11</v>
      </c>
      <c r="E194" s="26" t="s">
        <v>12</v>
      </c>
      <c r="F194" s="24" t="e">
        <f t="shared" si="9"/>
        <v>#REF!</v>
      </c>
    </row>
    <row r="195" spans="1:6" ht="13.5" hidden="1" customHeight="1" x14ac:dyDescent="0.3">
      <c r="A195" s="27" t="s">
        <v>15</v>
      </c>
      <c r="B195" s="26" t="s">
        <v>77</v>
      </c>
      <c r="C195" s="26" t="s">
        <v>95</v>
      </c>
      <c r="D195" s="28" t="s">
        <v>16</v>
      </c>
      <c r="E195" s="26" t="s">
        <v>12</v>
      </c>
      <c r="F195" s="24" t="e">
        <f t="shared" si="9"/>
        <v>#REF!</v>
      </c>
    </row>
    <row r="196" spans="1:6" ht="30" hidden="1" x14ac:dyDescent="0.25">
      <c r="A196" s="29" t="s">
        <v>17</v>
      </c>
      <c r="B196" s="30" t="s">
        <v>77</v>
      </c>
      <c r="C196" s="30" t="s">
        <v>95</v>
      </c>
      <c r="D196" s="31" t="s">
        <v>18</v>
      </c>
      <c r="E196" s="30" t="s">
        <v>12</v>
      </c>
      <c r="F196" s="32" t="e">
        <f t="shared" si="9"/>
        <v>#REF!</v>
      </c>
    </row>
    <row r="197" spans="1:6" ht="30" hidden="1" x14ac:dyDescent="0.25">
      <c r="A197" s="33" t="s">
        <v>148</v>
      </c>
      <c r="B197" s="30" t="s">
        <v>77</v>
      </c>
      <c r="C197" s="30" t="s">
        <v>95</v>
      </c>
      <c r="D197" s="31" t="s">
        <v>20</v>
      </c>
      <c r="E197" s="30" t="s">
        <v>12</v>
      </c>
      <c r="F197" s="32" t="e">
        <f t="shared" si="9"/>
        <v>#REF!</v>
      </c>
    </row>
    <row r="198" spans="1:6" ht="30" hidden="1" x14ac:dyDescent="0.25">
      <c r="A198" s="29" t="s">
        <v>118</v>
      </c>
      <c r="B198" s="30" t="s">
        <v>77</v>
      </c>
      <c r="C198" s="30" t="s">
        <v>95</v>
      </c>
      <c r="D198" s="41" t="s">
        <v>111</v>
      </c>
      <c r="E198" s="30" t="s">
        <v>12</v>
      </c>
      <c r="F198" s="32" t="e">
        <f t="shared" si="9"/>
        <v>#REF!</v>
      </c>
    </row>
    <row r="199" spans="1:6" ht="30" hidden="1" x14ac:dyDescent="0.25">
      <c r="A199" s="29" t="s">
        <v>50</v>
      </c>
      <c r="B199" s="30" t="s">
        <v>77</v>
      </c>
      <c r="C199" s="30" t="s">
        <v>95</v>
      </c>
      <c r="D199" s="41" t="s">
        <v>111</v>
      </c>
      <c r="E199" s="30" t="s">
        <v>52</v>
      </c>
      <c r="F199" s="32" t="e">
        <f t="shared" si="9"/>
        <v>#REF!</v>
      </c>
    </row>
    <row r="200" spans="1:6" ht="30" hidden="1" x14ac:dyDescent="0.25">
      <c r="A200" s="29" t="s">
        <v>53</v>
      </c>
      <c r="B200" s="30" t="s">
        <v>77</v>
      </c>
      <c r="C200" s="30" t="s">
        <v>95</v>
      </c>
      <c r="D200" s="41" t="s">
        <v>111</v>
      </c>
      <c r="E200" s="30" t="s">
        <v>55</v>
      </c>
      <c r="F200" s="32" t="e">
        <f>#REF!</f>
        <v>#REF!</v>
      </c>
    </row>
    <row r="201" spans="1:6" ht="38.25" customHeight="1" x14ac:dyDescent="0.3">
      <c r="A201" s="27" t="s">
        <v>131</v>
      </c>
      <c r="B201" s="26" t="s">
        <v>132</v>
      </c>
      <c r="C201" s="26" t="s">
        <v>10</v>
      </c>
      <c r="D201" s="26" t="s">
        <v>11</v>
      </c>
      <c r="E201" s="26" t="s">
        <v>12</v>
      </c>
      <c r="F201" s="24">
        <f>F202</f>
        <v>259.2</v>
      </c>
    </row>
    <row r="202" spans="1:6" ht="21" customHeight="1" x14ac:dyDescent="0.25">
      <c r="A202" s="29" t="s">
        <v>133</v>
      </c>
      <c r="B202" s="30" t="s">
        <v>132</v>
      </c>
      <c r="C202" s="30" t="s">
        <v>60</v>
      </c>
      <c r="D202" s="30" t="s">
        <v>11</v>
      </c>
      <c r="E202" s="30" t="s">
        <v>12</v>
      </c>
      <c r="F202" s="32">
        <f t="shared" ref="F202:F207" si="10">F203</f>
        <v>259.2</v>
      </c>
    </row>
    <row r="203" spans="1:6" ht="29.25" customHeight="1" x14ac:dyDescent="0.25">
      <c r="A203" s="29" t="s">
        <v>134</v>
      </c>
      <c r="B203" s="30" t="s">
        <v>132</v>
      </c>
      <c r="C203" s="30" t="s">
        <v>60</v>
      </c>
      <c r="D203" s="31" t="s">
        <v>16</v>
      </c>
      <c r="E203" s="30" t="s">
        <v>12</v>
      </c>
      <c r="F203" s="32">
        <f t="shared" si="10"/>
        <v>259.2</v>
      </c>
    </row>
    <row r="204" spans="1:6" ht="45.75" customHeight="1" x14ac:dyDescent="0.25">
      <c r="A204" s="29" t="s">
        <v>135</v>
      </c>
      <c r="B204" s="30" t="s">
        <v>132</v>
      </c>
      <c r="C204" s="30" t="s">
        <v>60</v>
      </c>
      <c r="D204" s="31" t="s">
        <v>18</v>
      </c>
      <c r="E204" s="30" t="s">
        <v>12</v>
      </c>
      <c r="F204" s="32">
        <f t="shared" si="10"/>
        <v>259.2</v>
      </c>
    </row>
    <row r="205" spans="1:6" ht="39" customHeight="1" x14ac:dyDescent="0.25">
      <c r="A205" s="33" t="s">
        <v>110</v>
      </c>
      <c r="B205" s="30" t="s">
        <v>132</v>
      </c>
      <c r="C205" s="30" t="s">
        <v>60</v>
      </c>
      <c r="D205" s="31" t="s">
        <v>20</v>
      </c>
      <c r="E205" s="30" t="s">
        <v>12</v>
      </c>
      <c r="F205" s="32">
        <f t="shared" si="10"/>
        <v>259.2</v>
      </c>
    </row>
    <row r="206" spans="1:6" ht="25.5" customHeight="1" x14ac:dyDescent="0.25">
      <c r="A206" s="43" t="s">
        <v>136</v>
      </c>
      <c r="B206" s="30" t="s">
        <v>132</v>
      </c>
      <c r="C206" s="30" t="s">
        <v>60</v>
      </c>
      <c r="D206" s="31" t="s">
        <v>137</v>
      </c>
      <c r="E206" s="30" t="s">
        <v>12</v>
      </c>
      <c r="F206" s="32">
        <f t="shared" si="10"/>
        <v>259.2</v>
      </c>
    </row>
    <row r="207" spans="1:6" ht="21.75" customHeight="1" x14ac:dyDescent="0.25">
      <c r="A207" s="43" t="s">
        <v>138</v>
      </c>
      <c r="B207" s="30" t="s">
        <v>132</v>
      </c>
      <c r="C207" s="30" t="s">
        <v>60</v>
      </c>
      <c r="D207" s="31" t="s">
        <v>137</v>
      </c>
      <c r="E207" s="30" t="s">
        <v>139</v>
      </c>
      <c r="F207" s="32">
        <f t="shared" si="10"/>
        <v>259.2</v>
      </c>
    </row>
    <row r="208" spans="1:6" ht="27.75" customHeight="1" x14ac:dyDescent="0.25">
      <c r="A208" s="43" t="s">
        <v>136</v>
      </c>
      <c r="B208" s="30" t="s">
        <v>132</v>
      </c>
      <c r="C208" s="30" t="s">
        <v>60</v>
      </c>
      <c r="D208" s="41" t="s">
        <v>137</v>
      </c>
      <c r="E208" s="30" t="s">
        <v>140</v>
      </c>
      <c r="F208" s="32">
        <v>259.2</v>
      </c>
    </row>
    <row r="209" spans="1:6" ht="24" hidden="1" x14ac:dyDescent="0.2">
      <c r="A209" s="7" t="s">
        <v>141</v>
      </c>
      <c r="B209" s="6" t="s">
        <v>132</v>
      </c>
      <c r="C209" s="6" t="s">
        <v>10</v>
      </c>
      <c r="D209" s="6" t="s">
        <v>11</v>
      </c>
      <c r="E209" s="6" t="s">
        <v>12</v>
      </c>
      <c r="F209" s="4" t="e">
        <f t="shared" ref="F209:F214" si="11">F210</f>
        <v>#REF!</v>
      </c>
    </row>
    <row r="210" spans="1:6" hidden="1" x14ac:dyDescent="0.2">
      <c r="A210" s="7" t="s">
        <v>133</v>
      </c>
      <c r="B210" s="6" t="s">
        <v>132</v>
      </c>
      <c r="C210" s="6" t="s">
        <v>60</v>
      </c>
      <c r="D210" s="6" t="s">
        <v>11</v>
      </c>
      <c r="E210" s="6" t="s">
        <v>12</v>
      </c>
      <c r="F210" s="4" t="e">
        <f t="shared" si="11"/>
        <v>#REF!</v>
      </c>
    </row>
    <row r="211" spans="1:6" ht="15" hidden="1" customHeight="1" x14ac:dyDescent="0.2">
      <c r="A211" s="7" t="s">
        <v>15</v>
      </c>
      <c r="B211" s="6" t="s">
        <v>132</v>
      </c>
      <c r="C211" s="6" t="s">
        <v>60</v>
      </c>
      <c r="D211" s="8" t="s">
        <v>16</v>
      </c>
      <c r="E211" s="6" t="s">
        <v>12</v>
      </c>
      <c r="F211" s="4" t="e">
        <f t="shared" si="11"/>
        <v>#REF!</v>
      </c>
    </row>
    <row r="212" spans="1:6" ht="24" hidden="1" x14ac:dyDescent="0.2">
      <c r="A212" s="9" t="s">
        <v>17</v>
      </c>
      <c r="B212" s="10" t="s">
        <v>132</v>
      </c>
      <c r="C212" s="10" t="s">
        <v>60</v>
      </c>
      <c r="D212" s="11" t="s">
        <v>18</v>
      </c>
      <c r="E212" s="10" t="s">
        <v>12</v>
      </c>
      <c r="F212" s="12" t="e">
        <f t="shared" si="11"/>
        <v>#REF!</v>
      </c>
    </row>
    <row r="213" spans="1:6" ht="24" hidden="1" x14ac:dyDescent="0.2">
      <c r="A213" s="13" t="s">
        <v>19</v>
      </c>
      <c r="B213" s="10" t="s">
        <v>132</v>
      </c>
      <c r="C213" s="10" t="s">
        <v>60</v>
      </c>
      <c r="D213" s="11" t="s">
        <v>20</v>
      </c>
      <c r="E213" s="10" t="s">
        <v>12</v>
      </c>
      <c r="F213" s="12" t="e">
        <f t="shared" si="11"/>
        <v>#REF!</v>
      </c>
    </row>
    <row r="214" spans="1:6" hidden="1" x14ac:dyDescent="0.2">
      <c r="A214" s="9" t="s">
        <v>136</v>
      </c>
      <c r="B214" s="10" t="s">
        <v>132</v>
      </c>
      <c r="C214" s="10" t="s">
        <v>60</v>
      </c>
      <c r="D214" s="14" t="s">
        <v>137</v>
      </c>
      <c r="E214" s="10" t="s">
        <v>12</v>
      </c>
      <c r="F214" s="12" t="e">
        <f t="shared" si="11"/>
        <v>#REF!</v>
      </c>
    </row>
    <row r="215" spans="1:6" hidden="1" x14ac:dyDescent="0.2">
      <c r="A215" s="9" t="s">
        <v>142</v>
      </c>
      <c r="B215" s="10" t="s">
        <v>132</v>
      </c>
      <c r="C215" s="10" t="s">
        <v>60</v>
      </c>
      <c r="D215" s="14" t="s">
        <v>137</v>
      </c>
      <c r="E215" s="10" t="s">
        <v>139</v>
      </c>
      <c r="F215" s="12" t="e">
        <f>#REF!</f>
        <v>#REF!</v>
      </c>
    </row>
    <row r="216" spans="1:6" x14ac:dyDescent="0.2">
      <c r="A216" s="15"/>
      <c r="B216" s="15"/>
      <c r="C216" s="15"/>
      <c r="D216" s="15"/>
      <c r="E216" s="15"/>
      <c r="F216" s="15"/>
    </row>
    <row r="217" spans="1:6" x14ac:dyDescent="0.2">
      <c r="A217" s="15"/>
      <c r="B217" s="15"/>
      <c r="C217" s="15"/>
      <c r="D217" s="15"/>
      <c r="E217" s="15"/>
      <c r="F217" s="15"/>
    </row>
    <row r="218" spans="1:6" x14ac:dyDescent="0.2">
      <c r="A218" s="15"/>
      <c r="B218" s="15"/>
      <c r="C218" s="15"/>
      <c r="D218" s="15"/>
      <c r="E218" s="15"/>
      <c r="F218" s="15"/>
    </row>
    <row r="219" spans="1:6" x14ac:dyDescent="0.2">
      <c r="A219" s="15"/>
      <c r="B219" s="15"/>
      <c r="C219" s="15"/>
      <c r="D219" s="15"/>
      <c r="E219" s="15"/>
      <c r="F219" s="15"/>
    </row>
    <row r="220" spans="1:6" x14ac:dyDescent="0.2">
      <c r="A220" s="15"/>
      <c r="B220" s="15"/>
      <c r="C220" s="15"/>
      <c r="D220" s="15"/>
      <c r="E220" s="15"/>
      <c r="F220" s="15"/>
    </row>
    <row r="221" spans="1:6" x14ac:dyDescent="0.2">
      <c r="A221" s="15"/>
      <c r="B221" s="15"/>
      <c r="C221" s="15"/>
      <c r="D221" s="15"/>
      <c r="E221" s="15"/>
      <c r="F221" s="15"/>
    </row>
    <row r="222" spans="1:6" x14ac:dyDescent="0.2">
      <c r="A222" s="15"/>
      <c r="B222" s="15"/>
      <c r="C222" s="15"/>
      <c r="D222" s="15"/>
      <c r="E222" s="15"/>
      <c r="F222" s="15"/>
    </row>
    <row r="223" spans="1:6" x14ac:dyDescent="0.2">
      <c r="A223" s="15"/>
      <c r="B223" s="15"/>
      <c r="C223" s="15"/>
      <c r="D223" s="15"/>
      <c r="E223" s="15"/>
      <c r="F223" s="15"/>
    </row>
    <row r="224" spans="1:6" x14ac:dyDescent="0.2">
      <c r="A224" s="15"/>
      <c r="B224" s="15"/>
      <c r="C224" s="15"/>
      <c r="D224" s="15"/>
      <c r="E224" s="15"/>
      <c r="F224" s="15"/>
    </row>
    <row r="225" spans="1:6" x14ac:dyDescent="0.2">
      <c r="A225" s="15"/>
      <c r="B225" s="15"/>
      <c r="C225" s="15"/>
      <c r="D225" s="15"/>
      <c r="E225" s="15"/>
      <c r="F225" s="15"/>
    </row>
    <row r="226" spans="1:6" x14ac:dyDescent="0.2">
      <c r="A226" s="15"/>
      <c r="B226" s="15"/>
      <c r="C226" s="15"/>
      <c r="D226" s="15"/>
      <c r="E226" s="15"/>
      <c r="F226" s="15"/>
    </row>
    <row r="227" spans="1:6" x14ac:dyDescent="0.2">
      <c r="A227" s="15"/>
      <c r="B227" s="15"/>
      <c r="C227" s="15"/>
      <c r="D227" s="15"/>
      <c r="E227" s="15"/>
      <c r="F227" s="15"/>
    </row>
    <row r="228" spans="1:6" x14ac:dyDescent="0.2">
      <c r="A228" s="15"/>
      <c r="B228" s="15"/>
      <c r="C228" s="15"/>
      <c r="D228" s="15"/>
      <c r="E228" s="15"/>
      <c r="F228" s="15"/>
    </row>
    <row r="229" spans="1:6" x14ac:dyDescent="0.2">
      <c r="A229" s="15"/>
      <c r="B229" s="15"/>
      <c r="C229" s="15"/>
      <c r="D229" s="15"/>
      <c r="E229" s="15"/>
      <c r="F229" s="15"/>
    </row>
    <row r="230" spans="1:6" x14ac:dyDescent="0.2">
      <c r="A230" s="15"/>
      <c r="B230" s="15"/>
      <c r="C230" s="15"/>
      <c r="D230" s="15"/>
      <c r="E230" s="15"/>
      <c r="F230" s="15"/>
    </row>
    <row r="231" spans="1:6" x14ac:dyDescent="0.2">
      <c r="A231" s="15"/>
      <c r="B231" s="15"/>
      <c r="C231" s="15"/>
      <c r="D231" s="15"/>
      <c r="E231" s="15"/>
      <c r="F231" s="15"/>
    </row>
    <row r="232" spans="1:6" x14ac:dyDescent="0.2">
      <c r="A232" s="15"/>
      <c r="B232" s="15"/>
      <c r="C232" s="15"/>
      <c r="D232" s="15"/>
      <c r="E232" s="15"/>
      <c r="F232" s="15"/>
    </row>
    <row r="233" spans="1:6" x14ac:dyDescent="0.2">
      <c r="A233" s="15"/>
      <c r="B233" s="15"/>
      <c r="C233" s="15"/>
      <c r="D233" s="15"/>
      <c r="E233" s="15"/>
      <c r="F233" s="15"/>
    </row>
    <row r="234" spans="1:6" x14ac:dyDescent="0.2">
      <c r="A234" s="15"/>
      <c r="B234" s="15"/>
      <c r="C234" s="15"/>
      <c r="D234" s="15"/>
      <c r="E234" s="15"/>
      <c r="F234" s="15"/>
    </row>
    <row r="235" spans="1:6" x14ac:dyDescent="0.2">
      <c r="A235" s="15"/>
      <c r="B235" s="15"/>
      <c r="C235" s="15"/>
      <c r="D235" s="15"/>
      <c r="E235" s="15"/>
      <c r="F235" s="15"/>
    </row>
    <row r="236" spans="1:6" x14ac:dyDescent="0.2">
      <c r="A236" s="15"/>
      <c r="B236" s="15"/>
      <c r="C236" s="15"/>
      <c r="D236" s="15"/>
      <c r="E236" s="15"/>
      <c r="F236" s="15"/>
    </row>
    <row r="237" spans="1:6" x14ac:dyDescent="0.2">
      <c r="A237" s="15"/>
      <c r="B237" s="15"/>
      <c r="C237" s="15"/>
      <c r="D237" s="15"/>
      <c r="E237" s="15"/>
      <c r="F237" s="15"/>
    </row>
    <row r="238" spans="1:6" x14ac:dyDescent="0.2">
      <c r="A238" s="15"/>
      <c r="B238" s="15"/>
      <c r="C238" s="15"/>
      <c r="D238" s="15"/>
      <c r="E238" s="15"/>
      <c r="F238" s="15"/>
    </row>
    <row r="239" spans="1:6" x14ac:dyDescent="0.2">
      <c r="A239" s="15"/>
      <c r="B239" s="15"/>
      <c r="C239" s="15"/>
      <c r="D239" s="15"/>
      <c r="E239" s="15"/>
      <c r="F239" s="15"/>
    </row>
    <row r="240" spans="1:6" x14ac:dyDescent="0.2">
      <c r="A240" s="15"/>
      <c r="B240" s="15"/>
      <c r="C240" s="15"/>
      <c r="D240" s="15"/>
      <c r="E240" s="15"/>
      <c r="F240" s="15"/>
    </row>
    <row r="241" spans="1:6" x14ac:dyDescent="0.2">
      <c r="A241" s="15"/>
      <c r="B241" s="15"/>
      <c r="C241" s="15"/>
      <c r="D241" s="15"/>
      <c r="E241" s="15"/>
      <c r="F241" s="15"/>
    </row>
    <row r="242" spans="1:6" x14ac:dyDescent="0.2">
      <c r="A242" s="15"/>
      <c r="B242" s="15"/>
      <c r="C242" s="15"/>
      <c r="D242" s="15"/>
      <c r="E242" s="15"/>
      <c r="F242" s="15"/>
    </row>
    <row r="243" spans="1:6" x14ac:dyDescent="0.2">
      <c r="A243" s="15"/>
      <c r="B243" s="15"/>
      <c r="C243" s="15"/>
      <c r="D243" s="15"/>
      <c r="E243" s="15"/>
      <c r="F243" s="15"/>
    </row>
    <row r="244" spans="1:6" x14ac:dyDescent="0.2">
      <c r="A244" s="15"/>
      <c r="B244" s="15"/>
      <c r="C244" s="15"/>
      <c r="D244" s="15"/>
      <c r="E244" s="15"/>
      <c r="F244" s="15"/>
    </row>
    <row r="245" spans="1:6" x14ac:dyDescent="0.2">
      <c r="A245" s="15"/>
      <c r="B245" s="15"/>
      <c r="C245" s="15"/>
      <c r="D245" s="15"/>
      <c r="E245" s="15"/>
      <c r="F245" s="15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  <row r="360" spans="1:6" x14ac:dyDescent="0.2">
      <c r="A360" s="15"/>
      <c r="B360" s="15"/>
      <c r="C360" s="15"/>
      <c r="D360" s="15"/>
      <c r="E360" s="15"/>
      <c r="F360" s="15"/>
    </row>
    <row r="361" spans="1:6" x14ac:dyDescent="0.2">
      <c r="A361" s="15"/>
      <c r="B361" s="15"/>
      <c r="C361" s="15"/>
      <c r="D361" s="15"/>
      <c r="E361" s="15"/>
      <c r="F361" s="15"/>
    </row>
    <row r="362" spans="1:6" x14ac:dyDescent="0.2">
      <c r="A362" s="15"/>
      <c r="B362" s="15"/>
      <c r="C362" s="15"/>
      <c r="D362" s="15"/>
      <c r="E362" s="15"/>
      <c r="F362" s="15"/>
    </row>
    <row r="363" spans="1:6" x14ac:dyDescent="0.2">
      <c r="A363" s="15"/>
      <c r="B363" s="15"/>
      <c r="C363" s="15"/>
      <c r="D363" s="15"/>
      <c r="E363" s="15"/>
      <c r="F363" s="15"/>
    </row>
    <row r="364" spans="1:6" x14ac:dyDescent="0.2">
      <c r="A364" s="15"/>
      <c r="B364" s="15"/>
      <c r="C364" s="15"/>
      <c r="D364" s="15"/>
      <c r="E364" s="15"/>
      <c r="F364" s="15"/>
    </row>
    <row r="365" spans="1:6" x14ac:dyDescent="0.2">
      <c r="A365" s="15"/>
      <c r="B365" s="15"/>
      <c r="C365" s="15"/>
      <c r="D365" s="15"/>
      <c r="E365" s="15"/>
      <c r="F365" s="15"/>
    </row>
    <row r="366" spans="1:6" x14ac:dyDescent="0.2">
      <c r="A366" s="15"/>
      <c r="B366" s="15"/>
      <c r="C366" s="15"/>
      <c r="D366" s="15"/>
      <c r="E366" s="15"/>
      <c r="F366" s="15"/>
    </row>
    <row r="367" spans="1:6" x14ac:dyDescent="0.2">
      <c r="A367" s="15"/>
      <c r="B367" s="15"/>
      <c r="C367" s="15"/>
      <c r="D367" s="15"/>
      <c r="E367" s="15"/>
      <c r="F367" s="15"/>
    </row>
    <row r="368" spans="1:6" x14ac:dyDescent="0.2">
      <c r="A368" s="15"/>
      <c r="B368" s="15"/>
      <c r="C368" s="15"/>
      <c r="D368" s="15"/>
      <c r="E368" s="15"/>
      <c r="F368" s="15"/>
    </row>
    <row r="369" spans="1:6" x14ac:dyDescent="0.2">
      <c r="A369" s="15"/>
      <c r="B369" s="15"/>
      <c r="C369" s="15"/>
      <c r="D369" s="15"/>
      <c r="E369" s="15"/>
      <c r="F369" s="15"/>
    </row>
    <row r="370" spans="1:6" x14ac:dyDescent="0.2">
      <c r="A370" s="15"/>
      <c r="B370" s="15"/>
      <c r="C370" s="15"/>
      <c r="D370" s="15"/>
      <c r="E370" s="15"/>
      <c r="F370" s="15"/>
    </row>
    <row r="371" spans="1:6" x14ac:dyDescent="0.2">
      <c r="A371" s="15"/>
      <c r="B371" s="15"/>
      <c r="C371" s="15"/>
      <c r="D371" s="15"/>
      <c r="E371" s="15"/>
      <c r="F371" s="15"/>
    </row>
    <row r="372" spans="1:6" x14ac:dyDescent="0.2">
      <c r="A372" s="15"/>
      <c r="B372" s="15"/>
      <c r="C372" s="15"/>
      <c r="D372" s="15"/>
      <c r="E372" s="15"/>
      <c r="F372" s="15"/>
    </row>
    <row r="373" spans="1:6" x14ac:dyDescent="0.2">
      <c r="A373" s="15"/>
      <c r="B373" s="15"/>
      <c r="C373" s="15"/>
      <c r="D373" s="15"/>
      <c r="E373" s="15"/>
      <c r="F373" s="15"/>
    </row>
    <row r="374" spans="1:6" x14ac:dyDescent="0.2">
      <c r="A374" s="15"/>
      <c r="B374" s="15"/>
      <c r="C374" s="15"/>
      <c r="D374" s="15"/>
      <c r="E374" s="15"/>
      <c r="F374" s="15"/>
    </row>
    <row r="375" spans="1:6" x14ac:dyDescent="0.2">
      <c r="A375" s="15"/>
      <c r="B375" s="15"/>
      <c r="C375" s="15"/>
      <c r="D375" s="15"/>
      <c r="E375" s="15"/>
      <c r="F375" s="15"/>
    </row>
    <row r="376" spans="1:6" x14ac:dyDescent="0.2">
      <c r="A376" s="15"/>
      <c r="B376" s="15"/>
      <c r="C376" s="15"/>
      <c r="D376" s="15"/>
      <c r="E376" s="15"/>
      <c r="F376" s="15"/>
    </row>
    <row r="377" spans="1:6" x14ac:dyDescent="0.2">
      <c r="A377" s="15"/>
      <c r="B377" s="15"/>
      <c r="C377" s="15"/>
      <c r="D377" s="15"/>
      <c r="E377" s="15"/>
      <c r="F377" s="15"/>
    </row>
    <row r="378" spans="1:6" x14ac:dyDescent="0.2">
      <c r="A378" s="15"/>
      <c r="B378" s="15"/>
      <c r="C378" s="15"/>
      <c r="D378" s="15"/>
      <c r="E378" s="15"/>
      <c r="F378" s="15"/>
    </row>
    <row r="379" spans="1:6" x14ac:dyDescent="0.2">
      <c r="A379" s="15"/>
      <c r="B379" s="15"/>
      <c r="C379" s="15"/>
      <c r="D379" s="15"/>
      <c r="E379" s="15"/>
      <c r="F379" s="15"/>
    </row>
    <row r="380" spans="1:6" x14ac:dyDescent="0.2">
      <c r="A380" s="15"/>
      <c r="B380" s="15"/>
      <c r="C380" s="15"/>
      <c r="D380" s="15"/>
      <c r="E380" s="15"/>
      <c r="F380" s="15"/>
    </row>
    <row r="381" spans="1:6" x14ac:dyDescent="0.2">
      <c r="A381" s="15"/>
      <c r="B381" s="15"/>
      <c r="C381" s="15"/>
      <c r="D381" s="15"/>
      <c r="E381" s="15"/>
      <c r="F381" s="15"/>
    </row>
    <row r="382" spans="1:6" x14ac:dyDescent="0.2">
      <c r="A382" s="15"/>
      <c r="B382" s="15"/>
      <c r="C382" s="15"/>
      <c r="D382" s="15"/>
      <c r="E382" s="15"/>
      <c r="F382" s="15"/>
    </row>
    <row r="383" spans="1:6" x14ac:dyDescent="0.2">
      <c r="A383" s="15"/>
      <c r="B383" s="15"/>
      <c r="C383" s="15"/>
      <c r="D383" s="15"/>
      <c r="E383" s="15"/>
      <c r="F383" s="15"/>
    </row>
    <row r="384" spans="1:6" x14ac:dyDescent="0.2">
      <c r="A384" s="15"/>
      <c r="B384" s="15"/>
      <c r="C384" s="15"/>
      <c r="D384" s="15"/>
      <c r="E384" s="15"/>
      <c r="F384" s="15"/>
    </row>
    <row r="385" spans="1:6" x14ac:dyDescent="0.2">
      <c r="A385" s="15"/>
      <c r="B385" s="15"/>
      <c r="C385" s="15"/>
      <c r="D385" s="15"/>
      <c r="E385" s="15"/>
      <c r="F385" s="15"/>
    </row>
    <row r="386" spans="1:6" x14ac:dyDescent="0.2">
      <c r="A386" s="15"/>
      <c r="B386" s="15"/>
      <c r="C386" s="15"/>
      <c r="D386" s="15"/>
      <c r="E386" s="15"/>
      <c r="F386" s="15"/>
    </row>
    <row r="387" spans="1:6" x14ac:dyDescent="0.2">
      <c r="A387" s="15"/>
      <c r="B387" s="15"/>
      <c r="C387" s="15"/>
      <c r="D387" s="15"/>
      <c r="E387" s="15"/>
      <c r="F387" s="15"/>
    </row>
    <row r="388" spans="1:6" x14ac:dyDescent="0.2">
      <c r="A388" s="15"/>
      <c r="B388" s="15"/>
      <c r="C388" s="15"/>
      <c r="D388" s="15"/>
      <c r="E388" s="15"/>
      <c r="F388" s="15"/>
    </row>
    <row r="389" spans="1:6" x14ac:dyDescent="0.2">
      <c r="A389" s="15"/>
      <c r="B389" s="15"/>
      <c r="C389" s="15"/>
      <c r="D389" s="15"/>
      <c r="E389" s="15"/>
      <c r="F389" s="15"/>
    </row>
    <row r="390" spans="1:6" x14ac:dyDescent="0.2">
      <c r="A390" s="15"/>
      <c r="B390" s="15"/>
      <c r="C390" s="15"/>
      <c r="D390" s="15"/>
      <c r="E390" s="15"/>
      <c r="F390" s="15"/>
    </row>
    <row r="391" spans="1:6" x14ac:dyDescent="0.2">
      <c r="A391" s="15"/>
      <c r="B391" s="15"/>
      <c r="C391" s="15"/>
      <c r="D391" s="15"/>
      <c r="E391" s="15"/>
      <c r="F391" s="15"/>
    </row>
    <row r="392" spans="1:6" x14ac:dyDescent="0.2">
      <c r="A392" s="15"/>
      <c r="B392" s="15"/>
      <c r="C392" s="15"/>
      <c r="D392" s="15"/>
      <c r="E392" s="15"/>
      <c r="F392" s="15"/>
    </row>
    <row r="393" spans="1:6" x14ac:dyDescent="0.2">
      <c r="A393" s="15"/>
      <c r="B393" s="15"/>
      <c r="C393" s="15"/>
      <c r="D393" s="15"/>
      <c r="E393" s="15"/>
      <c r="F393" s="15"/>
    </row>
    <row r="394" spans="1:6" x14ac:dyDescent="0.2">
      <c r="A394" s="15"/>
      <c r="B394" s="15"/>
      <c r="C394" s="15"/>
      <c r="D394" s="15"/>
      <c r="E394" s="15"/>
      <c r="F394" s="15"/>
    </row>
    <row r="395" spans="1:6" x14ac:dyDescent="0.2">
      <c r="A395" s="15"/>
      <c r="B395" s="15"/>
      <c r="C395" s="15"/>
      <c r="D395" s="15"/>
      <c r="E395" s="15"/>
      <c r="F395" s="15"/>
    </row>
    <row r="396" spans="1:6" x14ac:dyDescent="0.2">
      <c r="A396" s="15"/>
      <c r="B396" s="15"/>
      <c r="C396" s="15"/>
      <c r="D396" s="15"/>
      <c r="E396" s="15"/>
      <c r="F396" s="15"/>
    </row>
    <row r="397" spans="1:6" x14ac:dyDescent="0.2">
      <c r="A397" s="15"/>
      <c r="B397" s="15"/>
      <c r="C397" s="15"/>
      <c r="D397" s="15"/>
      <c r="E397" s="15"/>
      <c r="F397" s="15"/>
    </row>
    <row r="398" spans="1:6" x14ac:dyDescent="0.2">
      <c r="A398" s="15"/>
      <c r="B398" s="15"/>
      <c r="C398" s="15"/>
      <c r="D398" s="15"/>
      <c r="E398" s="15"/>
      <c r="F398" s="15"/>
    </row>
    <row r="399" spans="1:6" x14ac:dyDescent="0.2">
      <c r="A399" s="15"/>
      <c r="B399" s="15"/>
      <c r="C399" s="15"/>
      <c r="D399" s="15"/>
      <c r="E399" s="15"/>
      <c r="F399" s="15"/>
    </row>
    <row r="400" spans="1:6" x14ac:dyDescent="0.2">
      <c r="A400" s="15"/>
      <c r="B400" s="15"/>
      <c r="C400" s="15"/>
      <c r="D400" s="15"/>
      <c r="E400" s="15"/>
      <c r="F400" s="15"/>
    </row>
    <row r="401" spans="1:6" x14ac:dyDescent="0.2">
      <c r="A401" s="15"/>
      <c r="B401" s="15"/>
      <c r="C401" s="15"/>
      <c r="D401" s="15"/>
      <c r="E401" s="15"/>
      <c r="F401" s="15"/>
    </row>
    <row r="402" spans="1:6" x14ac:dyDescent="0.2">
      <c r="A402" s="15"/>
      <c r="B402" s="15"/>
      <c r="C402" s="15"/>
      <c r="D402" s="15"/>
      <c r="E402" s="15"/>
      <c r="F402" s="15"/>
    </row>
    <row r="403" spans="1:6" x14ac:dyDescent="0.2">
      <c r="A403" s="15"/>
      <c r="B403" s="15"/>
      <c r="C403" s="15"/>
      <c r="D403" s="15"/>
      <c r="E403" s="15"/>
      <c r="F403" s="15"/>
    </row>
    <row r="404" spans="1:6" x14ac:dyDescent="0.2">
      <c r="A404" s="15"/>
      <c r="B404" s="15"/>
      <c r="C404" s="15"/>
      <c r="D404" s="15"/>
      <c r="E404" s="15"/>
      <c r="F404" s="15"/>
    </row>
    <row r="405" spans="1:6" x14ac:dyDescent="0.2">
      <c r="A405" s="15"/>
      <c r="B405" s="15"/>
      <c r="C405" s="15"/>
      <c r="D405" s="15"/>
      <c r="E405" s="15"/>
      <c r="F405" s="15"/>
    </row>
    <row r="406" spans="1:6" x14ac:dyDescent="0.2">
      <c r="A406" s="15"/>
      <c r="B406" s="15"/>
      <c r="C406" s="15"/>
      <c r="D406" s="15"/>
      <c r="E406" s="15"/>
      <c r="F406" s="15"/>
    </row>
    <row r="407" spans="1:6" x14ac:dyDescent="0.2">
      <c r="A407" s="15"/>
      <c r="B407" s="15"/>
      <c r="C407" s="15"/>
      <c r="D407" s="15"/>
      <c r="E407" s="15"/>
      <c r="F407" s="15"/>
    </row>
    <row r="408" spans="1:6" x14ac:dyDescent="0.2">
      <c r="A408" s="15"/>
      <c r="B408" s="15"/>
      <c r="C408" s="15"/>
      <c r="D408" s="15"/>
      <c r="E408" s="15"/>
      <c r="F408" s="15"/>
    </row>
    <row r="409" spans="1:6" x14ac:dyDescent="0.2">
      <c r="A409" s="15"/>
      <c r="B409" s="15"/>
      <c r="C409" s="15"/>
      <c r="D409" s="15"/>
      <c r="E409" s="15"/>
      <c r="F409" s="15"/>
    </row>
    <row r="410" spans="1:6" x14ac:dyDescent="0.2">
      <c r="A410" s="15"/>
      <c r="B410" s="15"/>
      <c r="C410" s="15"/>
      <c r="D410" s="15"/>
      <c r="E410" s="15"/>
      <c r="F410" s="15"/>
    </row>
    <row r="411" spans="1:6" x14ac:dyDescent="0.2">
      <c r="A411" s="15"/>
      <c r="B411" s="15"/>
      <c r="C411" s="15"/>
      <c r="D411" s="15"/>
      <c r="E411" s="15"/>
      <c r="F411" s="15"/>
    </row>
    <row r="412" spans="1:6" x14ac:dyDescent="0.2">
      <c r="A412" s="15"/>
      <c r="B412" s="15"/>
      <c r="C412" s="15"/>
      <c r="D412" s="15"/>
      <c r="E412" s="15"/>
      <c r="F412" s="15"/>
    </row>
    <row r="413" spans="1:6" x14ac:dyDescent="0.2">
      <c r="A413" s="15"/>
      <c r="B413" s="15"/>
      <c r="C413" s="15"/>
      <c r="D413" s="15"/>
      <c r="E413" s="15"/>
      <c r="F413" s="15"/>
    </row>
    <row r="414" spans="1:6" x14ac:dyDescent="0.2">
      <c r="A414" s="15"/>
      <c r="B414" s="15"/>
      <c r="C414" s="15"/>
      <c r="D414" s="15"/>
      <c r="E414" s="15"/>
      <c r="F414" s="15"/>
    </row>
    <row r="415" spans="1:6" x14ac:dyDescent="0.2">
      <c r="A415" s="15"/>
      <c r="B415" s="15"/>
      <c r="C415" s="15"/>
      <c r="D415" s="15"/>
      <c r="E415" s="15"/>
      <c r="F415" s="15"/>
    </row>
    <row r="416" spans="1:6" x14ac:dyDescent="0.2">
      <c r="A416" s="15"/>
      <c r="B416" s="15"/>
      <c r="C416" s="15"/>
      <c r="D416" s="15"/>
      <c r="E416" s="15"/>
      <c r="F416" s="15"/>
    </row>
    <row r="417" spans="1:6" x14ac:dyDescent="0.2">
      <c r="A417" s="15"/>
      <c r="B417" s="15"/>
      <c r="C417" s="15"/>
      <c r="D417" s="15"/>
      <c r="E417" s="15"/>
      <c r="F417" s="15"/>
    </row>
    <row r="418" spans="1:6" x14ac:dyDescent="0.2">
      <c r="A418" s="15"/>
      <c r="B418" s="15"/>
      <c r="C418" s="15"/>
      <c r="D418" s="15"/>
      <c r="E418" s="15"/>
      <c r="F418" s="15"/>
    </row>
    <row r="419" spans="1:6" x14ac:dyDescent="0.2">
      <c r="A419" s="15"/>
      <c r="B419" s="15"/>
      <c r="C419" s="15"/>
      <c r="D419" s="15"/>
      <c r="E419" s="15"/>
      <c r="F419" s="15"/>
    </row>
    <row r="420" spans="1:6" x14ac:dyDescent="0.2">
      <c r="A420" s="15"/>
      <c r="B420" s="15"/>
      <c r="C420" s="15"/>
      <c r="D420" s="15"/>
      <c r="E420" s="15"/>
      <c r="F420" s="15"/>
    </row>
    <row r="421" spans="1:6" x14ac:dyDescent="0.2">
      <c r="A421" s="15"/>
      <c r="B421" s="15"/>
      <c r="C421" s="15"/>
      <c r="D421" s="15"/>
      <c r="E421" s="15"/>
      <c r="F421" s="15"/>
    </row>
    <row r="422" spans="1:6" x14ac:dyDescent="0.2">
      <c r="A422" s="15"/>
      <c r="B422" s="15"/>
      <c r="C422" s="15"/>
      <c r="D422" s="15"/>
      <c r="E422" s="15"/>
      <c r="F422" s="15"/>
    </row>
    <row r="423" spans="1:6" x14ac:dyDescent="0.2">
      <c r="A423" s="15"/>
      <c r="B423" s="15"/>
      <c r="C423" s="15"/>
      <c r="D423" s="15"/>
      <c r="E423" s="15"/>
      <c r="F423" s="15"/>
    </row>
    <row r="424" spans="1:6" x14ac:dyDescent="0.2">
      <c r="A424" s="15"/>
      <c r="B424" s="15"/>
      <c r="C424" s="15"/>
      <c r="D424" s="15"/>
      <c r="E424" s="15"/>
      <c r="F424" s="15"/>
    </row>
    <row r="425" spans="1:6" x14ac:dyDescent="0.2">
      <c r="A425" s="15"/>
      <c r="B425" s="15"/>
      <c r="C425" s="15"/>
      <c r="D425" s="15"/>
      <c r="E425" s="15"/>
      <c r="F425" s="15"/>
    </row>
    <row r="426" spans="1:6" x14ac:dyDescent="0.2">
      <c r="A426" s="15"/>
      <c r="B426" s="15"/>
      <c r="C426" s="15"/>
      <c r="D426" s="15"/>
      <c r="E426" s="15"/>
      <c r="F426" s="15"/>
    </row>
    <row r="427" spans="1:6" x14ac:dyDescent="0.2">
      <c r="A427" s="15"/>
      <c r="B427" s="15"/>
      <c r="C427" s="15"/>
      <c r="D427" s="15"/>
      <c r="E427" s="15"/>
      <c r="F427" s="15"/>
    </row>
    <row r="428" spans="1:6" x14ac:dyDescent="0.2">
      <c r="A428" s="15"/>
      <c r="B428" s="15"/>
      <c r="C428" s="15"/>
      <c r="D428" s="15"/>
      <c r="E428" s="15"/>
      <c r="F428" s="15"/>
    </row>
    <row r="429" spans="1:6" x14ac:dyDescent="0.2">
      <c r="A429" s="15"/>
      <c r="B429" s="15"/>
      <c r="C429" s="15"/>
      <c r="D429" s="15"/>
      <c r="E429" s="15"/>
      <c r="F429" s="15"/>
    </row>
    <row r="430" spans="1:6" x14ac:dyDescent="0.2">
      <c r="A430" s="15"/>
      <c r="B430" s="15"/>
      <c r="C430" s="15"/>
      <c r="D430" s="15"/>
      <c r="E430" s="15"/>
      <c r="F430" s="15"/>
    </row>
    <row r="431" spans="1:6" x14ac:dyDescent="0.2">
      <c r="A431" s="15"/>
      <c r="B431" s="15"/>
      <c r="C431" s="15"/>
      <c r="D431" s="15"/>
      <c r="E431" s="15"/>
      <c r="F431" s="15"/>
    </row>
    <row r="432" spans="1:6" x14ac:dyDescent="0.2">
      <c r="A432" s="15"/>
      <c r="B432" s="15"/>
      <c r="C432" s="15"/>
      <c r="D432" s="15"/>
      <c r="E432" s="15"/>
      <c r="F432" s="15"/>
    </row>
    <row r="433" spans="1:6" x14ac:dyDescent="0.2">
      <c r="A433" s="15"/>
      <c r="B433" s="15"/>
      <c r="C433" s="15"/>
      <c r="D433" s="15"/>
      <c r="E433" s="15"/>
      <c r="F433" s="15"/>
    </row>
    <row r="434" spans="1:6" x14ac:dyDescent="0.2">
      <c r="A434" s="15"/>
      <c r="B434" s="15"/>
      <c r="C434" s="15"/>
      <c r="D434" s="15"/>
      <c r="E434" s="15"/>
      <c r="F434" s="15"/>
    </row>
    <row r="435" spans="1:6" x14ac:dyDescent="0.2">
      <c r="A435" s="15"/>
      <c r="B435" s="15"/>
      <c r="C435" s="15"/>
      <c r="D435" s="15"/>
      <c r="E435" s="15"/>
      <c r="F435" s="15"/>
    </row>
    <row r="436" spans="1:6" x14ac:dyDescent="0.2">
      <c r="A436" s="15"/>
      <c r="B436" s="15"/>
      <c r="C436" s="15"/>
      <c r="D436" s="15"/>
      <c r="E436" s="15"/>
      <c r="F436" s="15"/>
    </row>
    <row r="437" spans="1:6" x14ac:dyDescent="0.2">
      <c r="A437" s="15"/>
      <c r="B437" s="15"/>
      <c r="C437" s="15"/>
      <c r="D437" s="15"/>
      <c r="E437" s="15"/>
      <c r="F437" s="15"/>
    </row>
    <row r="438" spans="1:6" x14ac:dyDescent="0.2">
      <c r="A438" s="15"/>
      <c r="B438" s="15"/>
      <c r="C438" s="15"/>
      <c r="D438" s="15"/>
      <c r="E438" s="15"/>
      <c r="F438" s="15"/>
    </row>
    <row r="439" spans="1:6" x14ac:dyDescent="0.2">
      <c r="A439" s="15"/>
      <c r="B439" s="15"/>
      <c r="C439" s="15"/>
      <c r="D439" s="15"/>
      <c r="E439" s="15"/>
      <c r="F439" s="15"/>
    </row>
    <row r="440" spans="1:6" x14ac:dyDescent="0.2">
      <c r="A440" s="15"/>
      <c r="B440" s="15"/>
      <c r="C440" s="15"/>
      <c r="D440" s="15"/>
      <c r="E440" s="15"/>
      <c r="F440" s="15"/>
    </row>
    <row r="441" spans="1:6" x14ac:dyDescent="0.2">
      <c r="A441" s="15"/>
      <c r="B441" s="15"/>
      <c r="C441" s="15"/>
      <c r="D441" s="15"/>
      <c r="E441" s="15"/>
      <c r="F441" s="15"/>
    </row>
    <row r="442" spans="1:6" x14ac:dyDescent="0.2">
      <c r="A442" s="15"/>
      <c r="B442" s="15"/>
      <c r="C442" s="15"/>
      <c r="D442" s="15"/>
      <c r="E442" s="15"/>
      <c r="F442" s="15"/>
    </row>
    <row r="443" spans="1:6" x14ac:dyDescent="0.2">
      <c r="A443" s="15"/>
      <c r="B443" s="15"/>
      <c r="C443" s="15"/>
      <c r="D443" s="15"/>
      <c r="E443" s="15"/>
      <c r="F443" s="15"/>
    </row>
    <row r="444" spans="1:6" x14ac:dyDescent="0.2">
      <c r="A444" s="15"/>
      <c r="B444" s="15"/>
      <c r="C444" s="15"/>
      <c r="D444" s="15"/>
      <c r="E444" s="15"/>
      <c r="F444" s="15"/>
    </row>
    <row r="445" spans="1:6" x14ac:dyDescent="0.2">
      <c r="A445" s="15"/>
      <c r="B445" s="15"/>
      <c r="C445" s="15"/>
      <c r="D445" s="15"/>
      <c r="E445" s="15"/>
      <c r="F445" s="15"/>
    </row>
    <row r="446" spans="1:6" x14ac:dyDescent="0.2">
      <c r="A446" s="15"/>
      <c r="B446" s="15"/>
      <c r="C446" s="15"/>
      <c r="D446" s="15"/>
      <c r="E446" s="15"/>
      <c r="F446" s="15"/>
    </row>
    <row r="447" spans="1:6" x14ac:dyDescent="0.2">
      <c r="A447" s="15"/>
      <c r="B447" s="15"/>
      <c r="C447" s="15"/>
      <c r="D447" s="15"/>
      <c r="E447" s="15"/>
      <c r="F447" s="15"/>
    </row>
    <row r="448" spans="1:6" x14ac:dyDescent="0.2">
      <c r="A448" s="15"/>
      <c r="B448" s="15"/>
      <c r="C448" s="15"/>
      <c r="D448" s="15"/>
      <c r="E448" s="15"/>
      <c r="F448" s="15"/>
    </row>
    <row r="449" spans="1:6" x14ac:dyDescent="0.2">
      <c r="A449" s="15"/>
      <c r="B449" s="15"/>
      <c r="C449" s="15"/>
      <c r="D449" s="15"/>
      <c r="E449" s="15"/>
      <c r="F449" s="15"/>
    </row>
    <row r="450" spans="1:6" x14ac:dyDescent="0.2">
      <c r="A450" s="15"/>
      <c r="B450" s="15"/>
      <c r="C450" s="15"/>
      <c r="D450" s="15"/>
      <c r="E450" s="15"/>
      <c r="F450" s="15"/>
    </row>
    <row r="451" spans="1:6" x14ac:dyDescent="0.2">
      <c r="A451" s="15"/>
      <c r="B451" s="15"/>
      <c r="C451" s="15"/>
      <c r="D451" s="15"/>
      <c r="E451" s="15"/>
      <c r="F451" s="15"/>
    </row>
    <row r="452" spans="1:6" x14ac:dyDescent="0.2">
      <c r="A452" s="15"/>
      <c r="B452" s="15"/>
      <c r="C452" s="15"/>
      <c r="D452" s="15"/>
      <c r="E452" s="15"/>
      <c r="F452" s="15"/>
    </row>
    <row r="453" spans="1:6" x14ac:dyDescent="0.2">
      <c r="A453" s="15"/>
      <c r="B453" s="15"/>
      <c r="C453" s="15"/>
      <c r="D453" s="15"/>
      <c r="E453" s="15"/>
      <c r="F453" s="15"/>
    </row>
    <row r="454" spans="1:6" x14ac:dyDescent="0.2">
      <c r="A454" s="15"/>
      <c r="B454" s="15"/>
      <c r="C454" s="15"/>
      <c r="D454" s="15"/>
      <c r="E454" s="15"/>
      <c r="F454" s="15"/>
    </row>
    <row r="455" spans="1:6" x14ac:dyDescent="0.2">
      <c r="A455" s="15"/>
      <c r="B455" s="15"/>
      <c r="C455" s="15"/>
      <c r="D455" s="15"/>
      <c r="E455" s="15"/>
      <c r="F455" s="15"/>
    </row>
    <row r="456" spans="1:6" x14ac:dyDescent="0.2">
      <c r="A456" s="15"/>
      <c r="B456" s="15"/>
      <c r="C456" s="15"/>
      <c r="D456" s="15"/>
      <c r="E456" s="15"/>
      <c r="F456" s="15"/>
    </row>
    <row r="457" spans="1:6" x14ac:dyDescent="0.2">
      <c r="A457" s="15"/>
      <c r="B457" s="15"/>
      <c r="C457" s="15"/>
      <c r="D457" s="15"/>
      <c r="E457" s="15"/>
      <c r="F457" s="15"/>
    </row>
    <row r="458" spans="1:6" x14ac:dyDescent="0.2">
      <c r="A458" s="15"/>
      <c r="B458" s="15"/>
      <c r="C458" s="15"/>
      <c r="D458" s="15"/>
      <c r="E458" s="15"/>
      <c r="F458" s="15"/>
    </row>
    <row r="459" spans="1:6" x14ac:dyDescent="0.2">
      <c r="A459" s="15"/>
      <c r="B459" s="15"/>
      <c r="C459" s="15"/>
      <c r="D459" s="15"/>
      <c r="E459" s="15"/>
      <c r="F459" s="15"/>
    </row>
    <row r="460" spans="1:6" x14ac:dyDescent="0.2">
      <c r="A460" s="15"/>
      <c r="B460" s="15"/>
      <c r="C460" s="15"/>
      <c r="D460" s="15"/>
      <c r="E460" s="15"/>
      <c r="F460" s="15"/>
    </row>
    <row r="461" spans="1:6" x14ac:dyDescent="0.2">
      <c r="A461" s="15"/>
      <c r="B461" s="15"/>
      <c r="C461" s="15"/>
      <c r="D461" s="15"/>
      <c r="E461" s="15"/>
      <c r="F461" s="15"/>
    </row>
    <row r="462" spans="1:6" x14ac:dyDescent="0.2">
      <c r="A462" s="15"/>
      <c r="B462" s="15"/>
      <c r="C462" s="15"/>
      <c r="D462" s="15"/>
      <c r="E462" s="15"/>
      <c r="F462" s="15"/>
    </row>
    <row r="463" spans="1:6" x14ac:dyDescent="0.2">
      <c r="A463" s="15"/>
      <c r="B463" s="15"/>
      <c r="C463" s="15"/>
      <c r="D463" s="15"/>
      <c r="E463" s="15"/>
      <c r="F463" s="15"/>
    </row>
    <row r="464" spans="1:6" x14ac:dyDescent="0.2">
      <c r="A464" s="15"/>
      <c r="B464" s="15"/>
      <c r="C464" s="15"/>
      <c r="D464" s="15"/>
      <c r="E464" s="15"/>
      <c r="F464" s="15"/>
    </row>
    <row r="465" spans="1:6" x14ac:dyDescent="0.2">
      <c r="A465" s="15"/>
      <c r="B465" s="15"/>
      <c r="C465" s="15"/>
      <c r="D465" s="15"/>
      <c r="E465" s="15"/>
      <c r="F465" s="15"/>
    </row>
    <row r="466" spans="1:6" x14ac:dyDescent="0.2">
      <c r="A466" s="15"/>
      <c r="B466" s="15"/>
      <c r="C466" s="15"/>
      <c r="D466" s="15"/>
      <c r="E466" s="15"/>
      <c r="F466" s="15"/>
    </row>
    <row r="467" spans="1:6" x14ac:dyDescent="0.2">
      <c r="A467" s="15"/>
      <c r="B467" s="15"/>
      <c r="C467" s="15"/>
      <c r="D467" s="15"/>
      <c r="E467" s="15"/>
      <c r="F467" s="15"/>
    </row>
    <row r="468" spans="1:6" x14ac:dyDescent="0.2">
      <c r="A468" s="15"/>
      <c r="B468" s="15"/>
      <c r="C468" s="15"/>
      <c r="D468" s="15"/>
      <c r="E468" s="15"/>
      <c r="F468" s="15"/>
    </row>
    <row r="469" spans="1:6" x14ac:dyDescent="0.2">
      <c r="A469" s="15"/>
      <c r="B469" s="15"/>
      <c r="C469" s="15"/>
      <c r="D469" s="15"/>
      <c r="E469" s="15"/>
      <c r="F469" s="15"/>
    </row>
    <row r="470" spans="1:6" x14ac:dyDescent="0.2">
      <c r="A470" s="15"/>
      <c r="B470" s="15"/>
      <c r="C470" s="15"/>
      <c r="D470" s="15"/>
      <c r="E470" s="15"/>
      <c r="F470" s="15"/>
    </row>
    <row r="471" spans="1:6" x14ac:dyDescent="0.2">
      <c r="A471" s="15"/>
      <c r="B471" s="15"/>
      <c r="C471" s="15"/>
      <c r="D471" s="15"/>
      <c r="E471" s="15"/>
      <c r="F471" s="15"/>
    </row>
    <row r="472" spans="1:6" x14ac:dyDescent="0.2">
      <c r="A472" s="15"/>
      <c r="B472" s="15"/>
      <c r="C472" s="15"/>
      <c r="D472" s="15"/>
      <c r="E472" s="15"/>
      <c r="F472" s="15"/>
    </row>
    <row r="473" spans="1:6" x14ac:dyDescent="0.2">
      <c r="A473" s="15"/>
      <c r="B473" s="15"/>
      <c r="C473" s="15"/>
      <c r="D473" s="15"/>
      <c r="E473" s="15"/>
      <c r="F473" s="15"/>
    </row>
    <row r="474" spans="1:6" x14ac:dyDescent="0.2">
      <c r="A474" s="15"/>
      <c r="B474" s="15"/>
      <c r="C474" s="15"/>
      <c r="D474" s="15"/>
      <c r="E474" s="15"/>
      <c r="F474" s="15"/>
    </row>
    <row r="475" spans="1:6" x14ac:dyDescent="0.2">
      <c r="A475" s="15"/>
      <c r="B475" s="15"/>
      <c r="C475" s="15"/>
      <c r="D475" s="15"/>
      <c r="E475" s="15"/>
      <c r="F475" s="15"/>
    </row>
    <row r="476" spans="1:6" x14ac:dyDescent="0.2">
      <c r="A476" s="15"/>
      <c r="B476" s="15"/>
      <c r="C476" s="15"/>
      <c r="D476" s="15"/>
      <c r="E476" s="15"/>
      <c r="F476" s="15"/>
    </row>
    <row r="477" spans="1:6" x14ac:dyDescent="0.2">
      <c r="A477" s="15"/>
      <c r="B477" s="15"/>
      <c r="C477" s="15"/>
      <c r="D477" s="15"/>
      <c r="E477" s="15"/>
      <c r="F477" s="15"/>
    </row>
    <row r="478" spans="1:6" x14ac:dyDescent="0.2">
      <c r="A478" s="15"/>
      <c r="B478" s="15"/>
      <c r="C478" s="15"/>
      <c r="D478" s="15"/>
      <c r="E478" s="15"/>
      <c r="F478" s="15"/>
    </row>
    <row r="479" spans="1:6" x14ac:dyDescent="0.2">
      <c r="A479" s="15"/>
      <c r="B479" s="15"/>
      <c r="C479" s="15"/>
      <c r="D479" s="15"/>
      <c r="E479" s="15"/>
      <c r="F479" s="15"/>
    </row>
    <row r="480" spans="1:6" x14ac:dyDescent="0.2">
      <c r="A480" s="15"/>
      <c r="B480" s="15"/>
      <c r="C480" s="15"/>
      <c r="D480" s="15"/>
      <c r="E480" s="15"/>
      <c r="F480" s="15"/>
    </row>
    <row r="481" spans="1:6" x14ac:dyDescent="0.2">
      <c r="A481" s="15"/>
      <c r="B481" s="15"/>
      <c r="C481" s="15"/>
      <c r="D481" s="15"/>
      <c r="E481" s="15"/>
      <c r="F481" s="15"/>
    </row>
    <row r="482" spans="1:6" x14ac:dyDescent="0.2">
      <c r="A482" s="15"/>
      <c r="B482" s="15"/>
      <c r="C482" s="15"/>
      <c r="D482" s="15"/>
      <c r="E482" s="15"/>
      <c r="F482" s="15"/>
    </row>
    <row r="483" spans="1:6" x14ac:dyDescent="0.2">
      <c r="A483" s="15"/>
      <c r="B483" s="15"/>
      <c r="C483" s="15"/>
      <c r="D483" s="15"/>
      <c r="E483" s="15"/>
      <c r="F483" s="15"/>
    </row>
    <row r="484" spans="1:6" x14ac:dyDescent="0.2">
      <c r="A484" s="15"/>
      <c r="B484" s="15"/>
      <c r="C484" s="15"/>
      <c r="D484" s="15"/>
      <c r="E484" s="15"/>
      <c r="F484" s="15"/>
    </row>
    <row r="485" spans="1:6" x14ac:dyDescent="0.2">
      <c r="A485" s="15"/>
      <c r="B485" s="15"/>
      <c r="C485" s="15"/>
      <c r="D485" s="15"/>
      <c r="E485" s="15"/>
      <c r="F485" s="15"/>
    </row>
    <row r="486" spans="1:6" x14ac:dyDescent="0.2">
      <c r="A486" s="15"/>
      <c r="B486" s="15"/>
      <c r="C486" s="15"/>
      <c r="D486" s="15"/>
      <c r="E486" s="15"/>
      <c r="F486" s="15"/>
    </row>
    <row r="487" spans="1:6" x14ac:dyDescent="0.2">
      <c r="A487" s="15"/>
      <c r="B487" s="15"/>
      <c r="C487" s="15"/>
      <c r="D487" s="15"/>
      <c r="E487" s="15"/>
      <c r="F487" s="15"/>
    </row>
    <row r="488" spans="1:6" x14ac:dyDescent="0.2">
      <c r="A488" s="15"/>
      <c r="B488" s="15"/>
      <c r="C488" s="15"/>
      <c r="D488" s="15"/>
      <c r="E488" s="15"/>
      <c r="F488" s="15"/>
    </row>
    <row r="489" spans="1:6" x14ac:dyDescent="0.2">
      <c r="A489" s="15"/>
      <c r="B489" s="15"/>
      <c r="C489" s="15"/>
      <c r="D489" s="15"/>
      <c r="E489" s="15"/>
      <c r="F489" s="15"/>
    </row>
    <row r="490" spans="1:6" x14ac:dyDescent="0.2">
      <c r="A490" s="15"/>
      <c r="B490" s="15"/>
      <c r="C490" s="15"/>
      <c r="D490" s="15"/>
      <c r="E490" s="15"/>
      <c r="F490" s="15"/>
    </row>
    <row r="491" spans="1:6" x14ac:dyDescent="0.2">
      <c r="A491" s="15"/>
      <c r="B491" s="15"/>
      <c r="C491" s="15"/>
      <c r="D491" s="15"/>
      <c r="E491" s="15"/>
      <c r="F491" s="15"/>
    </row>
    <row r="492" spans="1:6" x14ac:dyDescent="0.2">
      <c r="A492" s="15"/>
      <c r="B492" s="15"/>
      <c r="C492" s="15"/>
      <c r="D492" s="15"/>
      <c r="E492" s="15"/>
      <c r="F492" s="15"/>
    </row>
    <row r="493" spans="1:6" x14ac:dyDescent="0.2">
      <c r="A493" s="15"/>
      <c r="B493" s="15"/>
      <c r="C493" s="15"/>
      <c r="D493" s="15"/>
      <c r="E493" s="15"/>
      <c r="F493" s="15"/>
    </row>
    <row r="494" spans="1:6" x14ac:dyDescent="0.2">
      <c r="A494" s="15"/>
      <c r="B494" s="15"/>
      <c r="C494" s="15"/>
      <c r="D494" s="15"/>
      <c r="E494" s="15"/>
      <c r="F494" s="15"/>
    </row>
    <row r="495" spans="1:6" x14ac:dyDescent="0.2">
      <c r="A495" s="15"/>
      <c r="B495" s="15"/>
      <c r="C495" s="15"/>
      <c r="D495" s="15"/>
      <c r="E495" s="15"/>
      <c r="F495" s="15"/>
    </row>
    <row r="496" spans="1:6" x14ac:dyDescent="0.2">
      <c r="A496" s="15"/>
      <c r="B496" s="15"/>
      <c r="C496" s="15"/>
      <c r="D496" s="15"/>
      <c r="E496" s="15"/>
      <c r="F496" s="15"/>
    </row>
    <row r="497" spans="1:6" x14ac:dyDescent="0.2">
      <c r="A497" s="15"/>
      <c r="B497" s="15"/>
      <c r="C497" s="15"/>
      <c r="D497" s="15"/>
      <c r="E497" s="15"/>
      <c r="F497" s="15"/>
    </row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</sheetData>
  <mergeCells count="4">
    <mergeCell ref="A1:F1"/>
    <mergeCell ref="A2:F2"/>
    <mergeCell ref="B3:F3"/>
    <mergeCell ref="A4:F4"/>
  </mergeCells>
  <pageMargins left="0" right="0" top="0" bottom="0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 №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2018-08-17T02:22:06Z</cp:lastPrinted>
  <dcterms:created xsi:type="dcterms:W3CDTF">2018-01-25T04:09:01Z</dcterms:created>
  <dcterms:modified xsi:type="dcterms:W3CDTF">2018-08-27T05:59:49Z</dcterms:modified>
</cp:coreProperties>
</file>