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935" windowHeight="11640" activeTab="3"/>
  </bookViews>
  <sheets>
    <sheet name="5" sheetId="1" r:id="rId1"/>
    <sheet name="6" sheetId="2" r:id="rId2"/>
    <sheet name="7" sheetId="3" r:id="rId3"/>
    <sheet name="9" sheetId="4" r:id="rId4"/>
  </sheets>
  <definedNames/>
  <calcPr fullCalcOnLoad="1"/>
</workbook>
</file>

<file path=xl/sharedStrings.xml><?xml version="1.0" encoding="utf-8"?>
<sst xmlns="http://schemas.openxmlformats.org/spreadsheetml/2006/main" count="164" uniqueCount="120">
  <si>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</si>
  <si>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</si>
  <si>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</si>
  <si>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</si>
  <si>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</si>
  <si>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</si>
  <si>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</si>
  <si>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</si>
  <si>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</si>
  <si>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</si>
  <si>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000 90  00  00  00  00  0000  000</t>
  </si>
  <si>
    <t>000 01  00  00  00  00  0000  000</t>
  </si>
  <si>
    <t>000 01  03  00  00  00  0000  000</t>
  </si>
  <si>
    <t>000 01  03  01  00  00  0000  000</t>
  </si>
  <si>
    <t>000 01  03  01  00  00  0000  700</t>
  </si>
  <si>
    <t>000 01  03  01  00  10  0000  710</t>
  </si>
  <si>
    <t>000 01  03  01  00  00  0000  800</t>
  </si>
  <si>
    <t>000 01  03  01  00  10  0000  810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</si>
  <si>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</si>
  <si>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</si>
  <si>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</si>
  <si>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</si>
  <si>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</si>
  <si>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</si>
  <si>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</si>
  <si>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</si>
  <si>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000 01  05  02  01  10  0000  610</t>
  </si>
  <si>
    <t xml:space="preserve">к решению Совета Убеженского </t>
  </si>
  <si>
    <t xml:space="preserve">сельского поселения Успенского района </t>
  </si>
  <si>
    <t>С.А. Гайдук</t>
  </si>
  <si>
    <t xml:space="preserve">Глава Убеженского сельского </t>
  </si>
  <si>
    <t>поселения Успенского района</t>
  </si>
  <si>
    <t>сельского поселения Успенского района</t>
  </si>
  <si>
    <t>№ п/п</t>
  </si>
  <si>
    <t>Код бюджетной классификации</t>
  </si>
  <si>
    <t>Бюджетные кредиты от других бюджетов бюджетной системы Российской Федерации</t>
  </si>
  <si>
    <t>(тыс. руб.)</t>
  </si>
  <si>
    <t>Уменьшение прочих остатков денежных средств бюджетов</t>
  </si>
  <si>
    <t>Процент исполнения годового бюджетного назначения, %</t>
  </si>
  <si>
    <t>Наименование</t>
  </si>
  <si>
    <t>Всего кредиты</t>
  </si>
  <si>
    <t xml:space="preserve">В том числе </t>
  </si>
  <si>
    <t>Привлечение</t>
  </si>
  <si>
    <t>Погашение основной суммы долга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</si>
  <si>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</si>
  <si>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финансирования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</si>
  <si>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</si>
  <si>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</si>
  <si>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</si>
  <si>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</si>
  <si>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</si>
  <si>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</si>
  <si>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</si>
  <si>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</si>
  <si>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</si>
  <si>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</si>
  <si>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</si>
  <si>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</si>
  <si>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</si>
  <si>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</si>
  <si>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</si>
  <si>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</si>
  <si>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</si>
  <si>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992 01 05 02 01 10 0000 610</t>
  </si>
  <si>
    <t>Уменьшение прочих остатков денежных средств  бюджета муниципального образования</t>
  </si>
  <si>
    <t>Успенского района предусмотренных к финансированию</t>
  </si>
  <si>
    <t>№</t>
  </si>
  <si>
    <t>код бюджетной классификации</t>
  </si>
  <si>
    <t>Наименование программы</t>
  </si>
  <si>
    <t>Приложение № 6</t>
  </si>
  <si>
    <t>Приложение № 5</t>
  </si>
  <si>
    <t>Приложение № 7</t>
  </si>
  <si>
    <t>Код бюджетной классификации Российской Федерации</t>
  </si>
  <si>
    <t>Наименование главного администратора доходов и источников финансирования дефицита местного бюджета</t>
  </si>
  <si>
    <t>Источники финансирования дефицитов бюджетов - всего</t>
  </si>
  <si>
    <t xml:space="preserve">Бюджетные кредиты от других бюджетов бюджетной системы Российской Федерации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</si>
  <si>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</si>
  <si>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</si>
  <si>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</si>
  <si>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к решению Совета Убеженского  </t>
  </si>
  <si>
    <t>Перечень муниципальных программ Убеженского сельского поселения</t>
  </si>
  <si>
    <t>Муниципальные программы Убеженского сельского поселения Успенского района- всего</t>
  </si>
  <si>
    <t>53 5 00 00000</t>
  </si>
  <si>
    <t>61 2 00 00000</t>
  </si>
  <si>
    <t>Уточненное годовое бюджетное назначение на 2018 год</t>
  </si>
  <si>
    <t>Исполнено за 12 месяцев 2018 года</t>
  </si>
  <si>
    <t>Программа муниципальных внутренних заимствований Убеженского сельского поселения Успенского района в 2018 году</t>
  </si>
  <si>
    <t>из местного бюджета за 2018 год</t>
  </si>
  <si>
    <t>Муниципальная программа «Развитие территориальных органов местного самоуправления в Убеженском  сельском поселении Успенского района» на 2018 год</t>
  </si>
  <si>
    <t xml:space="preserve">Муниципальная   программа «Осуществление комплекса мер в обеспечении безопасности дорожного движения в Убеженском сельском поселении  Успенского района на 2018 год»  </t>
  </si>
  <si>
    <t xml:space="preserve">Муниципальная   программа «Строительство, реконструкция, капитальный ремонт  и ремонт  автомобильных дорог общего пользования местного значения  на территории Краснодарского края на 2018 год» Убеженского сельского поселения  Успенского района»  </t>
  </si>
  <si>
    <t xml:space="preserve">Муниципальная программа «Обеспечение пожарной безопасности на  территории Убеженского сельского поселения Успенского района на 2018 год»  </t>
  </si>
  <si>
    <t>Муниципальная программа «Поддержка малого и среднего предпринимательства в Убеженском сельском поселении  Успенского района на 2018 год»</t>
  </si>
  <si>
    <t>Муниципальная программа «Укрепление правопорядка и усиление борьбы с преступностью на территории Убеженского сельского поселения Успенского района на 2018 год»</t>
  </si>
  <si>
    <t>Муниципальная программа «Противодействие терроризму и экстремизму на  территории Убеженского сельского поселения Успенского района на 2018 год»</t>
  </si>
  <si>
    <t xml:space="preserve">Муниципальная программа «Предупреждение и ликвидация последствий чрезвычайных ситуаций и стихийных бедствий природного и техногенного характера на территории Убеженского сельского поселения Успенского района на 2018 год»  </t>
  </si>
  <si>
    <t>69 1 0Г 00000 000</t>
  </si>
  <si>
    <t>Муниципальная программа "Водоснабжение Убеженского сельского поселения Успенского района на 2018 год"</t>
  </si>
  <si>
    <t>52 7 03 00000</t>
  </si>
  <si>
    <t>53 4 01 00000</t>
  </si>
  <si>
    <t>66 1 01 00000</t>
  </si>
  <si>
    <t>59 2 00 00000</t>
  </si>
  <si>
    <t>68 1 00 00000</t>
  </si>
  <si>
    <t>69 5 01 00000</t>
  </si>
  <si>
    <t>69 7 01 00000</t>
  </si>
  <si>
    <t xml:space="preserve">Источники внутреннего финансирования  дефицита местного
бюджета, перечень статей источников финансирования дефицита бюджета за 2018 год
</t>
  </si>
  <si>
    <t>«Приложение № 5</t>
  </si>
  <si>
    <t>».</t>
  </si>
  <si>
    <r>
      <t xml:space="preserve">от  </t>
    </r>
    <r>
      <rPr>
        <u val="single"/>
        <sz val="14"/>
        <rFont val="Times New Roman"/>
        <family val="1"/>
      </rPr>
      <t>26 апреля 2019</t>
    </r>
    <r>
      <rPr>
        <sz val="14"/>
        <rFont val="Times New Roman"/>
        <family val="1"/>
      </rPr>
      <t>г. № 230</t>
    </r>
  </si>
  <si>
    <t>Бюджетные  кредиты, привлеченные в бюджет поселения от других бюджетов бюджетной системы Российской Федерации, всего:</t>
  </si>
  <si>
    <t>Муниципальная программа «Развитие культуры в Убеженском сельском поселении Успенского района на 2018-2020 годы»</t>
  </si>
  <si>
    <r>
      <t xml:space="preserve">от </t>
    </r>
    <r>
      <rPr>
        <u val="single"/>
        <sz val="14"/>
        <rFont val="Times New Roman"/>
        <family val="1"/>
      </rPr>
      <t>26 апреля 2019г</t>
    </r>
    <r>
      <rPr>
        <sz val="14"/>
        <rFont val="Times New Roman"/>
        <family val="1"/>
      </rPr>
      <t>. № 230</t>
    </r>
  </si>
  <si>
    <t xml:space="preserve"> «Приложение № 6</t>
  </si>
  <si>
    <t>«Приложение № 7</t>
  </si>
  <si>
    <t>«Приложение № 9</t>
  </si>
  <si>
    <r>
      <t xml:space="preserve">от </t>
    </r>
    <r>
      <rPr>
        <u val="single"/>
        <sz val="14"/>
        <rFont val="Times New Roman"/>
        <family val="1"/>
      </rPr>
      <t>26 апреля 2019г</t>
    </r>
    <r>
      <rPr>
        <sz val="14"/>
        <rFont val="Times New Roman"/>
        <family val="1"/>
      </rPr>
      <t xml:space="preserve">. №230 </t>
    </r>
  </si>
  <si>
    <t>Приложение №8</t>
  </si>
  <si>
    <t xml:space="preserve">Перечень и коды
классификации  источников внутреннего финансирования дефицита местного бюджета за 2018 год
</t>
  </si>
  <si>
    <r>
      <t xml:space="preserve">от </t>
    </r>
    <r>
      <rPr>
        <u val="single"/>
        <sz val="14"/>
        <rFont val="Times New Roman"/>
        <family val="1"/>
      </rPr>
      <t xml:space="preserve"> 20 мая  2019г.</t>
    </r>
    <r>
      <rPr>
        <sz val="14"/>
        <rFont val="Times New Roman"/>
        <family val="1"/>
      </rPr>
      <t xml:space="preserve"> №236 </t>
    </r>
  </si>
  <si>
    <r>
      <t xml:space="preserve">от  </t>
    </r>
    <r>
      <rPr>
        <u val="single"/>
        <sz val="14"/>
        <rFont val="Times New Roman"/>
        <family val="1"/>
      </rPr>
      <t xml:space="preserve">20 мая  2019г. </t>
    </r>
    <r>
      <rPr>
        <sz val="14"/>
        <rFont val="Times New Roman"/>
        <family val="1"/>
      </rPr>
      <t xml:space="preserve">№236 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</si>
</sst>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;0.00"/>
    <numFmt numFmtId="173" formatCode="000\.00\.00"/>
    <numFmt numFmtId="174" formatCode="00\.00\.00"/>
    <numFmt numFmtId="175" formatCode="000\.00\.000\.0"/>
    <numFmt numFmtId="176" formatCode="#,##0.00_ ;[Red]\-#,##0.00\ 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;[Red]\-#,##0.000;0.000"/>
    <numFmt numFmtId="189" formatCode="#,##0.0"/>
    <numFmt numFmtId="190" formatCode="_-* #,##0.0_р_._-;\-* #,##0.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_р_._-;\-* #,##0.0_р_._-;_-* &quot;-&quot;?_р_._-;_-@_-"/>
    <numFmt numFmtId="195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4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Border="1" applyAlignment="1" applyProtection="1">
      <alignment horizontal="left" vertical="top" wrapText="1"/>
      <protection hidden="1"/>
    </xf>
    <xf numFmtId="183" fontId="3" fillId="0" borderId="0" xfId="53" applyNumberFormat="1" applyFont="1" applyFill="1" applyBorder="1" applyAlignment="1" applyProtection="1">
      <alignment/>
      <protection hidden="1"/>
    </xf>
    <xf numFmtId="49" fontId="3" fillId="0" borderId="0" xfId="53" applyNumberFormat="1" applyFont="1" applyFill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53" applyNumberFormat="1" applyFont="1" applyFill="1" applyAlignment="1">
      <alignment horizontal="center" vertical="center" wrapText="1"/>
      <protection/>
    </xf>
    <xf numFmtId="49" fontId="3" fillId="0" borderId="0" xfId="53" applyNumberFormat="1" applyFont="1" applyFill="1" applyAlignment="1">
      <alignment horizontal="left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53" applyFont="1" applyFill="1" applyAlignment="1" applyProtection="1">
      <alignment horizontal="left" vertical="center" wrapText="1"/>
      <protection hidden="1"/>
    </xf>
    <xf numFmtId="0" fontId="3" fillId="0" borderId="0" xfId="53" applyFont="1" applyFill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53" applyFont="1" applyFill="1" applyAlignment="1" applyProtection="1">
      <alignment/>
      <protection hidden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89" fontId="4" fillId="0" borderId="11" xfId="0" applyNumberFormat="1" applyFont="1" applyFill="1" applyBorder="1" applyAlignment="1">
      <alignment horizontal="center" vertical="center"/>
    </xf>
    <xf numFmtId="183" fontId="4" fillId="0" borderId="11" xfId="67" applyNumberFormat="1" applyFont="1" applyFill="1" applyBorder="1" applyAlignment="1">
      <alignment horizontal="center" vertical="center"/>
    </xf>
    <xf numFmtId="183" fontId="4" fillId="0" borderId="11" xfId="67" applyNumberFormat="1" applyFont="1" applyFill="1" applyBorder="1" applyAlignment="1">
      <alignment horizontal="center" vertical="center" wrapText="1"/>
    </xf>
    <xf numFmtId="0" fontId="3" fillId="0" borderId="0" xfId="53" applyFont="1" applyFill="1">
      <alignment/>
      <protection/>
    </xf>
    <xf numFmtId="0" fontId="4" fillId="0" borderId="11" xfId="0" applyFont="1" applyFill="1" applyBorder="1" applyAlignment="1">
      <alignment horizontal="justify" vertical="center" wrapText="1"/>
    </xf>
    <xf numFmtId="183" fontId="4" fillId="0" borderId="11" xfId="67" applyNumberFormat="1" applyFont="1" applyFill="1" applyBorder="1" applyAlignment="1">
      <alignment horizontal="center" vertical="center" wrapText="1"/>
    </xf>
    <xf numFmtId="183" fontId="3" fillId="0" borderId="11" xfId="67" applyNumberFormat="1" applyFont="1" applyFill="1" applyBorder="1" applyAlignment="1">
      <alignment horizontal="center" vertical="center"/>
    </xf>
    <xf numFmtId="183" fontId="3" fillId="0" borderId="0" xfId="67" applyNumberFormat="1" applyFont="1" applyFill="1" applyAlignment="1">
      <alignment horizontal="center" vertical="center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justify" vertical="top" wrapText="1"/>
    </xf>
    <xf numFmtId="183" fontId="4" fillId="0" borderId="11" xfId="0" applyNumberFormat="1" applyFont="1" applyFill="1" applyBorder="1" applyAlignment="1">
      <alignment horizontal="center" vertical="center" wrapText="1"/>
    </xf>
    <xf numFmtId="183" fontId="4" fillId="0" borderId="11" xfId="67" applyNumberFormat="1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/>
    </xf>
    <xf numFmtId="49" fontId="3" fillId="0" borderId="0" xfId="53" applyNumberFormat="1" applyFont="1" applyFill="1" applyBorder="1">
      <alignment/>
      <protection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183" fontId="4" fillId="0" borderId="11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top" wrapText="1"/>
    </xf>
    <xf numFmtId="49" fontId="3" fillId="0" borderId="0" xfId="53" applyNumberFormat="1" applyFont="1" applyFill="1" applyBorder="1" applyAlignment="1" applyProtection="1">
      <alignment horizontal="left" vertical="center"/>
      <protection hidden="1"/>
    </xf>
    <xf numFmtId="0" fontId="4" fillId="0" borderId="13" xfId="0" applyFont="1" applyFill="1" applyBorder="1" applyAlignment="1">
      <alignment horizontal="left" vertical="center" wrapText="1"/>
    </xf>
    <xf numFmtId="0" fontId="3" fillId="0" borderId="0" xfId="53" applyFont="1" applyFill="1" applyAlignment="1" applyProtection="1">
      <alignment horizontal="left" vertical="center" wrapText="1"/>
      <protection hidden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3" fillId="0" borderId="0" xfId="53" applyNumberFormat="1" applyFont="1" applyFill="1" applyAlignment="1">
      <alignment horizontal="center" vertical="center" wrapText="1"/>
      <protection/>
    </xf>
    <xf numFmtId="49" fontId="3" fillId="0" borderId="0" xfId="53" applyNumberFormat="1" applyFont="1" applyFill="1" applyAlignment="1">
      <alignment horizontal="center" wrapText="1"/>
      <protection/>
    </xf>
    <xf numFmtId="0" fontId="3" fillId="0" borderId="0" xfId="53" applyFont="1" applyFill="1" applyAlignment="1" applyProtection="1">
      <alignment horizontal="center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2 5" xfId="58"/>
    <cellStyle name="Обычный 2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view="pageBreakPreview" zoomScale="60" zoomScaleNormal="70" zoomScalePageLayoutView="0" workbookViewId="0" topLeftCell="A13">
      <selection activeCell="C22" sqref="C22"/>
    </sheetView>
  </sheetViews>
  <sheetFormatPr defaultColWidth="9.140625" defaultRowHeight="15"/>
  <cols>
    <col min="1" max="1" width="38.421875" style="16" customWidth="1"/>
    <col min="2" max="2" width="75.00390625" style="16" customWidth="1"/>
    <col min="3" max="3" width="18.57421875" style="16" customWidth="1"/>
    <col min="4" max="4" width="18.00390625" style="16" customWidth="1"/>
    <col min="5" max="5" width="15.421875" style="15" customWidth="1"/>
    <col min="6" max="16384" width="9.140625" style="15" customWidth="1"/>
  </cols>
  <sheetData>
    <row r="1" spans="3:5" ht="18.75">
      <c r="C1" s="46" t="s">
        <v>70</v>
      </c>
      <c r="D1" s="46"/>
      <c r="E1" s="46"/>
    </row>
    <row r="2" spans="3:5" ht="18.75">
      <c r="C2" s="46" t="s">
        <v>27</v>
      </c>
      <c r="D2" s="46"/>
      <c r="E2" s="46"/>
    </row>
    <row r="3" spans="3:5" ht="18.75">
      <c r="C3" s="46" t="s">
        <v>28</v>
      </c>
      <c r="D3" s="46"/>
      <c r="E3" s="46"/>
    </row>
    <row r="4" spans="3:5" ht="18.75">
      <c r="C4" s="46" t="s">
        <v>118</v>
      </c>
      <c r="D4" s="46"/>
      <c r="E4" s="46"/>
    </row>
    <row r="6" spans="1:5" ht="15" customHeight="1">
      <c r="A6" s="10"/>
      <c r="B6" s="14"/>
      <c r="C6" s="46" t="s">
        <v>106</v>
      </c>
      <c r="D6" s="46"/>
      <c r="E6" s="46"/>
    </row>
    <row r="7" spans="1:5" ht="12.75" customHeight="1">
      <c r="A7" s="14"/>
      <c r="B7" s="14"/>
      <c r="C7" s="46" t="s">
        <v>27</v>
      </c>
      <c r="D7" s="46"/>
      <c r="E7" s="46"/>
    </row>
    <row r="8" spans="1:5" ht="24" customHeight="1">
      <c r="A8" s="13"/>
      <c r="B8" s="14"/>
      <c r="C8" s="46" t="s">
        <v>28</v>
      </c>
      <c r="D8" s="46"/>
      <c r="E8" s="46"/>
    </row>
    <row r="9" spans="1:5" ht="24" customHeight="1">
      <c r="A9" s="14"/>
      <c r="B9" s="14"/>
      <c r="C9" s="46" t="s">
        <v>108</v>
      </c>
      <c r="D9" s="46"/>
      <c r="E9" s="46"/>
    </row>
    <row r="10" spans="1:4" ht="18.75">
      <c r="A10" s="6"/>
      <c r="B10" s="6"/>
      <c r="C10" s="6"/>
      <c r="D10" s="6"/>
    </row>
    <row r="12" spans="1:4" ht="58.5" customHeight="1">
      <c r="A12" s="47" t="s">
        <v>117</v>
      </c>
      <c r="B12" s="48"/>
      <c r="C12" s="48"/>
      <c r="D12" s="48"/>
    </row>
    <row r="14" ht="18.75">
      <c r="D14" s="17" t="s">
        <v>36</v>
      </c>
    </row>
    <row r="15" spans="1:5" ht="123.75" customHeight="1">
      <c r="A15" s="18" t="s">
        <v>72</v>
      </c>
      <c r="B15" s="11" t="s">
        <v>73</v>
      </c>
      <c r="C15" s="12" t="s">
        <v>84</v>
      </c>
      <c r="D15" s="3" t="s">
        <v>85</v>
      </c>
      <c r="E15" s="3" t="s">
        <v>38</v>
      </c>
    </row>
    <row r="16" spans="1:5" ht="18.75">
      <c r="A16" s="19" t="s">
        <v>10</v>
      </c>
      <c r="B16" s="20" t="s">
        <v>74</v>
      </c>
      <c r="C16" s="21">
        <f>C17+C24</f>
        <v>1107.7000000000007</v>
      </c>
      <c r="D16" s="21">
        <f>D17+D24</f>
        <v>-1164.3839999999982</v>
      </c>
      <c r="E16" s="22">
        <f>D16/C16*100</f>
        <v>-105.11727001895797</v>
      </c>
    </row>
    <row r="17" spans="1:5" ht="37.5">
      <c r="A17" s="19" t="s">
        <v>11</v>
      </c>
      <c r="B17" s="20" t="str">
        <f>LOWER("ИСТОЧНИКИ ВНУТРЕННЕГО ФИНАНСИРОВАНИЯ ДЕФИЦИТОВ БЮДЖЕТОВ")</f>
        <v>источники внутреннего финансирования дефицитов бюджетов</v>
      </c>
      <c r="C17" s="21">
        <f>C18</f>
        <v>0</v>
      </c>
      <c r="D17" s="21">
        <f>D18</f>
        <v>0</v>
      </c>
      <c r="E17" s="22"/>
    </row>
    <row r="18" spans="1:5" ht="37.5">
      <c r="A18" s="19" t="s">
        <v>12</v>
      </c>
      <c r="B18" s="20" t="s">
        <v>35</v>
      </c>
      <c r="C18" s="21">
        <f>C19</f>
        <v>0</v>
      </c>
      <c r="D18" s="21">
        <f>D19</f>
        <v>0</v>
      </c>
      <c r="E18" s="22"/>
    </row>
    <row r="19" spans="1:5" ht="56.25">
      <c r="A19" s="19" t="s">
        <v>13</v>
      </c>
      <c r="B19" s="20" t="s">
        <v>75</v>
      </c>
      <c r="C19" s="21">
        <v>0</v>
      </c>
      <c r="D19" s="21">
        <v>0</v>
      </c>
      <c r="E19" s="22"/>
    </row>
    <row r="20" spans="1:5" ht="56.25">
      <c r="A20" s="19" t="s">
        <v>14</v>
      </c>
      <c r="B20" s="20" t="s">
        <v>76</v>
      </c>
      <c r="C20" s="21">
        <f>C21</f>
        <v>884</v>
      </c>
      <c r="D20" s="21">
        <f>D21</f>
        <v>884</v>
      </c>
      <c r="E20" s="22">
        <f aca="true" t="shared" si="0" ref="E17:E33">D20/C20*100</f>
        <v>100</v>
      </c>
    </row>
    <row r="21" spans="1:5" ht="56.25">
      <c r="A21" s="19" t="s">
        <v>15</v>
      </c>
      <c r="B21" s="20" t="s">
        <v>77</v>
      </c>
      <c r="C21" s="21">
        <v>884</v>
      </c>
      <c r="D21" s="21">
        <v>884</v>
      </c>
      <c r="E21" s="22">
        <f t="shared" si="0"/>
        <v>100</v>
      </c>
    </row>
    <row r="22" spans="1:5" ht="56.25">
      <c r="A22" s="19" t="s">
        <v>16</v>
      </c>
      <c r="B22" s="20" t="s">
        <v>78</v>
      </c>
      <c r="C22" s="21">
        <f>C23</f>
        <v>-884</v>
      </c>
      <c r="D22" s="21">
        <f>D23</f>
        <v>-884</v>
      </c>
      <c r="E22" s="22">
        <f t="shared" si="0"/>
        <v>100</v>
      </c>
    </row>
    <row r="23" spans="1:5" ht="56.25">
      <c r="A23" s="19" t="s">
        <v>17</v>
      </c>
      <c r="B23" s="20" t="s">
        <v>0</v>
      </c>
      <c r="C23" s="21">
        <v>-884</v>
      </c>
      <c r="D23" s="21">
        <v>-884</v>
      </c>
      <c r="E23" s="22">
        <f t="shared" si="0"/>
        <v>100</v>
      </c>
    </row>
    <row r="24" spans="1:5" ht="18.75">
      <c r="A24" s="19" t="s">
        <v>11</v>
      </c>
      <c r="B24" s="20" t="s">
        <v>1</v>
      </c>
      <c r="C24" s="21">
        <f>C25</f>
        <v>1107.7000000000007</v>
      </c>
      <c r="D24" s="21">
        <f>D25</f>
        <v>-1164.3839999999982</v>
      </c>
      <c r="E24" s="22">
        <f t="shared" si="0"/>
        <v>-105.11727001895797</v>
      </c>
    </row>
    <row r="25" spans="1:5" ht="37.5">
      <c r="A25" s="19" t="s">
        <v>18</v>
      </c>
      <c r="B25" s="20" t="s">
        <v>2</v>
      </c>
      <c r="C25" s="21">
        <f>C26+C30</f>
        <v>1107.7000000000007</v>
      </c>
      <c r="D25" s="21">
        <f>D26+D30</f>
        <v>-1164.3839999999982</v>
      </c>
      <c r="E25" s="22">
        <f t="shared" si="0"/>
        <v>-105.11727001895797</v>
      </c>
    </row>
    <row r="26" spans="1:5" ht="18.75">
      <c r="A26" s="19" t="s">
        <v>19</v>
      </c>
      <c r="B26" s="20" t="s">
        <v>3</v>
      </c>
      <c r="C26" s="21">
        <f aca="true" t="shared" si="1" ref="C26:D28">C27</f>
        <v>-16043.7</v>
      </c>
      <c r="D26" s="21">
        <f t="shared" si="1"/>
        <v>-17538.814</v>
      </c>
      <c r="E26" s="22">
        <f t="shared" si="0"/>
        <v>109.31900995406293</v>
      </c>
    </row>
    <row r="27" spans="1:5" ht="18.75">
      <c r="A27" s="19" t="s">
        <v>20</v>
      </c>
      <c r="B27" s="20" t="s">
        <v>4</v>
      </c>
      <c r="C27" s="21">
        <f t="shared" si="1"/>
        <v>-16043.7</v>
      </c>
      <c r="D27" s="21">
        <f t="shared" si="1"/>
        <v>-17538.814</v>
      </c>
      <c r="E27" s="22">
        <f t="shared" si="0"/>
        <v>109.31900995406293</v>
      </c>
    </row>
    <row r="28" spans="1:5" ht="18.75">
      <c r="A28" s="19" t="s">
        <v>21</v>
      </c>
      <c r="B28" s="20" t="s">
        <v>5</v>
      </c>
      <c r="C28" s="21">
        <f t="shared" si="1"/>
        <v>-16043.7</v>
      </c>
      <c r="D28" s="21">
        <f t="shared" si="1"/>
        <v>-17538.814</v>
      </c>
      <c r="E28" s="22">
        <f t="shared" si="0"/>
        <v>109.31900995406293</v>
      </c>
    </row>
    <row r="29" spans="1:5" ht="37.5">
      <c r="A29" s="19" t="s">
        <v>22</v>
      </c>
      <c r="B29" s="20" t="s">
        <v>6</v>
      </c>
      <c r="C29" s="23">
        <v>-16043.7</v>
      </c>
      <c r="D29" s="21">
        <v>-17538.814</v>
      </c>
      <c r="E29" s="22">
        <f t="shared" si="0"/>
        <v>109.31900995406293</v>
      </c>
    </row>
    <row r="30" spans="1:5" ht="18.75">
      <c r="A30" s="19" t="s">
        <v>23</v>
      </c>
      <c r="B30" s="20" t="s">
        <v>7</v>
      </c>
      <c r="C30" s="23">
        <f aca="true" t="shared" si="2" ref="C30:D32">C31</f>
        <v>17151.4</v>
      </c>
      <c r="D30" s="23">
        <f t="shared" si="2"/>
        <v>16374.43</v>
      </c>
      <c r="E30" s="22">
        <f t="shared" si="0"/>
        <v>95.46993248364565</v>
      </c>
    </row>
    <row r="31" spans="1:5" ht="18.75">
      <c r="A31" s="19" t="s">
        <v>24</v>
      </c>
      <c r="B31" s="20" t="s">
        <v>8</v>
      </c>
      <c r="C31" s="23">
        <f t="shared" si="2"/>
        <v>17151.4</v>
      </c>
      <c r="D31" s="23">
        <f t="shared" si="2"/>
        <v>16374.43</v>
      </c>
      <c r="E31" s="22">
        <f t="shared" si="0"/>
        <v>95.46993248364565</v>
      </c>
    </row>
    <row r="32" spans="1:5" ht="18.75">
      <c r="A32" s="19" t="s">
        <v>25</v>
      </c>
      <c r="B32" s="20" t="s">
        <v>37</v>
      </c>
      <c r="C32" s="23">
        <f t="shared" si="2"/>
        <v>17151.4</v>
      </c>
      <c r="D32" s="23">
        <f t="shared" si="2"/>
        <v>16374.43</v>
      </c>
      <c r="E32" s="22">
        <f t="shared" si="0"/>
        <v>95.46993248364565</v>
      </c>
    </row>
    <row r="33" spans="1:5" ht="37.5">
      <c r="A33" s="19" t="s">
        <v>26</v>
      </c>
      <c r="B33" s="20" t="s">
        <v>9</v>
      </c>
      <c r="C33" s="23">
        <v>17151.4</v>
      </c>
      <c r="D33" s="21">
        <v>16374.43</v>
      </c>
      <c r="E33" s="22">
        <f t="shared" si="0"/>
        <v>95.46993248364565</v>
      </c>
    </row>
    <row r="34" ht="18.75">
      <c r="A34" s="42" t="s">
        <v>107</v>
      </c>
    </row>
    <row r="37" spans="1:5" ht="18.75">
      <c r="A37" s="6" t="s">
        <v>30</v>
      </c>
      <c r="B37" s="6"/>
      <c r="C37" s="6"/>
      <c r="E37" s="24"/>
    </row>
    <row r="38" spans="1:4" ht="18.75">
      <c r="A38" s="16" t="s">
        <v>31</v>
      </c>
      <c r="D38" s="6" t="s">
        <v>29</v>
      </c>
    </row>
  </sheetData>
  <sheetProtection/>
  <mergeCells count="9">
    <mergeCell ref="C1:E1"/>
    <mergeCell ref="C2:E2"/>
    <mergeCell ref="C3:E3"/>
    <mergeCell ref="C4:E4"/>
    <mergeCell ref="A12:D12"/>
    <mergeCell ref="C6:E6"/>
    <mergeCell ref="C7:E7"/>
    <mergeCell ref="C8:E8"/>
    <mergeCell ref="C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zoomScaleNormal="70" zoomScalePageLayoutView="0" workbookViewId="0" topLeftCell="A1">
      <selection activeCell="G17" sqref="G17"/>
    </sheetView>
  </sheetViews>
  <sheetFormatPr defaultColWidth="9.140625" defaultRowHeight="15"/>
  <cols>
    <col min="1" max="1" width="33.421875" style="6" customWidth="1"/>
    <col min="2" max="2" width="64.57421875" style="6" customWidth="1"/>
    <col min="3" max="3" width="15.7109375" style="6" customWidth="1"/>
    <col min="4" max="4" width="17.57421875" style="6" hidden="1" customWidth="1"/>
    <col min="5" max="5" width="18.00390625" style="6" customWidth="1"/>
    <col min="6" max="6" width="23.8515625" style="6" hidden="1" customWidth="1"/>
    <col min="7" max="7" width="15.57421875" style="16" customWidth="1"/>
    <col min="8" max="16384" width="9.140625" style="15" customWidth="1"/>
  </cols>
  <sheetData>
    <row r="1" spans="3:5" ht="18.75">
      <c r="C1" s="46" t="s">
        <v>69</v>
      </c>
      <c r="D1" s="46"/>
      <c r="E1" s="46"/>
    </row>
    <row r="2" spans="3:5" ht="18.75">
      <c r="C2" s="46" t="s">
        <v>27</v>
      </c>
      <c r="D2" s="46"/>
      <c r="E2" s="46"/>
    </row>
    <row r="3" spans="3:5" ht="18.75">
      <c r="C3" s="46" t="s">
        <v>28</v>
      </c>
      <c r="D3" s="46"/>
      <c r="E3" s="46"/>
    </row>
    <row r="4" spans="3:5" ht="18.75">
      <c r="C4" s="46" t="s">
        <v>118</v>
      </c>
      <c r="D4" s="46"/>
      <c r="E4" s="46"/>
    </row>
    <row r="6" spans="3:7" ht="18.75" customHeight="1">
      <c r="C6" s="46" t="s">
        <v>112</v>
      </c>
      <c r="D6" s="46"/>
      <c r="E6" s="46"/>
      <c r="F6" s="46"/>
      <c r="G6" s="46"/>
    </row>
    <row r="7" spans="3:7" ht="18.75" customHeight="1">
      <c r="C7" s="46" t="s">
        <v>79</v>
      </c>
      <c r="D7" s="46"/>
      <c r="E7" s="46"/>
      <c r="F7" s="46"/>
      <c r="G7" s="46"/>
    </row>
    <row r="8" spans="3:7" ht="18.75" customHeight="1">
      <c r="C8" s="46" t="s">
        <v>32</v>
      </c>
      <c r="D8" s="46"/>
      <c r="E8" s="46"/>
      <c r="F8" s="46"/>
      <c r="G8" s="46"/>
    </row>
    <row r="9" spans="3:7" ht="18.75" customHeight="1">
      <c r="C9" s="46" t="s">
        <v>111</v>
      </c>
      <c r="D9" s="46"/>
      <c r="E9" s="46"/>
      <c r="F9" s="46"/>
      <c r="G9" s="46"/>
    </row>
    <row r="11" spans="1:8" ht="73.5" customHeight="1">
      <c r="A11" s="49" t="s">
        <v>105</v>
      </c>
      <c r="B11" s="49"/>
      <c r="C11" s="49"/>
      <c r="D11" s="49"/>
      <c r="E11" s="49"/>
      <c r="F11" s="49"/>
      <c r="G11" s="49"/>
      <c r="H11" s="16"/>
    </row>
    <row r="12" spans="1:8" ht="25.5" customHeight="1">
      <c r="A12" s="9"/>
      <c r="B12" s="9"/>
      <c r="C12" s="9"/>
      <c r="D12" s="9"/>
      <c r="E12" s="9"/>
      <c r="F12" s="9"/>
      <c r="G12" s="9" t="s">
        <v>36</v>
      </c>
      <c r="H12" s="16"/>
    </row>
    <row r="13" spans="1:7" ht="125.25" customHeight="1">
      <c r="A13" s="11" t="s">
        <v>34</v>
      </c>
      <c r="B13" s="11" t="s">
        <v>44</v>
      </c>
      <c r="C13" s="12" t="s">
        <v>84</v>
      </c>
      <c r="D13" s="7"/>
      <c r="E13" s="3" t="s">
        <v>85</v>
      </c>
      <c r="F13" s="3" t="s">
        <v>38</v>
      </c>
      <c r="G13" s="3" t="s">
        <v>38</v>
      </c>
    </row>
    <row r="14" spans="1:7" ht="18.75">
      <c r="A14" s="11">
        <v>1</v>
      </c>
      <c r="B14" s="11">
        <v>2</v>
      </c>
      <c r="C14" s="11">
        <v>3</v>
      </c>
      <c r="D14" s="11">
        <v>4</v>
      </c>
      <c r="E14" s="11">
        <v>4</v>
      </c>
      <c r="F14" s="11">
        <v>6</v>
      </c>
      <c r="G14" s="11">
        <v>5</v>
      </c>
    </row>
    <row r="15" spans="1:7" ht="37.5">
      <c r="A15" s="11"/>
      <c r="B15" s="25" t="s">
        <v>45</v>
      </c>
      <c r="C15" s="26">
        <f>C16+C22</f>
        <v>1107.7000000000007</v>
      </c>
      <c r="D15" s="26">
        <f>D16+D23</f>
        <v>0</v>
      </c>
      <c r="E15" s="26">
        <f>E16+E22</f>
        <v>-1164.4109999999982</v>
      </c>
      <c r="F15" s="27"/>
      <c r="G15" s="22">
        <f>E15/C15*100</f>
        <v>-105.11970750203102</v>
      </c>
    </row>
    <row r="16" spans="1:7" ht="37.5">
      <c r="A16" s="11" t="s">
        <v>46</v>
      </c>
      <c r="B16" s="25" t="s">
        <v>47</v>
      </c>
      <c r="C16" s="23">
        <f>C17</f>
        <v>0</v>
      </c>
      <c r="D16" s="28"/>
      <c r="E16" s="27">
        <f>E17</f>
        <v>0</v>
      </c>
      <c r="F16" s="27"/>
      <c r="G16" s="22"/>
    </row>
    <row r="17" spans="1:7" ht="37.5">
      <c r="A17" s="11" t="s">
        <v>48</v>
      </c>
      <c r="B17" s="25" t="s">
        <v>35</v>
      </c>
      <c r="C17" s="23">
        <v>0</v>
      </c>
      <c r="D17" s="28"/>
      <c r="E17" s="23">
        <f>E18+E20</f>
        <v>0</v>
      </c>
      <c r="F17" s="27"/>
      <c r="G17" s="22"/>
    </row>
    <row r="18" spans="1:7" ht="56.25">
      <c r="A18" s="11" t="s">
        <v>49</v>
      </c>
      <c r="B18" s="25" t="s">
        <v>50</v>
      </c>
      <c r="C18" s="23">
        <f>C19</f>
        <v>884</v>
      </c>
      <c r="D18" s="28"/>
      <c r="E18" s="27">
        <f>E19</f>
        <v>884</v>
      </c>
      <c r="F18" s="27"/>
      <c r="G18" s="22">
        <f aca="true" t="shared" si="0" ref="G16:G26">E18/C18*100</f>
        <v>100</v>
      </c>
    </row>
    <row r="19" spans="1:7" ht="56.25">
      <c r="A19" s="11" t="s">
        <v>51</v>
      </c>
      <c r="B19" s="25" t="s">
        <v>52</v>
      </c>
      <c r="C19" s="23">
        <v>884</v>
      </c>
      <c r="D19" s="28"/>
      <c r="E19" s="27">
        <v>884</v>
      </c>
      <c r="F19" s="27"/>
      <c r="G19" s="22">
        <f t="shared" si="0"/>
        <v>100</v>
      </c>
    </row>
    <row r="20" spans="1:7" ht="56.25">
      <c r="A20" s="11" t="s">
        <v>53</v>
      </c>
      <c r="B20" s="25" t="s">
        <v>54</v>
      </c>
      <c r="C20" s="23">
        <f>C21</f>
        <v>-884</v>
      </c>
      <c r="D20" s="28"/>
      <c r="E20" s="27">
        <f>E21</f>
        <v>-884</v>
      </c>
      <c r="F20" s="27"/>
      <c r="G20" s="22">
        <f t="shared" si="0"/>
        <v>100</v>
      </c>
    </row>
    <row r="21" spans="1:7" ht="56.25">
      <c r="A21" s="11" t="s">
        <v>55</v>
      </c>
      <c r="B21" s="25" t="s">
        <v>56</v>
      </c>
      <c r="C21" s="23">
        <v>-884</v>
      </c>
      <c r="D21" s="28"/>
      <c r="E21" s="27">
        <v>-884</v>
      </c>
      <c r="F21" s="27"/>
      <c r="G21" s="22">
        <f t="shared" si="0"/>
        <v>100</v>
      </c>
    </row>
    <row r="22" spans="1:7" ht="37.5">
      <c r="A22" s="11" t="s">
        <v>57</v>
      </c>
      <c r="B22" s="25" t="s">
        <v>58</v>
      </c>
      <c r="C22" s="23">
        <f>C23+C25</f>
        <v>1107.7000000000007</v>
      </c>
      <c r="D22" s="28"/>
      <c r="E22" s="23">
        <f>E23+E25</f>
        <v>-1164.4109999999982</v>
      </c>
      <c r="F22" s="27"/>
      <c r="G22" s="22">
        <f t="shared" si="0"/>
        <v>-105.11970750203102</v>
      </c>
    </row>
    <row r="23" spans="1:7" ht="37.5">
      <c r="A23" s="11" t="s">
        <v>59</v>
      </c>
      <c r="B23" s="25" t="s">
        <v>60</v>
      </c>
      <c r="C23" s="23">
        <f>C24</f>
        <v>-16043.7</v>
      </c>
      <c r="D23" s="28"/>
      <c r="E23" s="27">
        <f>E24</f>
        <v>-17538.814</v>
      </c>
      <c r="F23" s="27"/>
      <c r="G23" s="22">
        <f t="shared" si="0"/>
        <v>109.31900995406293</v>
      </c>
    </row>
    <row r="24" spans="1:7" ht="37.5">
      <c r="A24" s="11" t="s">
        <v>61</v>
      </c>
      <c r="B24" s="25" t="s">
        <v>60</v>
      </c>
      <c r="C24" s="23">
        <v>-16043.7</v>
      </c>
      <c r="D24" s="28"/>
      <c r="E24" s="27">
        <v>-17538.814</v>
      </c>
      <c r="F24" s="27"/>
      <c r="G24" s="22">
        <f t="shared" si="0"/>
        <v>109.31900995406293</v>
      </c>
    </row>
    <row r="25" spans="1:7" ht="37.5">
      <c r="A25" s="11" t="s">
        <v>62</v>
      </c>
      <c r="B25" s="25" t="s">
        <v>37</v>
      </c>
      <c r="C25" s="23">
        <f>C26</f>
        <v>17151.4</v>
      </c>
      <c r="D25" s="28"/>
      <c r="E25" s="27">
        <f>E26</f>
        <v>16374.403</v>
      </c>
      <c r="F25" s="27"/>
      <c r="G25" s="22">
        <f>E25/C25*100</f>
        <v>95.46977506209406</v>
      </c>
    </row>
    <row r="26" spans="1:7" ht="37.5">
      <c r="A26" s="11" t="s">
        <v>63</v>
      </c>
      <c r="B26" s="25" t="s">
        <v>64</v>
      </c>
      <c r="C26" s="23">
        <v>17151.4</v>
      </c>
      <c r="D26" s="28"/>
      <c r="E26" s="27">
        <v>16374.403</v>
      </c>
      <c r="F26" s="27"/>
      <c r="G26" s="22">
        <f t="shared" si="0"/>
        <v>95.46977506209406</v>
      </c>
    </row>
    <row r="27" ht="18.75">
      <c r="A27" s="6" t="s">
        <v>107</v>
      </c>
    </row>
    <row r="30" spans="1:4" ht="18.75">
      <c r="A30" s="6" t="s">
        <v>30</v>
      </c>
      <c r="D30" s="24"/>
    </row>
    <row r="31" spans="1:5" ht="18.75">
      <c r="A31" s="16" t="s">
        <v>31</v>
      </c>
      <c r="E31" s="6" t="s">
        <v>29</v>
      </c>
    </row>
  </sheetData>
  <sheetProtection/>
  <mergeCells count="9">
    <mergeCell ref="A11:G11"/>
    <mergeCell ref="C6:G6"/>
    <mergeCell ref="C7:G7"/>
    <mergeCell ref="C8:G8"/>
    <mergeCell ref="C9:G9"/>
    <mergeCell ref="C1:E1"/>
    <mergeCell ref="C2:E2"/>
    <mergeCell ref="C3:E3"/>
    <mergeCell ref="C4:E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60" zoomScaleNormal="80" zoomScalePageLayoutView="0" workbookViewId="0" topLeftCell="A1">
      <selection activeCell="E15" sqref="E15"/>
    </sheetView>
  </sheetViews>
  <sheetFormatPr defaultColWidth="9.140625" defaultRowHeight="15"/>
  <cols>
    <col min="1" max="1" width="5.8515625" style="6" customWidth="1"/>
    <col min="2" max="2" width="58.28125" style="6" customWidth="1"/>
    <col min="3" max="3" width="16.421875" style="24" customWidth="1"/>
    <col min="4" max="4" width="16.140625" style="24" customWidth="1"/>
    <col min="5" max="5" width="17.28125" style="15" customWidth="1"/>
    <col min="6" max="16384" width="9.140625" style="15" customWidth="1"/>
  </cols>
  <sheetData>
    <row r="1" spans="3:5" ht="18.75">
      <c r="C1" s="46" t="s">
        <v>71</v>
      </c>
      <c r="D1" s="46"/>
      <c r="E1" s="46"/>
    </row>
    <row r="2" spans="3:5" ht="18.75">
      <c r="C2" s="46" t="s">
        <v>27</v>
      </c>
      <c r="D2" s="46"/>
      <c r="E2" s="46"/>
    </row>
    <row r="3" spans="3:5" ht="18.75">
      <c r="C3" s="46" t="s">
        <v>28</v>
      </c>
      <c r="D3" s="46"/>
      <c r="E3" s="46"/>
    </row>
    <row r="4" spans="3:5" ht="18.75">
      <c r="C4" s="46" t="s">
        <v>119</v>
      </c>
      <c r="D4" s="46"/>
      <c r="E4" s="46"/>
    </row>
    <row r="6" spans="2:7" ht="18.75">
      <c r="B6" s="14"/>
      <c r="C6" s="46" t="s">
        <v>113</v>
      </c>
      <c r="D6" s="46"/>
      <c r="E6" s="46"/>
      <c r="F6" s="46"/>
      <c r="G6" s="46"/>
    </row>
    <row r="7" spans="2:7" ht="23.25" customHeight="1">
      <c r="B7" s="14"/>
      <c r="C7" s="46" t="s">
        <v>79</v>
      </c>
      <c r="D7" s="46"/>
      <c r="E7" s="46"/>
      <c r="F7" s="46"/>
      <c r="G7" s="46"/>
    </row>
    <row r="8" spans="2:7" ht="18.75">
      <c r="B8" s="14"/>
      <c r="C8" s="46" t="s">
        <v>32</v>
      </c>
      <c r="D8" s="46"/>
      <c r="E8" s="46"/>
      <c r="F8" s="46"/>
      <c r="G8" s="46"/>
    </row>
    <row r="9" spans="3:7" ht="18.75">
      <c r="C9" s="46" t="s">
        <v>111</v>
      </c>
      <c r="D9" s="46"/>
      <c r="E9" s="46"/>
      <c r="F9" s="46"/>
      <c r="G9" s="46"/>
    </row>
    <row r="10" spans="3:5" ht="18.75">
      <c r="C10" s="51"/>
      <c r="D10" s="51"/>
      <c r="E10" s="51"/>
    </row>
    <row r="11" spans="1:5" ht="51.75" customHeight="1">
      <c r="A11" s="50" t="s">
        <v>86</v>
      </c>
      <c r="B11" s="50"/>
      <c r="C11" s="50"/>
      <c r="D11" s="50"/>
      <c r="E11" s="50"/>
    </row>
    <row r="12" spans="3:5" ht="18.75">
      <c r="C12" s="1"/>
      <c r="E12" s="17" t="s">
        <v>36</v>
      </c>
    </row>
    <row r="13" spans="1:5" ht="118.5" customHeight="1">
      <c r="A13" s="29" t="s">
        <v>33</v>
      </c>
      <c r="B13" s="2" t="s">
        <v>39</v>
      </c>
      <c r="C13" s="3" t="s">
        <v>84</v>
      </c>
      <c r="D13" s="3" t="s">
        <v>85</v>
      </c>
      <c r="E13" s="8" t="s">
        <v>38</v>
      </c>
    </row>
    <row r="14" spans="1:5" ht="18.75">
      <c r="A14" s="30"/>
      <c r="B14" s="31" t="s">
        <v>40</v>
      </c>
      <c r="C14" s="32">
        <f>C15</f>
        <v>0</v>
      </c>
      <c r="D14" s="33">
        <f>D15</f>
        <v>0</v>
      </c>
      <c r="E14" s="34"/>
    </row>
    <row r="15" spans="1:5" ht="56.25">
      <c r="A15" s="30"/>
      <c r="B15" s="43" t="s">
        <v>109</v>
      </c>
      <c r="C15" s="33">
        <f>C17+C18</f>
        <v>0</v>
      </c>
      <c r="D15" s="33">
        <f>D17+D18</f>
        <v>0</v>
      </c>
      <c r="E15" s="34"/>
    </row>
    <row r="16" spans="1:5" ht="18.75">
      <c r="A16" s="30"/>
      <c r="B16" s="31" t="s">
        <v>41</v>
      </c>
      <c r="C16" s="32"/>
      <c r="D16" s="32"/>
      <c r="E16" s="34"/>
    </row>
    <row r="17" spans="1:5" ht="18.75">
      <c r="A17" s="30"/>
      <c r="B17" s="31" t="s">
        <v>42</v>
      </c>
      <c r="C17" s="33">
        <v>884</v>
      </c>
      <c r="D17" s="33">
        <v>884</v>
      </c>
      <c r="E17" s="34">
        <f>D17/C17*100</f>
        <v>100</v>
      </c>
    </row>
    <row r="18" spans="1:5" ht="18.75">
      <c r="A18" s="30"/>
      <c r="B18" s="31" t="s">
        <v>43</v>
      </c>
      <c r="C18" s="32">
        <v>-884</v>
      </c>
      <c r="D18" s="32">
        <v>-884</v>
      </c>
      <c r="E18" s="34">
        <f>D18/C18*100</f>
        <v>100</v>
      </c>
    </row>
    <row r="19" spans="1:4" ht="18.75">
      <c r="A19" s="35"/>
      <c r="B19" s="44" t="s">
        <v>107</v>
      </c>
      <c r="C19" s="4"/>
      <c r="D19" s="5"/>
    </row>
    <row r="20" spans="3:4" ht="18.75">
      <c r="C20" s="17"/>
      <c r="D20" s="17"/>
    </row>
    <row r="21" spans="1:5" ht="18.75" customHeight="1">
      <c r="A21" s="16"/>
      <c r="B21" s="36"/>
      <c r="C21" s="36"/>
      <c r="D21" s="48"/>
      <c r="E21" s="48"/>
    </row>
    <row r="22" spans="2:8" ht="18.75">
      <c r="B22" s="6" t="s">
        <v>30</v>
      </c>
      <c r="C22" s="6"/>
      <c r="E22" s="6"/>
      <c r="F22" s="24"/>
      <c r="G22" s="24"/>
      <c r="H22" s="24"/>
    </row>
    <row r="23" spans="2:5" ht="18.75">
      <c r="B23" s="16" t="s">
        <v>31</v>
      </c>
      <c r="C23" s="17"/>
      <c r="D23" s="17"/>
      <c r="E23" s="6" t="s">
        <v>29</v>
      </c>
    </row>
    <row r="24" spans="3:4" ht="18.75">
      <c r="C24" s="17"/>
      <c r="D24" s="17"/>
    </row>
    <row r="25" spans="3:4" ht="18.75">
      <c r="C25" s="17"/>
      <c r="D25" s="17"/>
    </row>
  </sheetData>
  <sheetProtection/>
  <mergeCells count="11">
    <mergeCell ref="D21:E21"/>
    <mergeCell ref="A11:E11"/>
    <mergeCell ref="C10:E10"/>
    <mergeCell ref="C6:G6"/>
    <mergeCell ref="C7:G7"/>
    <mergeCell ref="C8:G8"/>
    <mergeCell ref="C9:G9"/>
    <mergeCell ref="C1:E1"/>
    <mergeCell ref="C2:E2"/>
    <mergeCell ref="C3:E3"/>
    <mergeCell ref="C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view="pageBreakPreview" zoomScale="60" zoomScaleNormal="60" zoomScalePageLayoutView="0" workbookViewId="0" topLeftCell="A1">
      <selection activeCell="E25" sqref="E25"/>
    </sheetView>
  </sheetViews>
  <sheetFormatPr defaultColWidth="9.140625" defaultRowHeight="15"/>
  <cols>
    <col min="1" max="1" width="4.8515625" style="15" customWidth="1"/>
    <col min="2" max="2" width="23.28125" style="15" customWidth="1"/>
    <col min="3" max="3" width="64.140625" style="15" customWidth="1"/>
    <col min="4" max="4" width="16.8515625" style="15" customWidth="1"/>
    <col min="5" max="5" width="15.8515625" style="15" customWidth="1"/>
    <col min="6" max="6" width="18.7109375" style="15" customWidth="1"/>
    <col min="7" max="16384" width="9.140625" style="15" customWidth="1"/>
  </cols>
  <sheetData>
    <row r="1" spans="4:8" ht="18.75" customHeight="1">
      <c r="D1" s="46" t="s">
        <v>116</v>
      </c>
      <c r="E1" s="46"/>
      <c r="F1" s="46"/>
      <c r="G1" s="46"/>
      <c r="H1" s="46"/>
    </row>
    <row r="2" spans="4:8" ht="18.75" customHeight="1">
      <c r="D2" s="46" t="s">
        <v>79</v>
      </c>
      <c r="E2" s="46"/>
      <c r="F2" s="46"/>
      <c r="G2" s="46"/>
      <c r="H2" s="46"/>
    </row>
    <row r="3" spans="4:8" ht="18.75" customHeight="1">
      <c r="D3" s="46" t="s">
        <v>32</v>
      </c>
      <c r="E3" s="46"/>
      <c r="F3" s="46"/>
      <c r="G3" s="46"/>
      <c r="H3" s="46"/>
    </row>
    <row r="4" spans="4:8" ht="18.75" customHeight="1">
      <c r="D4" s="46" t="s">
        <v>119</v>
      </c>
      <c r="E4" s="46"/>
      <c r="F4" s="46"/>
      <c r="G4" s="46"/>
      <c r="H4" s="46"/>
    </row>
    <row r="6" spans="4:8" ht="18.75" customHeight="1">
      <c r="D6" s="46" t="s">
        <v>114</v>
      </c>
      <c r="E6" s="46"/>
      <c r="F6" s="46"/>
      <c r="G6" s="46"/>
      <c r="H6" s="46"/>
    </row>
    <row r="7" spans="4:8" ht="18.75" customHeight="1">
      <c r="D7" s="46" t="s">
        <v>79</v>
      </c>
      <c r="E7" s="46"/>
      <c r="F7" s="46"/>
      <c r="G7" s="46"/>
      <c r="H7" s="46"/>
    </row>
    <row r="8" spans="4:8" ht="18.75" customHeight="1">
      <c r="D8" s="46" t="s">
        <v>32</v>
      </c>
      <c r="E8" s="46"/>
      <c r="F8" s="46"/>
      <c r="G8" s="46"/>
      <c r="H8" s="46"/>
    </row>
    <row r="9" spans="4:8" ht="18.75">
      <c r="D9" s="46" t="s">
        <v>115</v>
      </c>
      <c r="E9" s="46"/>
      <c r="F9" s="46"/>
      <c r="G9" s="46"/>
      <c r="H9" s="46"/>
    </row>
    <row r="15" spans="1:4" ht="18.75">
      <c r="A15" s="52" t="s">
        <v>80</v>
      </c>
      <c r="B15" s="53"/>
      <c r="C15" s="53"/>
      <c r="D15" s="53"/>
    </row>
    <row r="16" spans="1:4" ht="18.75">
      <c r="A16" s="52" t="s">
        <v>65</v>
      </c>
      <c r="B16" s="53"/>
      <c r="C16" s="53"/>
      <c r="D16" s="53"/>
    </row>
    <row r="17" spans="1:4" ht="18.75">
      <c r="A17" s="52" t="s">
        <v>87</v>
      </c>
      <c r="B17" s="53"/>
      <c r="C17" s="53"/>
      <c r="D17" s="53"/>
    </row>
    <row r="18" spans="1:6" ht="18.75">
      <c r="A18" s="37"/>
      <c r="F18" s="16" t="s">
        <v>36</v>
      </c>
    </row>
    <row r="19" spans="1:6" ht="93.75">
      <c r="A19" s="11" t="s">
        <v>66</v>
      </c>
      <c r="B19" s="11" t="s">
        <v>67</v>
      </c>
      <c r="C19" s="11" t="s">
        <v>68</v>
      </c>
      <c r="D19" s="12" t="s">
        <v>84</v>
      </c>
      <c r="E19" s="8" t="s">
        <v>85</v>
      </c>
      <c r="F19" s="8" t="s">
        <v>38</v>
      </c>
    </row>
    <row r="20" spans="1:6" ht="37.5">
      <c r="A20" s="11"/>
      <c r="B20" s="11"/>
      <c r="C20" s="11" t="s">
        <v>81</v>
      </c>
      <c r="D20" s="38">
        <f>D22+D25+D26+D27+D21+D24+D29+D30+D23+D28</f>
        <v>5803.4</v>
      </c>
      <c r="E20" s="38">
        <f>E22+E25+E26+E27+E21+E24+E29+E30+E23+E28</f>
        <v>5011.727</v>
      </c>
      <c r="F20" s="38">
        <f>E20/D20*100</f>
        <v>86.35846228073198</v>
      </c>
    </row>
    <row r="21" spans="1:6" ht="75">
      <c r="A21" s="11">
        <v>1</v>
      </c>
      <c r="B21" s="12" t="s">
        <v>98</v>
      </c>
      <c r="C21" s="12" t="s">
        <v>88</v>
      </c>
      <c r="D21" s="38">
        <v>18</v>
      </c>
      <c r="E21" s="38">
        <v>18</v>
      </c>
      <c r="F21" s="34">
        <f aca="true" t="shared" si="0" ref="F21:F30">E21/D21*100</f>
        <v>100</v>
      </c>
    </row>
    <row r="22" spans="1:6" ht="103.5" customHeight="1">
      <c r="A22" s="11">
        <v>2</v>
      </c>
      <c r="B22" s="12" t="s">
        <v>99</v>
      </c>
      <c r="C22" s="12" t="s">
        <v>89</v>
      </c>
      <c r="D22" s="38">
        <v>2002.3</v>
      </c>
      <c r="E22" s="34">
        <v>1247.921</v>
      </c>
      <c r="F22" s="34">
        <f t="shared" si="0"/>
        <v>62.324376966488536</v>
      </c>
    </row>
    <row r="23" spans="1:6" ht="116.25" customHeight="1">
      <c r="A23" s="11"/>
      <c r="B23" s="11" t="s">
        <v>82</v>
      </c>
      <c r="C23" s="12" t="s">
        <v>90</v>
      </c>
      <c r="D23" s="38">
        <v>500</v>
      </c>
      <c r="E23" s="34">
        <v>470.746</v>
      </c>
      <c r="F23" s="34">
        <f t="shared" si="0"/>
        <v>94.1492</v>
      </c>
    </row>
    <row r="24" spans="1:6" ht="75">
      <c r="A24" s="11">
        <v>3</v>
      </c>
      <c r="B24" s="12" t="s">
        <v>101</v>
      </c>
      <c r="C24" s="12" t="s">
        <v>91</v>
      </c>
      <c r="D24" s="38">
        <v>15</v>
      </c>
      <c r="E24" s="34">
        <v>14</v>
      </c>
      <c r="F24" s="34">
        <f t="shared" si="0"/>
        <v>93.33333333333333</v>
      </c>
    </row>
    <row r="25" spans="1:6" ht="56.25">
      <c r="A25" s="11">
        <v>4</v>
      </c>
      <c r="B25" s="12" t="s">
        <v>83</v>
      </c>
      <c r="C25" s="12" t="s">
        <v>110</v>
      </c>
      <c r="D25" s="38">
        <v>3204.4</v>
      </c>
      <c r="E25" s="38">
        <v>3204.4</v>
      </c>
      <c r="F25" s="34">
        <f>E25/D25*100</f>
        <v>100</v>
      </c>
    </row>
    <row r="26" spans="1:6" ht="75">
      <c r="A26" s="11">
        <v>5</v>
      </c>
      <c r="B26" s="12" t="s">
        <v>100</v>
      </c>
      <c r="C26" s="12" t="s">
        <v>92</v>
      </c>
      <c r="D26" s="38">
        <v>5</v>
      </c>
      <c r="E26" s="38">
        <v>5</v>
      </c>
      <c r="F26" s="34">
        <f t="shared" si="0"/>
        <v>100</v>
      </c>
    </row>
    <row r="27" spans="1:6" ht="75">
      <c r="A27" s="11">
        <v>6</v>
      </c>
      <c r="B27" s="41" t="s">
        <v>102</v>
      </c>
      <c r="C27" s="12" t="s">
        <v>93</v>
      </c>
      <c r="D27" s="39">
        <v>30</v>
      </c>
      <c r="E27" s="34">
        <v>30</v>
      </c>
      <c r="F27" s="34">
        <f t="shared" si="0"/>
        <v>100</v>
      </c>
    </row>
    <row r="28" spans="1:6" ht="67.5" customHeight="1">
      <c r="A28" s="11">
        <v>7</v>
      </c>
      <c r="B28" s="41" t="s">
        <v>96</v>
      </c>
      <c r="C28" s="12" t="s">
        <v>97</v>
      </c>
      <c r="D28" s="39">
        <v>18.7</v>
      </c>
      <c r="E28" s="34">
        <v>16.66</v>
      </c>
      <c r="F28" s="34">
        <f t="shared" si="0"/>
        <v>89.0909090909091</v>
      </c>
    </row>
    <row r="29" spans="1:6" ht="75">
      <c r="A29" s="40">
        <v>8</v>
      </c>
      <c r="B29" s="12" t="s">
        <v>103</v>
      </c>
      <c r="C29" s="12" t="s">
        <v>94</v>
      </c>
      <c r="D29" s="38">
        <v>5</v>
      </c>
      <c r="E29" s="38">
        <v>5</v>
      </c>
      <c r="F29" s="34">
        <f>E29/D29*100</f>
        <v>100</v>
      </c>
    </row>
    <row r="30" spans="1:6" ht="93.75">
      <c r="A30" s="40">
        <v>9</v>
      </c>
      <c r="B30" s="12" t="s">
        <v>104</v>
      </c>
      <c r="C30" s="12" t="s">
        <v>95</v>
      </c>
      <c r="D30" s="38">
        <v>5</v>
      </c>
      <c r="E30" s="38">
        <v>0</v>
      </c>
      <c r="F30" s="34">
        <f t="shared" si="0"/>
        <v>0</v>
      </c>
    </row>
    <row r="31" ht="18.75">
      <c r="B31" s="45" t="s">
        <v>107</v>
      </c>
    </row>
    <row r="32" spans="1:5" ht="18.75">
      <c r="A32" s="6"/>
      <c r="B32" s="6"/>
      <c r="C32" s="6"/>
      <c r="D32" s="24"/>
      <c r="E32" s="6"/>
    </row>
    <row r="35" ht="18.75">
      <c r="B35" s="6" t="s">
        <v>30</v>
      </c>
    </row>
    <row r="36" spans="2:5" ht="18.75">
      <c r="B36" s="16" t="s">
        <v>31</v>
      </c>
      <c r="E36" s="6" t="s">
        <v>29</v>
      </c>
    </row>
  </sheetData>
  <sheetProtection/>
  <mergeCells count="11">
    <mergeCell ref="D1:H1"/>
    <mergeCell ref="D2:H2"/>
    <mergeCell ref="D3:H3"/>
    <mergeCell ref="D4:H4"/>
    <mergeCell ref="A15:D15"/>
    <mergeCell ref="A16:D16"/>
    <mergeCell ref="A17:D17"/>
    <mergeCell ref="D6:H6"/>
    <mergeCell ref="D7:H7"/>
    <mergeCell ref="D8:H8"/>
    <mergeCell ref="D9:H9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Убеженское СП</cp:lastModifiedBy>
  <cp:lastPrinted>2018-03-27T08:53:03Z</cp:lastPrinted>
  <dcterms:created xsi:type="dcterms:W3CDTF">2012-03-26T11:02:55Z</dcterms:created>
  <dcterms:modified xsi:type="dcterms:W3CDTF">2019-05-31T10:28:50Z</dcterms:modified>
  <cp:category/>
  <cp:version/>
  <cp:contentType/>
  <cp:contentStatus/>
</cp:coreProperties>
</file>