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<sst xmlns="http://schemas.openxmlformats.org/spreadsheetml/2006/main" count="626" uniqueCount="196">
  <si>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</si>
  <si>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</si>
  <si>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</si>
  <si>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</si>
  <si>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</si>
  <si>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</si>
  <si>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</si>
  <si>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</si>
  <si>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</si>
  <si>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</si>
  <si>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</si>
  <si>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</si>
  <si>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</si>
  <si>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</si>
  <si>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</si>
  <si>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</si>
  <si>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</si>
  <si>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</si>
  <si>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</si>
  <si>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</si>
  <si>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</si>
  <si>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</si>
  <si>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</si>
  <si>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</si>
  <si>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</si>
  <si>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</si>
  <si>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</si>
  <si>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</si>
  <si>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</si>
  <si>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</si>
  <si>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</si>
  <si>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</si>
  <si>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</si>
  <si>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</si>
  <si>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</si>
  <si>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</si>
  <si>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</si>
  <si>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</si>
  <si>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</si>
  <si>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</si>
  <si>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</si>
  <si>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</si>
  <si>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</si>
  <si>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</si>
  <si>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</si>
  <si>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</si>
  <si>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</si>
  <si>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</si>
  <si>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</si>
  <si>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</si>
  <si>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</si>
  <si>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</si>
  <si>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</si>
  <si>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</si>
  <si>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</si>
  <si>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</si>
  <si>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</si>
  <si>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</si>
  <si>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</si>
  <si>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</si>
  <si>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</si>
  <si>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</si>
  <si>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</si>
  <si>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</si>
  <si>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</si>
  <si>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</si>
  <si>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</si>
  <si>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</si>
  <si>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</si>
  <si>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</si>
  <si>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</si>
  <si>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</si>
  <si>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</si>
  <si>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</si>
  <si>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</si>
  <si>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</si>
  <si>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</si>
  <si>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</si>
  <si>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</si>
  <si>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</si>
  <si>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</si>
  <si>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</si>
  <si>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</si>
  <si>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</si>
  <si>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</si>
  <si>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</si>
  <si>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</si>
  <si>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</si>
  <si>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</si>
  <si>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</si>
  <si>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</si>
  <si>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</si>
  <si>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</si>
  <si>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</si>
  <si>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</si>
  <si>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</si>
  <si>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</si>
  <si>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</si>
  <si>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</si>
  <si>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</si>
  <si>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</si>
  <si>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</si>
  <si>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</si>
  <si>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</si>
  <si>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</si>
  <si>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</si>
  <si>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</si>
  <si>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</si>
  <si>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</si>
  <si>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</si>
  <si>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</si>
  <si>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</si>
  <si>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</si>
  <si>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</si>
  <si>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</si>
  <si>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</si>
  <si>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</si>
  <si>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</si>
  <si>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</si>
  <si>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</si>
  <si>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</si>
  <si>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</si>
  <si>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</si>
  <si>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</si>
  <si>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</si>
  <si>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</si>
  <si>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</si>
  <si>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</si>
  <si>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</si>
  <si>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</si>
  <si>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</si>
  <si>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</si>
  <si>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</si>
  <si>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</si>
  <si>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</si>
  <si>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</si>
  <si>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</si>
  <si>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</si>
  <si>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</si>
  <si>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</si>
  <si>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</si>
  <si>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</si>
  <si>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</si>
  <si>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</si>
  <si>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</si>
  <si>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</si>
  <si>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</si>
  <si>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</si>
  <si>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</si>
  <si>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</si>
  <si>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</si>
  <si>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</si>
  <si>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</si>
  <si>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</si>
  <si>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</si>
  <si>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</si>
  <si>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</si>
  <si>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</si>
  <si>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</si>
  <si>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</si>
  <si>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</si>
  <si>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</si>
  <si>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</si>
  <si>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</si>
  <si>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</si>
  <si>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</si>
  <si>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</si>
  <si>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</si>
  <si>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</si>
  <si>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</si>
  <si>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</si>
  <si>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</si>
  <si>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</si>
  <si>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</si>
  <si>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</si>
  <si>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</si>
  <si>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</si>
  <si>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</si>
  <si>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</si>
  <si>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</si>
  <si>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</si>
  <si>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</si>
  <si>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</si>
  <si>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</si>
  <si>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</si>
  <si>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</si>
  <si>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</si>
  <si>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Глава муниципального образования 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</si>
  <si>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деятельности учреждений культуры)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</si>
  <si>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
подпрограммы "Развитие культуры и искусства" государственной программы Свердловской области "Развитие культуры в Свердловской области до 2024 года" (организация библиотечного обслуживания населения)</t>
  </si>
  <si>
    <t>Исполнение судебных актов</t>
  </si>
  <si>
    <t>70010S2К00</t>
  </si>
  <si>
    <t>7001042К00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</si>
  <si>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подпрограммы «Чистая среда»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</si>
  <si>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 (софинансирование за счет средств местного бюджета)</t>
  </si>
  <si>
    <t>от 24.10.2019 № 131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</si>
</sst>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08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6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105</v>
      </c>
      <c r="I1" s="7"/>
      <c r="J1" s="7"/>
    </row>
    <row r="2" spans="4:10" ht="12.75">
      <c r="D2" s="7"/>
      <c r="E2" s="7"/>
      <c r="F2" s="7"/>
      <c r="G2" s="7"/>
      <c r="H2" s="7" t="s">
        <v>51</v>
      </c>
      <c r="I2" s="7"/>
      <c r="J2" s="7"/>
    </row>
    <row r="3" spans="4:10" ht="12.75">
      <c r="D3" s="7"/>
      <c r="E3" s="7"/>
      <c r="F3" s="7"/>
      <c r="G3" s="7"/>
      <c r="H3" s="7" t="s">
        <v>52</v>
      </c>
      <c r="I3" s="7"/>
      <c r="J3" s="7"/>
    </row>
    <row r="4" spans="4:10" ht="12.75">
      <c r="D4" s="7"/>
      <c r="E4" s="7"/>
      <c r="F4" s="7"/>
      <c r="G4" s="7"/>
      <c r="H4" s="7" t="s">
        <v>49</v>
      </c>
      <c r="I4" s="7"/>
      <c r="J4" s="7"/>
    </row>
    <row r="5" spans="4:10" ht="12.75">
      <c r="D5" s="7"/>
      <c r="E5" s="7"/>
      <c r="F5" s="7"/>
      <c r="G5" s="7"/>
      <c r="H5" s="1" t="s">
        <v>195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0" t="s">
        <v>138</v>
      </c>
      <c r="B7" s="61"/>
      <c r="C7" s="61"/>
      <c r="D7" s="61"/>
      <c r="E7" s="61"/>
      <c r="F7" s="61"/>
      <c r="G7" s="61"/>
      <c r="H7" s="61"/>
      <c r="I7" s="61"/>
      <c r="J7" s="61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104</v>
      </c>
      <c r="B9" s="14"/>
      <c r="C9" s="15"/>
      <c r="D9" s="53" t="s">
        <v>77</v>
      </c>
      <c r="E9" s="54"/>
      <c r="F9" s="55"/>
      <c r="G9" s="11" t="s">
        <v>78</v>
      </c>
      <c r="H9" s="11" t="s">
        <v>79</v>
      </c>
      <c r="I9" s="11" t="s">
        <v>0</v>
      </c>
      <c r="J9" s="11" t="s">
        <v>99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53">
        <v>2</v>
      </c>
      <c r="E10" s="58"/>
      <c r="F10" s="59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4" t="s">
        <v>139</v>
      </c>
      <c r="E11" s="56"/>
      <c r="F11" s="57"/>
      <c r="G11" s="25" t="s">
        <v>1</v>
      </c>
      <c r="H11" s="25" t="s">
        <v>80</v>
      </c>
      <c r="I11" s="25" t="s">
        <v>2</v>
      </c>
      <c r="J11" s="26">
        <f>J12+J22+J32+J16+J28</f>
        <v>16162.099999999999</v>
      </c>
    </row>
    <row r="12" spans="1:15" ht="36" customHeight="1">
      <c r="A12" s="17">
        <v>2</v>
      </c>
      <c r="D12" s="34" t="s">
        <v>3</v>
      </c>
      <c r="E12" s="35"/>
      <c r="F12" s="36"/>
      <c r="G12" s="29" t="s">
        <v>4</v>
      </c>
      <c r="H12" s="30" t="s">
        <v>80</v>
      </c>
      <c r="I12" s="29" t="s">
        <v>2</v>
      </c>
      <c r="J12" s="23">
        <f>J14</f>
        <v>1813.4</v>
      </c>
      <c r="M12" s="1"/>
      <c r="N12" s="1"/>
      <c r="O12" s="1"/>
    </row>
    <row r="13" spans="1:15" ht="17.25" customHeight="1">
      <c r="A13" s="17">
        <f>A12+1</f>
        <v>3</v>
      </c>
      <c r="D13" s="37" t="s">
        <v>64</v>
      </c>
      <c r="E13" s="51"/>
      <c r="F13" s="52"/>
      <c r="G13" s="3" t="s">
        <v>4</v>
      </c>
      <c r="H13" s="3">
        <v>7000000000</v>
      </c>
      <c r="I13" s="3" t="s">
        <v>2</v>
      </c>
      <c r="J13" s="12">
        <f>J14</f>
        <v>1813.4</v>
      </c>
      <c r="M13" s="1"/>
      <c r="N13" s="1"/>
      <c r="O13" s="1"/>
    </row>
    <row r="14" spans="1:15" ht="18.75" customHeight="1">
      <c r="A14" s="17">
        <f aca="true" t="shared" si="0" ref="A14:A83">A13+1</f>
        <v>4</v>
      </c>
      <c r="D14" s="37" t="s">
        <v>187</v>
      </c>
      <c r="E14" s="47"/>
      <c r="F14" s="48"/>
      <c r="G14" s="3" t="s">
        <v>4</v>
      </c>
      <c r="H14" s="3">
        <v>7001001001</v>
      </c>
      <c r="I14" s="3" t="s">
        <v>2</v>
      </c>
      <c r="J14" s="12">
        <f>+J15</f>
        <v>1813.4</v>
      </c>
      <c r="M14" s="1"/>
      <c r="N14" s="1"/>
      <c r="O14" s="1"/>
    </row>
    <row r="15" spans="1:15" ht="15">
      <c r="A15" s="17">
        <f t="shared" si="0"/>
        <v>5</v>
      </c>
      <c r="D15" s="37" t="s">
        <v>151</v>
      </c>
      <c r="E15" s="51"/>
      <c r="F15" s="52"/>
      <c r="G15" s="3" t="s">
        <v>4</v>
      </c>
      <c r="H15" s="3">
        <v>7001001001</v>
      </c>
      <c r="I15" s="3">
        <v>120</v>
      </c>
      <c r="J15" s="12">
        <v>1813.4</v>
      </c>
      <c r="M15" s="1"/>
      <c r="N15" s="1"/>
      <c r="O15" s="1"/>
    </row>
    <row r="16" spans="1:15" ht="52.5" customHeight="1">
      <c r="A16" s="17">
        <f t="shared" si="0"/>
        <v>6</v>
      </c>
      <c r="D16" s="34" t="s">
        <v>5</v>
      </c>
      <c r="E16" s="35"/>
      <c r="F16" s="36"/>
      <c r="G16" s="29" t="s">
        <v>6</v>
      </c>
      <c r="H16" s="30" t="s">
        <v>80</v>
      </c>
      <c r="I16" s="29" t="s">
        <v>2</v>
      </c>
      <c r="J16" s="23">
        <f>J18</f>
        <v>984</v>
      </c>
      <c r="M16" s="1"/>
      <c r="N16" s="1"/>
      <c r="O16" s="1"/>
    </row>
    <row r="17" spans="1:15" ht="20.25" customHeight="1">
      <c r="A17" s="17">
        <f t="shared" si="0"/>
        <v>7</v>
      </c>
      <c r="D17" s="37" t="s">
        <v>64</v>
      </c>
      <c r="E17" s="51"/>
      <c r="F17" s="52"/>
      <c r="G17" s="3" t="s">
        <v>6</v>
      </c>
      <c r="H17" s="3">
        <v>7000000000</v>
      </c>
      <c r="I17" s="3" t="s">
        <v>2</v>
      </c>
      <c r="J17" s="12">
        <f>J18</f>
        <v>984</v>
      </c>
      <c r="M17" s="1"/>
      <c r="N17" s="1"/>
      <c r="O17" s="1"/>
    </row>
    <row r="18" spans="1:15" ht="15">
      <c r="A18" s="17">
        <f t="shared" si="0"/>
        <v>8</v>
      </c>
      <c r="D18" s="37" t="s">
        <v>100</v>
      </c>
      <c r="E18" s="47"/>
      <c r="F18" s="48"/>
      <c r="G18" s="3" t="s">
        <v>6</v>
      </c>
      <c r="H18" s="3">
        <v>7001001002</v>
      </c>
      <c r="I18" s="3" t="s">
        <v>2</v>
      </c>
      <c r="J18" s="12">
        <f>J19+J20+J21</f>
        <v>984</v>
      </c>
      <c r="M18" s="1"/>
      <c r="N18" s="1"/>
      <c r="O18" s="1"/>
    </row>
    <row r="19" spans="1:15" ht="15">
      <c r="A19" s="17">
        <f t="shared" si="0"/>
        <v>9</v>
      </c>
      <c r="D19" s="37" t="s">
        <v>151</v>
      </c>
      <c r="E19" s="51"/>
      <c r="F19" s="52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7" t="s">
        <v>152</v>
      </c>
      <c r="E20" s="51"/>
      <c r="F20" s="52"/>
      <c r="G20" s="3" t="s">
        <v>6</v>
      </c>
      <c r="H20" s="3">
        <v>7001001002</v>
      </c>
      <c r="I20" s="3">
        <v>240</v>
      </c>
      <c r="J20" s="12">
        <v>173.2</v>
      </c>
      <c r="M20" s="1"/>
      <c r="N20" s="1"/>
      <c r="O20" s="1"/>
    </row>
    <row r="21" spans="1:15" ht="22.5" customHeight="1">
      <c r="A21" s="17">
        <f t="shared" si="0"/>
        <v>11</v>
      </c>
      <c r="D21" s="37" t="s">
        <v>60</v>
      </c>
      <c r="E21" s="51"/>
      <c r="F21" s="52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4" t="s">
        <v>7</v>
      </c>
      <c r="E22" s="35"/>
      <c r="F22" s="36"/>
      <c r="G22" s="29" t="s">
        <v>8</v>
      </c>
      <c r="H22" s="30" t="s">
        <v>80</v>
      </c>
      <c r="I22" s="29" t="s">
        <v>2</v>
      </c>
      <c r="J22" s="23">
        <f>J23</f>
        <v>12221.8</v>
      </c>
    </row>
    <row r="23" spans="1:10" s="1" customFormat="1" ht="22.5" customHeight="1">
      <c r="A23" s="17">
        <f t="shared" si="0"/>
        <v>13</v>
      </c>
      <c r="D23" s="37" t="s">
        <v>64</v>
      </c>
      <c r="E23" s="51"/>
      <c r="F23" s="52"/>
      <c r="G23" s="3" t="s">
        <v>8</v>
      </c>
      <c r="H23" s="3">
        <v>7000000000</v>
      </c>
      <c r="I23" s="3" t="s">
        <v>2</v>
      </c>
      <c r="J23" s="12">
        <f>J24</f>
        <v>12221.8</v>
      </c>
    </row>
    <row r="24" spans="1:10" s="1" customFormat="1" ht="15" customHeight="1">
      <c r="A24" s="17">
        <f t="shared" si="0"/>
        <v>14</v>
      </c>
      <c r="D24" s="37" t="s">
        <v>100</v>
      </c>
      <c r="E24" s="47"/>
      <c r="F24" s="48"/>
      <c r="G24" s="3" t="s">
        <v>8</v>
      </c>
      <c r="H24" s="3">
        <v>7001001002</v>
      </c>
      <c r="I24" s="3" t="s">
        <v>2</v>
      </c>
      <c r="J24" s="12">
        <f>J25+J26+J27</f>
        <v>12221.8</v>
      </c>
    </row>
    <row r="25" spans="1:10" s="1" customFormat="1" ht="29.25" customHeight="1">
      <c r="A25" s="17">
        <f t="shared" si="0"/>
        <v>15</v>
      </c>
      <c r="D25" s="37" t="s">
        <v>151</v>
      </c>
      <c r="E25" s="51"/>
      <c r="F25" s="52"/>
      <c r="G25" s="3" t="s">
        <v>8</v>
      </c>
      <c r="H25" s="3">
        <v>7001001002</v>
      </c>
      <c r="I25" s="3">
        <v>120</v>
      </c>
      <c r="J25" s="12">
        <v>11021.8</v>
      </c>
    </row>
    <row r="26" spans="1:14" s="1" customFormat="1" ht="28.5" customHeight="1">
      <c r="A26" s="17">
        <f t="shared" si="0"/>
        <v>16</v>
      </c>
      <c r="D26" s="37" t="s">
        <v>152</v>
      </c>
      <c r="E26" s="51"/>
      <c r="F26" s="52"/>
      <c r="G26" s="3" t="s">
        <v>8</v>
      </c>
      <c r="H26" s="3">
        <v>7001001002</v>
      </c>
      <c r="I26" s="3">
        <v>240</v>
      </c>
      <c r="J26" s="12">
        <v>1197</v>
      </c>
      <c r="N26" s="22"/>
    </row>
    <row r="27" spans="1:10" s="1" customFormat="1" ht="15">
      <c r="A27" s="17">
        <f t="shared" si="0"/>
        <v>17</v>
      </c>
      <c r="D27" s="37" t="s">
        <v>60</v>
      </c>
      <c r="E27" s="51"/>
      <c r="F27" s="52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4" t="s">
        <v>126</v>
      </c>
      <c r="E28" s="62"/>
      <c r="F28" s="63"/>
      <c r="G28" s="30" t="s">
        <v>125</v>
      </c>
      <c r="H28" s="30" t="s">
        <v>80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7" t="s">
        <v>64</v>
      </c>
      <c r="E29" s="51"/>
      <c r="F29" s="52"/>
      <c r="G29" s="5" t="s">
        <v>125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7" t="s">
        <v>155</v>
      </c>
      <c r="E30" s="51"/>
      <c r="F30" s="52"/>
      <c r="G30" s="5" t="s">
        <v>125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7" t="s">
        <v>152</v>
      </c>
      <c r="E31" s="51"/>
      <c r="F31" s="52"/>
      <c r="G31" s="5" t="s">
        <v>125</v>
      </c>
      <c r="H31" s="3">
        <v>7001051200</v>
      </c>
      <c r="I31" s="5" t="s">
        <v>57</v>
      </c>
      <c r="J31" s="12">
        <v>0.8</v>
      </c>
    </row>
    <row r="32" spans="1:10" s="1" customFormat="1" ht="15.75">
      <c r="A32" s="17">
        <f t="shared" si="0"/>
        <v>22</v>
      </c>
      <c r="D32" s="34" t="s">
        <v>9</v>
      </c>
      <c r="E32" s="35"/>
      <c r="F32" s="36"/>
      <c r="G32" s="30" t="s">
        <v>37</v>
      </c>
      <c r="H32" s="30" t="s">
        <v>80</v>
      </c>
      <c r="I32" s="29" t="s">
        <v>2</v>
      </c>
      <c r="J32" s="23">
        <f>J33+J41+J38</f>
        <v>1142.1</v>
      </c>
    </row>
    <row r="33" spans="1:10" s="1" customFormat="1" ht="49.5" customHeight="1">
      <c r="A33" s="17">
        <f t="shared" si="0"/>
        <v>23</v>
      </c>
      <c r="D33" s="37" t="s">
        <v>124</v>
      </c>
      <c r="E33" s="38"/>
      <c r="F33" s="39"/>
      <c r="G33" s="5" t="s">
        <v>37</v>
      </c>
      <c r="H33" s="5" t="s">
        <v>84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7" t="s">
        <v>70</v>
      </c>
      <c r="E34" s="38"/>
      <c r="F34" s="39"/>
      <c r="G34" s="5" t="s">
        <v>37</v>
      </c>
      <c r="H34" s="5" t="s">
        <v>106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7" t="s">
        <v>152</v>
      </c>
      <c r="E35" s="38"/>
      <c r="F35" s="39"/>
      <c r="G35" s="5" t="s">
        <v>37</v>
      </c>
      <c r="H35" s="5" t="s">
        <v>106</v>
      </c>
      <c r="I35" s="5" t="s">
        <v>57</v>
      </c>
      <c r="J35" s="12">
        <v>75</v>
      </c>
    </row>
    <row r="36" spans="1:10" s="1" customFormat="1" ht="15">
      <c r="A36" s="17">
        <f t="shared" si="0"/>
        <v>26</v>
      </c>
      <c r="D36" s="37" t="s">
        <v>71</v>
      </c>
      <c r="E36" s="38"/>
      <c r="F36" s="39"/>
      <c r="G36" s="5" t="s">
        <v>37</v>
      </c>
      <c r="H36" s="5" t="s">
        <v>107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7" t="s">
        <v>152</v>
      </c>
      <c r="E37" s="38"/>
      <c r="F37" s="39"/>
      <c r="G37" s="5" t="s">
        <v>37</v>
      </c>
      <c r="H37" s="5" t="s">
        <v>107</v>
      </c>
      <c r="I37" s="5" t="s">
        <v>57</v>
      </c>
      <c r="J37" s="12">
        <v>825</v>
      </c>
    </row>
    <row r="38" spans="1:10" s="1" customFormat="1" ht="33.75" customHeight="1">
      <c r="A38" s="17">
        <f t="shared" si="0"/>
        <v>28</v>
      </c>
      <c r="D38" s="37" t="s">
        <v>86</v>
      </c>
      <c r="E38" s="38"/>
      <c r="F38" s="39"/>
      <c r="G38" s="5" t="s">
        <v>37</v>
      </c>
      <c r="H38" s="5" t="s">
        <v>114</v>
      </c>
      <c r="I38" s="5" t="s">
        <v>2</v>
      </c>
      <c r="J38" s="12">
        <v>40</v>
      </c>
    </row>
    <row r="39" spans="1:10" s="1" customFormat="1" ht="33.75" customHeight="1">
      <c r="A39" s="17">
        <f t="shared" si="0"/>
        <v>29</v>
      </c>
      <c r="D39" s="37" t="s">
        <v>87</v>
      </c>
      <c r="E39" s="38"/>
      <c r="F39" s="39"/>
      <c r="G39" s="5" t="s">
        <v>37</v>
      </c>
      <c r="H39" s="5" t="s">
        <v>115</v>
      </c>
      <c r="I39" s="5" t="s">
        <v>2</v>
      </c>
      <c r="J39" s="12">
        <v>40</v>
      </c>
    </row>
    <row r="40" spans="1:10" s="1" customFormat="1" ht="33.75" customHeight="1">
      <c r="A40" s="17">
        <f t="shared" si="0"/>
        <v>30</v>
      </c>
      <c r="D40" s="37" t="s">
        <v>152</v>
      </c>
      <c r="E40" s="38"/>
      <c r="F40" s="39"/>
      <c r="G40" s="5" t="s">
        <v>37</v>
      </c>
      <c r="H40" s="5" t="s">
        <v>115</v>
      </c>
      <c r="I40" s="3">
        <v>240</v>
      </c>
      <c r="J40" s="12">
        <v>40</v>
      </c>
    </row>
    <row r="41" spans="1:10" s="1" customFormat="1" ht="15">
      <c r="A41" s="17">
        <f t="shared" si="0"/>
        <v>31</v>
      </c>
      <c r="D41" s="37" t="s">
        <v>64</v>
      </c>
      <c r="E41" s="38"/>
      <c r="F41" s="39"/>
      <c r="G41" s="5" t="s">
        <v>37</v>
      </c>
      <c r="H41" s="3">
        <v>7000000000</v>
      </c>
      <c r="I41" s="3" t="s">
        <v>2</v>
      </c>
      <c r="J41" s="12">
        <f>J42+J48+J50+J46</f>
        <v>202.1</v>
      </c>
    </row>
    <row r="42" spans="1:10" s="1" customFormat="1" ht="15">
      <c r="A42" s="17">
        <f t="shared" si="0"/>
        <v>32</v>
      </c>
      <c r="D42" s="37" t="s">
        <v>10</v>
      </c>
      <c r="E42" s="47"/>
      <c r="F42" s="48"/>
      <c r="G42" s="5" t="s">
        <v>37</v>
      </c>
      <c r="H42" s="3">
        <v>7001000005</v>
      </c>
      <c r="I42" s="3" t="s">
        <v>2</v>
      </c>
      <c r="J42" s="12">
        <f>J43+J45+J44</f>
        <v>43</v>
      </c>
    </row>
    <row r="43" spans="1:10" s="1" customFormat="1" ht="44.25" customHeight="1">
      <c r="A43" s="17">
        <f>A42+1</f>
        <v>33</v>
      </c>
      <c r="D43" s="37" t="s">
        <v>152</v>
      </c>
      <c r="E43" s="38"/>
      <c r="F43" s="39"/>
      <c r="G43" s="5" t="s">
        <v>37</v>
      </c>
      <c r="H43" s="3">
        <v>7001000005</v>
      </c>
      <c r="I43" s="3">
        <v>240</v>
      </c>
      <c r="J43" s="12">
        <v>28</v>
      </c>
    </row>
    <row r="44" spans="1:10" s="1" customFormat="1" ht="23.25" customHeight="1">
      <c r="A44" s="17">
        <f>A43+1</f>
        <v>34</v>
      </c>
      <c r="D44" s="37" t="s">
        <v>190</v>
      </c>
      <c r="E44" s="43"/>
      <c r="F44" s="44"/>
      <c r="G44" s="5" t="s">
        <v>37</v>
      </c>
      <c r="H44" s="3">
        <v>7001000005</v>
      </c>
      <c r="I44" s="3">
        <v>830</v>
      </c>
      <c r="J44" s="12">
        <v>3</v>
      </c>
    </row>
    <row r="45" spans="1:10" s="1" customFormat="1" ht="17.25" customHeight="1">
      <c r="A45" s="17">
        <f>A44+1</f>
        <v>35</v>
      </c>
      <c r="D45" s="37" t="s">
        <v>60</v>
      </c>
      <c r="E45" s="38"/>
      <c r="F45" s="39"/>
      <c r="G45" s="5" t="s">
        <v>37</v>
      </c>
      <c r="H45" s="3">
        <v>7001000005</v>
      </c>
      <c r="I45" s="3">
        <v>850</v>
      </c>
      <c r="J45" s="12">
        <v>12</v>
      </c>
    </row>
    <row r="46" spans="1:10" s="1" customFormat="1" ht="17.25" customHeight="1">
      <c r="A46" s="17">
        <f t="shared" si="0"/>
        <v>36</v>
      </c>
      <c r="D46" s="37" t="s">
        <v>122</v>
      </c>
      <c r="E46" s="38"/>
      <c r="F46" s="39"/>
      <c r="G46" s="5" t="s">
        <v>37</v>
      </c>
      <c r="H46" s="3">
        <v>7001000006</v>
      </c>
      <c r="I46" s="3" t="s">
        <v>2</v>
      </c>
      <c r="J46" s="12">
        <f>J47</f>
        <v>9</v>
      </c>
    </row>
    <row r="47" spans="1:10" s="1" customFormat="1" ht="39.75" customHeight="1">
      <c r="A47" s="17">
        <f t="shared" si="0"/>
        <v>37</v>
      </c>
      <c r="D47" s="37" t="s">
        <v>152</v>
      </c>
      <c r="E47" s="38"/>
      <c r="F47" s="39"/>
      <c r="G47" s="5" t="s">
        <v>37</v>
      </c>
      <c r="H47" s="3">
        <v>7001000006</v>
      </c>
      <c r="I47" s="3">
        <v>240</v>
      </c>
      <c r="J47" s="12">
        <v>9</v>
      </c>
    </row>
    <row r="48" spans="1:10" s="1" customFormat="1" ht="33.75" customHeight="1">
      <c r="A48" s="17">
        <f t="shared" si="0"/>
        <v>38</v>
      </c>
      <c r="D48" s="37" t="s">
        <v>58</v>
      </c>
      <c r="E48" s="38"/>
      <c r="F48" s="39"/>
      <c r="G48" s="5" t="s">
        <v>37</v>
      </c>
      <c r="H48" s="3">
        <v>7001000007</v>
      </c>
      <c r="I48" s="5" t="s">
        <v>2</v>
      </c>
      <c r="J48" s="12">
        <f>J49</f>
        <v>150</v>
      </c>
    </row>
    <row r="49" spans="1:10" s="1" customFormat="1" ht="26.25" customHeight="1">
      <c r="A49" s="17">
        <f t="shared" si="0"/>
        <v>39</v>
      </c>
      <c r="D49" s="37" t="s">
        <v>62</v>
      </c>
      <c r="E49" s="38"/>
      <c r="F49" s="39"/>
      <c r="G49" s="5" t="s">
        <v>37</v>
      </c>
      <c r="H49" s="3">
        <v>7001000007</v>
      </c>
      <c r="I49" s="5" t="s">
        <v>61</v>
      </c>
      <c r="J49" s="12">
        <v>150</v>
      </c>
    </row>
    <row r="50" spans="1:10" s="1" customFormat="1" ht="52.5" customHeight="1">
      <c r="A50" s="17">
        <f t="shared" si="0"/>
        <v>40</v>
      </c>
      <c r="D50" s="37" t="s">
        <v>119</v>
      </c>
      <c r="E50" s="38"/>
      <c r="F50" s="39"/>
      <c r="G50" s="5" t="s">
        <v>37</v>
      </c>
      <c r="H50" s="3">
        <v>7001041100</v>
      </c>
      <c r="I50" s="5" t="s">
        <v>2</v>
      </c>
      <c r="J50" s="12">
        <f>J51</f>
        <v>0.1</v>
      </c>
    </row>
    <row r="51" spans="1:10" s="1" customFormat="1" ht="45.75" customHeight="1">
      <c r="A51" s="17">
        <f t="shared" si="0"/>
        <v>41</v>
      </c>
      <c r="D51" s="37" t="s">
        <v>152</v>
      </c>
      <c r="E51" s="38"/>
      <c r="F51" s="39"/>
      <c r="G51" s="5" t="s">
        <v>37</v>
      </c>
      <c r="H51" s="3">
        <v>7001041100</v>
      </c>
      <c r="I51" s="5" t="s">
        <v>57</v>
      </c>
      <c r="J51" s="12">
        <v>0.1</v>
      </c>
    </row>
    <row r="52" spans="1:10" s="1" customFormat="1" ht="15" customHeight="1">
      <c r="A52" s="17">
        <f t="shared" si="0"/>
        <v>42</v>
      </c>
      <c r="D52" s="34" t="s">
        <v>140</v>
      </c>
      <c r="E52" s="45"/>
      <c r="F52" s="46"/>
      <c r="G52" s="30" t="s">
        <v>117</v>
      </c>
      <c r="H52" s="30" t="s">
        <v>80</v>
      </c>
      <c r="I52" s="30" t="s">
        <v>2</v>
      </c>
      <c r="J52" s="23">
        <f>J53</f>
        <v>492.5</v>
      </c>
    </row>
    <row r="53" spans="1:10" s="1" customFormat="1" ht="15" customHeight="1">
      <c r="A53" s="17">
        <f t="shared" si="0"/>
        <v>43</v>
      </c>
      <c r="D53" s="34" t="s">
        <v>141</v>
      </c>
      <c r="E53" s="45"/>
      <c r="F53" s="46"/>
      <c r="G53" s="30" t="s">
        <v>118</v>
      </c>
      <c r="H53" s="30" t="s">
        <v>80</v>
      </c>
      <c r="I53" s="29" t="s">
        <v>2</v>
      </c>
      <c r="J53" s="23">
        <f>J54</f>
        <v>492.5</v>
      </c>
    </row>
    <row r="54" spans="1:10" s="1" customFormat="1" ht="15" customHeight="1">
      <c r="A54" s="17">
        <f t="shared" si="0"/>
        <v>44</v>
      </c>
      <c r="D54" s="37" t="s">
        <v>64</v>
      </c>
      <c r="E54" s="38"/>
      <c r="F54" s="39"/>
      <c r="G54" s="5" t="s">
        <v>118</v>
      </c>
      <c r="H54" s="5">
        <v>7000000000</v>
      </c>
      <c r="I54" s="5" t="s">
        <v>2</v>
      </c>
      <c r="J54" s="12">
        <f>J55</f>
        <v>492.5</v>
      </c>
    </row>
    <row r="55" spans="1:10" s="1" customFormat="1" ht="46.5" customHeight="1">
      <c r="A55" s="17">
        <f t="shared" si="0"/>
        <v>45</v>
      </c>
      <c r="D55" s="37" t="s">
        <v>154</v>
      </c>
      <c r="E55" s="38"/>
      <c r="F55" s="39"/>
      <c r="G55" s="5" t="s">
        <v>118</v>
      </c>
      <c r="H55" s="5">
        <v>7001051180</v>
      </c>
      <c r="I55" s="5" t="s">
        <v>2</v>
      </c>
      <c r="J55" s="12">
        <f>J56+J57</f>
        <v>492.5</v>
      </c>
    </row>
    <row r="56" spans="1:10" s="1" customFormat="1" ht="15" customHeight="1">
      <c r="A56" s="17">
        <f t="shared" si="0"/>
        <v>46</v>
      </c>
      <c r="D56" s="37" t="s">
        <v>151</v>
      </c>
      <c r="E56" s="38"/>
      <c r="F56" s="39"/>
      <c r="G56" s="5" t="s">
        <v>118</v>
      </c>
      <c r="H56" s="5">
        <v>7001051180</v>
      </c>
      <c r="I56" s="5">
        <v>120</v>
      </c>
      <c r="J56" s="12">
        <v>476.9</v>
      </c>
    </row>
    <row r="57" spans="1:10" s="1" customFormat="1" ht="39.75" customHeight="1">
      <c r="A57" s="17">
        <f t="shared" si="0"/>
        <v>47</v>
      </c>
      <c r="D57" s="37" t="s">
        <v>152</v>
      </c>
      <c r="E57" s="38"/>
      <c r="F57" s="39"/>
      <c r="G57" s="5" t="s">
        <v>118</v>
      </c>
      <c r="H57" s="5">
        <v>7001051180</v>
      </c>
      <c r="I57" s="3">
        <v>240</v>
      </c>
      <c r="J57" s="12">
        <v>15.6</v>
      </c>
    </row>
    <row r="58" spans="1:10" s="2" customFormat="1" ht="18.75" customHeight="1">
      <c r="A58" s="17">
        <f t="shared" si="0"/>
        <v>48</v>
      </c>
      <c r="D58" s="34" t="s">
        <v>142</v>
      </c>
      <c r="E58" s="49"/>
      <c r="F58" s="50"/>
      <c r="G58" s="30" t="s">
        <v>11</v>
      </c>
      <c r="H58" s="30" t="s">
        <v>80</v>
      </c>
      <c r="I58" s="30" t="s">
        <v>2</v>
      </c>
      <c r="J58" s="23">
        <f>J59+J63+J68</f>
        <v>540</v>
      </c>
    </row>
    <row r="59" spans="1:10" s="1" customFormat="1" ht="40.5" customHeight="1">
      <c r="A59" s="17">
        <f t="shared" si="0"/>
        <v>49</v>
      </c>
      <c r="D59" s="34" t="s">
        <v>143</v>
      </c>
      <c r="E59" s="35"/>
      <c r="F59" s="36"/>
      <c r="G59" s="29" t="s">
        <v>12</v>
      </c>
      <c r="H59" s="30" t="s">
        <v>80</v>
      </c>
      <c r="I59" s="29" t="s">
        <v>2</v>
      </c>
      <c r="J59" s="23">
        <f>J60</f>
        <v>210</v>
      </c>
    </row>
    <row r="60" spans="1:10" s="1" customFormat="1" ht="33" customHeight="1">
      <c r="A60" s="17">
        <f t="shared" si="0"/>
        <v>50</v>
      </c>
      <c r="D60" s="37" t="s">
        <v>108</v>
      </c>
      <c r="E60" s="38"/>
      <c r="F60" s="39"/>
      <c r="G60" s="5" t="s">
        <v>12</v>
      </c>
      <c r="H60" s="5" t="s">
        <v>109</v>
      </c>
      <c r="I60" s="5" t="s">
        <v>2</v>
      </c>
      <c r="J60" s="12">
        <f>J61</f>
        <v>210</v>
      </c>
    </row>
    <row r="61" spans="1:10" s="1" customFormat="1" ht="18" customHeight="1">
      <c r="A61" s="17">
        <f t="shared" si="0"/>
        <v>51</v>
      </c>
      <c r="D61" s="37" t="s">
        <v>66</v>
      </c>
      <c r="E61" s="47"/>
      <c r="F61" s="48"/>
      <c r="G61" s="5" t="s">
        <v>12</v>
      </c>
      <c r="H61" s="5" t="s">
        <v>110</v>
      </c>
      <c r="I61" s="5" t="s">
        <v>2</v>
      </c>
      <c r="J61" s="12">
        <f>J62</f>
        <v>210</v>
      </c>
    </row>
    <row r="62" spans="1:10" s="1" customFormat="1" ht="40.5" customHeight="1">
      <c r="A62" s="17">
        <f t="shared" si="0"/>
        <v>52</v>
      </c>
      <c r="D62" s="37" t="s">
        <v>152</v>
      </c>
      <c r="E62" s="38"/>
      <c r="F62" s="39"/>
      <c r="G62" s="5" t="s">
        <v>12</v>
      </c>
      <c r="H62" s="5" t="s">
        <v>110</v>
      </c>
      <c r="I62" s="5" t="s">
        <v>57</v>
      </c>
      <c r="J62" s="12">
        <v>210</v>
      </c>
    </row>
    <row r="63" spans="1:15" ht="15.75">
      <c r="A63" s="17">
        <f t="shared" si="0"/>
        <v>53</v>
      </c>
      <c r="D63" s="34" t="s">
        <v>13</v>
      </c>
      <c r="E63" s="35"/>
      <c r="F63" s="36"/>
      <c r="G63" s="29" t="s">
        <v>14</v>
      </c>
      <c r="H63" s="30" t="s">
        <v>80</v>
      </c>
      <c r="I63" s="29" t="s">
        <v>2</v>
      </c>
      <c r="J63" s="23">
        <f>J64</f>
        <v>210</v>
      </c>
      <c r="M63" s="1"/>
      <c r="N63" s="1"/>
      <c r="O63" s="1"/>
    </row>
    <row r="64" spans="1:10" s="1" customFormat="1" ht="33.75" customHeight="1">
      <c r="A64" s="17">
        <f t="shared" si="0"/>
        <v>54</v>
      </c>
      <c r="D64" s="37" t="s">
        <v>108</v>
      </c>
      <c r="E64" s="38"/>
      <c r="F64" s="39"/>
      <c r="G64" s="5" t="s">
        <v>14</v>
      </c>
      <c r="H64" s="5" t="s">
        <v>109</v>
      </c>
      <c r="I64" s="5" t="s">
        <v>2</v>
      </c>
      <c r="J64" s="12">
        <f>J65</f>
        <v>210</v>
      </c>
    </row>
    <row r="65" spans="1:15" ht="15">
      <c r="A65" s="17">
        <f t="shared" si="0"/>
        <v>55</v>
      </c>
      <c r="D65" s="37" t="s">
        <v>67</v>
      </c>
      <c r="E65" s="47"/>
      <c r="F65" s="48"/>
      <c r="G65" s="5" t="s">
        <v>14</v>
      </c>
      <c r="H65" s="5" t="s">
        <v>111</v>
      </c>
      <c r="I65" s="5" t="s">
        <v>2</v>
      </c>
      <c r="J65" s="12">
        <f>J66+J67</f>
        <v>210</v>
      </c>
      <c r="M65" s="1"/>
      <c r="N65" s="1"/>
      <c r="O65" s="1"/>
    </row>
    <row r="66" spans="1:15" ht="37.5" customHeight="1">
      <c r="A66" s="17">
        <f t="shared" si="0"/>
        <v>56</v>
      </c>
      <c r="D66" s="37" t="s">
        <v>152</v>
      </c>
      <c r="E66" s="38"/>
      <c r="F66" s="39"/>
      <c r="G66" s="5" t="s">
        <v>14</v>
      </c>
      <c r="H66" s="5" t="s">
        <v>111</v>
      </c>
      <c r="I66" s="5" t="s">
        <v>57</v>
      </c>
      <c r="J66" s="12">
        <v>167</v>
      </c>
      <c r="M66" s="1"/>
      <c r="N66" s="1"/>
      <c r="O66" s="1"/>
    </row>
    <row r="67" spans="1:15" ht="20.25" customHeight="1">
      <c r="A67" s="17">
        <f t="shared" si="0"/>
        <v>57</v>
      </c>
      <c r="D67" s="37" t="s">
        <v>62</v>
      </c>
      <c r="E67" s="38"/>
      <c r="F67" s="39"/>
      <c r="G67" s="5" t="s">
        <v>14</v>
      </c>
      <c r="H67" s="5" t="s">
        <v>111</v>
      </c>
      <c r="I67" s="5" t="s">
        <v>61</v>
      </c>
      <c r="J67" s="12">
        <v>43</v>
      </c>
      <c r="M67" s="1"/>
      <c r="N67" s="1"/>
      <c r="O67" s="1"/>
    </row>
    <row r="68" spans="1:15" ht="36" customHeight="1">
      <c r="A68" s="17">
        <f t="shared" si="0"/>
        <v>58</v>
      </c>
      <c r="D68" s="34" t="s">
        <v>81</v>
      </c>
      <c r="E68" s="45"/>
      <c r="F68" s="46"/>
      <c r="G68" s="30" t="s">
        <v>83</v>
      </c>
      <c r="H68" s="30" t="s">
        <v>80</v>
      </c>
      <c r="I68" s="30" t="s">
        <v>2</v>
      </c>
      <c r="J68" s="23">
        <f>J69</f>
        <v>120</v>
      </c>
      <c r="M68" s="1"/>
      <c r="N68" s="1"/>
      <c r="O68" s="1"/>
    </row>
    <row r="69" spans="1:15" ht="15">
      <c r="A69" s="17">
        <f t="shared" si="0"/>
        <v>59</v>
      </c>
      <c r="D69" s="37" t="s">
        <v>64</v>
      </c>
      <c r="E69" s="38"/>
      <c r="F69" s="39"/>
      <c r="G69" s="5" t="s">
        <v>83</v>
      </c>
      <c r="H69" s="3">
        <v>7000000000</v>
      </c>
      <c r="I69" s="5" t="s">
        <v>2</v>
      </c>
      <c r="J69" s="12">
        <f>J70</f>
        <v>120</v>
      </c>
      <c r="M69" s="1"/>
      <c r="N69" s="1"/>
      <c r="O69" s="1"/>
    </row>
    <row r="70" spans="1:15" ht="36" customHeight="1">
      <c r="A70" s="17">
        <f t="shared" si="0"/>
        <v>60</v>
      </c>
      <c r="D70" s="37" t="s">
        <v>82</v>
      </c>
      <c r="E70" s="38"/>
      <c r="F70" s="39"/>
      <c r="G70" s="5" t="s">
        <v>83</v>
      </c>
      <c r="H70" s="3">
        <v>7001000011</v>
      </c>
      <c r="I70" s="5" t="s">
        <v>2</v>
      </c>
      <c r="J70" s="12">
        <f>J71</f>
        <v>120</v>
      </c>
      <c r="M70" s="1"/>
      <c r="N70" s="1"/>
      <c r="O70" s="1"/>
    </row>
    <row r="71" spans="1:15" ht="42" customHeight="1">
      <c r="A71" s="17">
        <f t="shared" si="0"/>
        <v>61</v>
      </c>
      <c r="D71" s="37" t="s">
        <v>152</v>
      </c>
      <c r="E71" s="38"/>
      <c r="F71" s="39"/>
      <c r="G71" s="5" t="s">
        <v>83</v>
      </c>
      <c r="H71" s="3">
        <v>7001000011</v>
      </c>
      <c r="I71" s="5" t="s">
        <v>57</v>
      </c>
      <c r="J71" s="12">
        <v>120</v>
      </c>
      <c r="M71" s="1"/>
      <c r="N71" s="1"/>
      <c r="O71" s="1"/>
    </row>
    <row r="72" spans="1:15" ht="15.75">
      <c r="A72" s="17">
        <f t="shared" si="0"/>
        <v>62</v>
      </c>
      <c r="D72" s="34" t="s">
        <v>144</v>
      </c>
      <c r="E72" s="56"/>
      <c r="F72" s="57"/>
      <c r="G72" s="30" t="s">
        <v>15</v>
      </c>
      <c r="H72" s="30" t="s">
        <v>80</v>
      </c>
      <c r="I72" s="30" t="s">
        <v>2</v>
      </c>
      <c r="J72" s="23">
        <f>J73+J77+J85</f>
        <v>36912</v>
      </c>
      <c r="M72" s="1"/>
      <c r="N72" s="1"/>
      <c r="O72" s="1"/>
    </row>
    <row r="73" spans="1:15" ht="17.25" customHeight="1">
      <c r="A73" s="17">
        <f t="shared" si="0"/>
        <v>63</v>
      </c>
      <c r="D73" s="34" t="s">
        <v>42</v>
      </c>
      <c r="E73" s="74"/>
      <c r="F73" s="75"/>
      <c r="G73" s="30" t="s">
        <v>44</v>
      </c>
      <c r="H73" s="30" t="s">
        <v>80</v>
      </c>
      <c r="I73" s="30" t="s">
        <v>2</v>
      </c>
      <c r="J73" s="23">
        <f>J75</f>
        <v>1500</v>
      </c>
      <c r="M73" s="1"/>
      <c r="N73" s="1"/>
      <c r="O73" s="1"/>
    </row>
    <row r="74" spans="1:15" ht="17.25" customHeight="1">
      <c r="A74" s="17">
        <f t="shared" si="0"/>
        <v>64</v>
      </c>
      <c r="D74" s="37" t="s">
        <v>64</v>
      </c>
      <c r="E74" s="38"/>
      <c r="F74" s="39"/>
      <c r="G74" s="5" t="s">
        <v>44</v>
      </c>
      <c r="H74" s="3">
        <v>7000000000</v>
      </c>
      <c r="I74" s="5" t="s">
        <v>2</v>
      </c>
      <c r="J74" s="12">
        <f>J75</f>
        <v>1500</v>
      </c>
      <c r="M74" s="1"/>
      <c r="N74" s="1"/>
      <c r="O74" s="1"/>
    </row>
    <row r="75" spans="1:15" ht="17.25" customHeight="1">
      <c r="A75" s="17">
        <f t="shared" si="0"/>
        <v>65</v>
      </c>
      <c r="D75" s="37" t="s">
        <v>43</v>
      </c>
      <c r="E75" s="76"/>
      <c r="F75" s="77"/>
      <c r="G75" s="5" t="s">
        <v>44</v>
      </c>
      <c r="H75" s="3">
        <v>7001000030</v>
      </c>
      <c r="I75" s="5" t="s">
        <v>2</v>
      </c>
      <c r="J75" s="12">
        <f>J76</f>
        <v>1500</v>
      </c>
      <c r="M75" s="1"/>
      <c r="N75" s="1"/>
      <c r="O75" s="1"/>
    </row>
    <row r="76" spans="1:15" ht="31.5" customHeight="1">
      <c r="A76" s="17">
        <f t="shared" si="0"/>
        <v>66</v>
      </c>
      <c r="D76" s="37" t="s">
        <v>152</v>
      </c>
      <c r="E76" s="76"/>
      <c r="F76" s="77"/>
      <c r="G76" s="5" t="s">
        <v>44</v>
      </c>
      <c r="H76" s="3">
        <v>7001000030</v>
      </c>
      <c r="I76" s="5" t="s">
        <v>57</v>
      </c>
      <c r="J76" s="12">
        <v>1500</v>
      </c>
      <c r="M76" s="1"/>
      <c r="N76" s="1"/>
      <c r="O76" s="1"/>
    </row>
    <row r="77" spans="1:15" ht="26.25" customHeight="1">
      <c r="A77" s="17">
        <f t="shared" si="0"/>
        <v>67</v>
      </c>
      <c r="D77" s="34" t="s">
        <v>41</v>
      </c>
      <c r="E77" s="45"/>
      <c r="F77" s="46"/>
      <c r="G77" s="30" t="s">
        <v>40</v>
      </c>
      <c r="H77" s="30" t="s">
        <v>80</v>
      </c>
      <c r="I77" s="30" t="s">
        <v>2</v>
      </c>
      <c r="J77" s="23">
        <f>J78</f>
        <v>34785</v>
      </c>
      <c r="M77" s="1"/>
      <c r="N77" s="1"/>
      <c r="O77" s="1"/>
    </row>
    <row r="78" spans="1:15" ht="39" customHeight="1">
      <c r="A78" s="17">
        <f t="shared" si="0"/>
        <v>68</v>
      </c>
      <c r="D78" s="37" t="s">
        <v>127</v>
      </c>
      <c r="E78" s="38"/>
      <c r="F78" s="39"/>
      <c r="G78" s="5" t="s">
        <v>40</v>
      </c>
      <c r="H78" s="5" t="s">
        <v>89</v>
      </c>
      <c r="I78" s="5" t="s">
        <v>2</v>
      </c>
      <c r="J78" s="12">
        <f>J79+J81+J83</f>
        <v>34785</v>
      </c>
      <c r="M78" s="1"/>
      <c r="N78" s="1"/>
      <c r="O78" s="1"/>
    </row>
    <row r="79" spans="1:15" ht="15">
      <c r="A79" s="17">
        <f t="shared" si="0"/>
        <v>69</v>
      </c>
      <c r="D79" s="37" t="s">
        <v>68</v>
      </c>
      <c r="E79" s="38"/>
      <c r="F79" s="39"/>
      <c r="G79" s="5" t="s">
        <v>40</v>
      </c>
      <c r="H79" s="5" t="s">
        <v>102</v>
      </c>
      <c r="I79" s="5" t="s">
        <v>2</v>
      </c>
      <c r="J79" s="12">
        <f>J80</f>
        <v>8635</v>
      </c>
      <c r="M79" s="1"/>
      <c r="N79" s="1"/>
      <c r="O79" s="1"/>
    </row>
    <row r="80" spans="1:15" ht="15">
      <c r="A80" s="17">
        <f t="shared" si="0"/>
        <v>70</v>
      </c>
      <c r="D80" s="37" t="s">
        <v>62</v>
      </c>
      <c r="E80" s="38"/>
      <c r="F80" s="39"/>
      <c r="G80" s="5" t="s">
        <v>40</v>
      </c>
      <c r="H80" s="5" t="s">
        <v>102</v>
      </c>
      <c r="I80" s="5" t="s">
        <v>61</v>
      </c>
      <c r="J80" s="12">
        <v>8635</v>
      </c>
      <c r="M80" s="1"/>
      <c r="N80" s="1"/>
      <c r="O80" s="1"/>
    </row>
    <row r="81" spans="1:15" ht="15">
      <c r="A81" s="17">
        <f t="shared" si="0"/>
        <v>71</v>
      </c>
      <c r="D81" s="37" t="s">
        <v>69</v>
      </c>
      <c r="E81" s="38"/>
      <c r="F81" s="39"/>
      <c r="G81" s="5" t="s">
        <v>40</v>
      </c>
      <c r="H81" s="5" t="s">
        <v>103</v>
      </c>
      <c r="I81" s="5" t="s">
        <v>2</v>
      </c>
      <c r="J81" s="12">
        <f>J82</f>
        <v>6280</v>
      </c>
      <c r="M81" s="1"/>
      <c r="N81" s="1"/>
      <c r="O81" s="1"/>
    </row>
    <row r="82" spans="1:15" ht="15">
      <c r="A82" s="17">
        <f t="shared" si="0"/>
        <v>72</v>
      </c>
      <c r="D82" s="37" t="s">
        <v>62</v>
      </c>
      <c r="E82" s="38"/>
      <c r="F82" s="39"/>
      <c r="G82" s="5" t="s">
        <v>40</v>
      </c>
      <c r="H82" s="5" t="s">
        <v>103</v>
      </c>
      <c r="I82" s="5" t="s">
        <v>61</v>
      </c>
      <c r="J82" s="12">
        <v>6280</v>
      </c>
      <c r="M82" s="1"/>
      <c r="N82" s="1"/>
      <c r="O82" s="1"/>
    </row>
    <row r="83" spans="1:15" ht="15">
      <c r="A83" s="17">
        <f t="shared" si="0"/>
        <v>73</v>
      </c>
      <c r="D83" s="33" t="s">
        <v>178</v>
      </c>
      <c r="E83" s="31"/>
      <c r="F83" s="32"/>
      <c r="G83" s="5" t="s">
        <v>40</v>
      </c>
      <c r="H83" s="5" t="s">
        <v>177</v>
      </c>
      <c r="I83" s="5" t="s">
        <v>2</v>
      </c>
      <c r="J83" s="12">
        <v>19870</v>
      </c>
      <c r="M83" s="1"/>
      <c r="N83" s="1"/>
      <c r="O83" s="1"/>
    </row>
    <row r="84" spans="1:15" ht="15">
      <c r="A84" s="17">
        <f aca="true" t="shared" si="1" ref="A84:A157">A83+1</f>
        <v>74</v>
      </c>
      <c r="D84" s="37" t="s">
        <v>62</v>
      </c>
      <c r="E84" s="38"/>
      <c r="F84" s="39"/>
      <c r="G84" s="5" t="s">
        <v>40</v>
      </c>
      <c r="H84" s="5" t="s">
        <v>177</v>
      </c>
      <c r="I84" s="5" t="s">
        <v>61</v>
      </c>
      <c r="J84" s="12">
        <v>19870</v>
      </c>
      <c r="M84" s="1"/>
      <c r="N84" s="1"/>
      <c r="O84" s="1"/>
    </row>
    <row r="85" spans="1:15" ht="15.75">
      <c r="A85" s="17">
        <f t="shared" si="1"/>
        <v>75</v>
      </c>
      <c r="D85" s="34" t="s">
        <v>16</v>
      </c>
      <c r="E85" s="35"/>
      <c r="F85" s="36"/>
      <c r="G85" s="29" t="s">
        <v>17</v>
      </c>
      <c r="H85" s="30" t="s">
        <v>80</v>
      </c>
      <c r="I85" s="29" t="s">
        <v>2</v>
      </c>
      <c r="J85" s="23">
        <f>J89+J86</f>
        <v>627</v>
      </c>
      <c r="M85" s="1"/>
      <c r="N85" s="1"/>
      <c r="O85" s="1"/>
    </row>
    <row r="86" spans="1:15" ht="47.25" customHeight="1">
      <c r="A86" s="17">
        <f t="shared" si="1"/>
        <v>76</v>
      </c>
      <c r="D86" s="37" t="s">
        <v>156</v>
      </c>
      <c r="E86" s="78"/>
      <c r="F86" s="79"/>
      <c r="G86" s="5" t="s">
        <v>17</v>
      </c>
      <c r="H86" s="5" t="s">
        <v>159</v>
      </c>
      <c r="I86" s="5" t="s">
        <v>2</v>
      </c>
      <c r="J86" s="12">
        <f>J87</f>
        <v>10</v>
      </c>
      <c r="M86" s="1"/>
      <c r="N86" s="1"/>
      <c r="O86" s="1"/>
    </row>
    <row r="87" spans="1:15" ht="23.25" customHeight="1">
      <c r="A87" s="17">
        <f t="shared" si="1"/>
        <v>77</v>
      </c>
      <c r="D87" s="37" t="s">
        <v>157</v>
      </c>
      <c r="E87" s="83"/>
      <c r="F87" s="84"/>
      <c r="G87" s="5" t="s">
        <v>17</v>
      </c>
      <c r="H87" s="5" t="s">
        <v>160</v>
      </c>
      <c r="I87" s="5" t="s">
        <v>2</v>
      </c>
      <c r="J87" s="12">
        <f>J88</f>
        <v>10</v>
      </c>
      <c r="M87" s="1"/>
      <c r="N87" s="1"/>
      <c r="O87" s="1"/>
    </row>
    <row r="88" spans="1:15" ht="50.25" customHeight="1">
      <c r="A88" s="17">
        <f t="shared" si="1"/>
        <v>78</v>
      </c>
      <c r="D88" s="82" t="s">
        <v>158</v>
      </c>
      <c r="E88" s="80"/>
      <c r="F88" s="81"/>
      <c r="G88" s="5" t="s">
        <v>17</v>
      </c>
      <c r="H88" s="5" t="s">
        <v>160</v>
      </c>
      <c r="I88" s="5" t="s">
        <v>46</v>
      </c>
      <c r="J88" s="12">
        <v>10</v>
      </c>
      <c r="M88" s="1"/>
      <c r="N88" s="1"/>
      <c r="O88" s="1"/>
    </row>
    <row r="89" spans="1:15" ht="38.25" customHeight="1">
      <c r="A89" s="17">
        <f t="shared" si="1"/>
        <v>79</v>
      </c>
      <c r="D89" s="37" t="s">
        <v>86</v>
      </c>
      <c r="E89" s="38"/>
      <c r="F89" s="39"/>
      <c r="G89" s="5" t="s">
        <v>17</v>
      </c>
      <c r="H89" s="5" t="s">
        <v>114</v>
      </c>
      <c r="I89" s="5" t="s">
        <v>2</v>
      </c>
      <c r="J89" s="12">
        <f>J90</f>
        <v>617</v>
      </c>
      <c r="M89" s="1"/>
      <c r="N89" s="1"/>
      <c r="O89" s="1"/>
    </row>
    <row r="90" spans="1:15" ht="26.25" customHeight="1">
      <c r="A90" s="17">
        <f t="shared" si="1"/>
        <v>80</v>
      </c>
      <c r="D90" s="37" t="s">
        <v>87</v>
      </c>
      <c r="E90" s="38"/>
      <c r="F90" s="39"/>
      <c r="G90" s="5" t="s">
        <v>17</v>
      </c>
      <c r="H90" s="5" t="s">
        <v>115</v>
      </c>
      <c r="I90" s="5" t="s">
        <v>2</v>
      </c>
      <c r="J90" s="12">
        <f>J91</f>
        <v>617</v>
      </c>
      <c r="M90" s="1"/>
      <c r="N90" s="1"/>
      <c r="O90" s="1"/>
    </row>
    <row r="91" spans="1:15" ht="36" customHeight="1">
      <c r="A91" s="17">
        <f t="shared" si="1"/>
        <v>81</v>
      </c>
      <c r="D91" s="37" t="s">
        <v>152</v>
      </c>
      <c r="E91" s="38"/>
      <c r="F91" s="39"/>
      <c r="G91" s="5" t="s">
        <v>17</v>
      </c>
      <c r="H91" s="5" t="s">
        <v>115</v>
      </c>
      <c r="I91" s="5" t="s">
        <v>57</v>
      </c>
      <c r="J91" s="12">
        <v>617</v>
      </c>
      <c r="M91" s="1"/>
      <c r="N91" s="1"/>
      <c r="O91" s="1"/>
    </row>
    <row r="92" spans="1:10" s="6" customFormat="1" ht="17.25" customHeight="1">
      <c r="A92" s="17">
        <f t="shared" si="1"/>
        <v>82</v>
      </c>
      <c r="D92" s="34" t="s">
        <v>145</v>
      </c>
      <c r="E92" s="56"/>
      <c r="F92" s="57"/>
      <c r="G92" s="30" t="s">
        <v>18</v>
      </c>
      <c r="H92" s="30" t="s">
        <v>80</v>
      </c>
      <c r="I92" s="30" t="s">
        <v>2</v>
      </c>
      <c r="J92" s="23">
        <f>J93+J100+J128</f>
        <v>72345.7</v>
      </c>
    </row>
    <row r="93" spans="1:10" s="4" customFormat="1" ht="17.25" customHeight="1">
      <c r="A93" s="17">
        <f t="shared" si="1"/>
        <v>83</v>
      </c>
      <c r="D93" s="34" t="s">
        <v>19</v>
      </c>
      <c r="E93" s="45"/>
      <c r="F93" s="46"/>
      <c r="G93" s="30" t="s">
        <v>20</v>
      </c>
      <c r="H93" s="30" t="s">
        <v>80</v>
      </c>
      <c r="I93" s="30" t="s">
        <v>2</v>
      </c>
      <c r="J93" s="23">
        <f>J97+J94</f>
        <v>932.8</v>
      </c>
    </row>
    <row r="94" spans="1:10" s="4" customFormat="1" ht="36.75" customHeight="1">
      <c r="A94" s="17">
        <f t="shared" si="1"/>
        <v>84</v>
      </c>
      <c r="D94" s="37" t="s">
        <v>170</v>
      </c>
      <c r="E94" s="78"/>
      <c r="F94" s="79"/>
      <c r="G94" s="5" t="s">
        <v>20</v>
      </c>
      <c r="H94" s="5" t="s">
        <v>171</v>
      </c>
      <c r="I94" s="5" t="s">
        <v>2</v>
      </c>
      <c r="J94" s="12">
        <f>J95</f>
        <v>129.3</v>
      </c>
    </row>
    <row r="95" spans="1:10" s="4" customFormat="1" ht="40.5" customHeight="1">
      <c r="A95" s="17">
        <f t="shared" si="1"/>
        <v>85</v>
      </c>
      <c r="D95" s="37" t="s">
        <v>172</v>
      </c>
      <c r="E95" s="78"/>
      <c r="F95" s="79"/>
      <c r="G95" s="5" t="s">
        <v>20</v>
      </c>
      <c r="H95" s="5" t="s">
        <v>173</v>
      </c>
      <c r="I95" s="5" t="s">
        <v>2</v>
      </c>
      <c r="J95" s="12">
        <f>J96</f>
        <v>129.3</v>
      </c>
    </row>
    <row r="96" spans="1:10" s="4" customFormat="1" ht="26.25" customHeight="1">
      <c r="A96" s="17">
        <f t="shared" si="1"/>
        <v>86</v>
      </c>
      <c r="D96" s="37" t="s">
        <v>90</v>
      </c>
      <c r="E96" s="78"/>
      <c r="F96" s="79"/>
      <c r="G96" s="5" t="s">
        <v>20</v>
      </c>
      <c r="H96" s="5" t="s">
        <v>173</v>
      </c>
      <c r="I96" s="5" t="s">
        <v>72</v>
      </c>
      <c r="J96" s="12">
        <v>129.3</v>
      </c>
    </row>
    <row r="97" spans="1:10" s="4" customFormat="1" ht="20.25" customHeight="1">
      <c r="A97" s="17">
        <f t="shared" si="1"/>
        <v>87</v>
      </c>
      <c r="D97" s="37" t="s">
        <v>64</v>
      </c>
      <c r="E97" s="38"/>
      <c r="F97" s="39"/>
      <c r="G97" s="5" t="s">
        <v>20</v>
      </c>
      <c r="H97" s="3">
        <v>7000000000</v>
      </c>
      <c r="I97" s="5" t="s">
        <v>2</v>
      </c>
      <c r="J97" s="12">
        <f>J98</f>
        <v>803.5</v>
      </c>
    </row>
    <row r="98" spans="1:10" s="4" customFormat="1" ht="36.75" customHeight="1">
      <c r="A98" s="17">
        <f t="shared" si="1"/>
        <v>88</v>
      </c>
      <c r="D98" s="37" t="s">
        <v>88</v>
      </c>
      <c r="E98" s="38"/>
      <c r="F98" s="39"/>
      <c r="G98" s="5" t="s">
        <v>20</v>
      </c>
      <c r="H98" s="3">
        <v>7001000015</v>
      </c>
      <c r="I98" s="5" t="s">
        <v>2</v>
      </c>
      <c r="J98" s="12">
        <f>J99</f>
        <v>803.5</v>
      </c>
    </row>
    <row r="99" spans="1:10" s="4" customFormat="1" ht="39.75" customHeight="1">
      <c r="A99" s="17">
        <f t="shared" si="1"/>
        <v>89</v>
      </c>
      <c r="D99" s="37" t="s">
        <v>152</v>
      </c>
      <c r="E99" s="38"/>
      <c r="F99" s="39"/>
      <c r="G99" s="5" t="s">
        <v>20</v>
      </c>
      <c r="H99" s="3">
        <v>7001000015</v>
      </c>
      <c r="I99" s="5" t="s">
        <v>57</v>
      </c>
      <c r="J99" s="12">
        <v>803.5</v>
      </c>
    </row>
    <row r="100" spans="1:15" ht="15" customHeight="1">
      <c r="A100" s="17">
        <f t="shared" si="1"/>
        <v>90</v>
      </c>
      <c r="D100" s="34" t="s">
        <v>21</v>
      </c>
      <c r="E100" s="35"/>
      <c r="F100" s="36"/>
      <c r="G100" s="29" t="s">
        <v>22</v>
      </c>
      <c r="H100" s="30" t="s">
        <v>80</v>
      </c>
      <c r="I100" s="29" t="s">
        <v>2</v>
      </c>
      <c r="J100" s="23">
        <f>J120+J101+J107+J117</f>
        <v>36967.7</v>
      </c>
      <c r="M100" s="1"/>
      <c r="N100" s="1"/>
      <c r="O100" s="1"/>
    </row>
    <row r="101" spans="1:15" ht="34.5" customHeight="1">
      <c r="A101" s="17">
        <f t="shared" si="1"/>
        <v>91</v>
      </c>
      <c r="D101" s="37" t="s">
        <v>128</v>
      </c>
      <c r="E101" s="38"/>
      <c r="F101" s="39"/>
      <c r="G101" s="5" t="s">
        <v>22</v>
      </c>
      <c r="H101" s="5" t="s">
        <v>113</v>
      </c>
      <c r="I101" s="5" t="s">
        <v>2</v>
      </c>
      <c r="J101" s="12">
        <f>J104+J102</f>
        <v>3863.7</v>
      </c>
      <c r="M101" s="1"/>
      <c r="N101" s="1"/>
      <c r="O101" s="1"/>
    </row>
    <row r="102" spans="1:15" ht="89.25" customHeight="1">
      <c r="A102" s="17">
        <f t="shared" si="1"/>
        <v>92</v>
      </c>
      <c r="D102" s="37" t="s">
        <v>169</v>
      </c>
      <c r="E102" s="43"/>
      <c r="F102" s="44"/>
      <c r="G102" s="5" t="s">
        <v>22</v>
      </c>
      <c r="H102" s="5" t="s">
        <v>166</v>
      </c>
      <c r="I102" s="5" t="s">
        <v>2</v>
      </c>
      <c r="J102" s="12">
        <v>2041.7</v>
      </c>
      <c r="M102" s="1"/>
      <c r="N102" s="1"/>
      <c r="O102" s="1"/>
    </row>
    <row r="103" spans="1:15" ht="27" customHeight="1">
      <c r="A103" s="17">
        <f t="shared" si="1"/>
        <v>93</v>
      </c>
      <c r="D103" s="37" t="s">
        <v>90</v>
      </c>
      <c r="E103" s="38"/>
      <c r="F103" s="39"/>
      <c r="G103" s="5" t="s">
        <v>22</v>
      </c>
      <c r="H103" s="5" t="s">
        <v>166</v>
      </c>
      <c r="I103" s="5" t="s">
        <v>72</v>
      </c>
      <c r="J103" s="12">
        <v>2041.7</v>
      </c>
      <c r="M103" s="1"/>
      <c r="N103" s="1"/>
      <c r="O103" s="1"/>
    </row>
    <row r="104" spans="1:15" ht="28.5" customHeight="1">
      <c r="A104" s="17">
        <f t="shared" si="1"/>
        <v>94</v>
      </c>
      <c r="D104" s="37" t="s">
        <v>129</v>
      </c>
      <c r="E104" s="38"/>
      <c r="F104" s="39"/>
      <c r="G104" s="5" t="s">
        <v>22</v>
      </c>
      <c r="H104" s="5" t="s">
        <v>130</v>
      </c>
      <c r="I104" s="5" t="s">
        <v>2</v>
      </c>
      <c r="J104" s="12">
        <f>J105+J106</f>
        <v>1822</v>
      </c>
      <c r="M104" s="1"/>
      <c r="N104" s="1"/>
      <c r="O104" s="1"/>
    </row>
    <row r="105" spans="1:15" ht="38.25" customHeight="1">
      <c r="A105" s="17">
        <f t="shared" si="1"/>
        <v>95</v>
      </c>
      <c r="D105" s="37" t="s">
        <v>152</v>
      </c>
      <c r="E105" s="38"/>
      <c r="F105" s="39"/>
      <c r="G105" s="5" t="s">
        <v>22</v>
      </c>
      <c r="H105" s="5" t="s">
        <v>130</v>
      </c>
      <c r="I105" s="5" t="s">
        <v>57</v>
      </c>
      <c r="J105" s="12">
        <v>1050.5</v>
      </c>
      <c r="M105" s="1"/>
      <c r="N105" s="1"/>
      <c r="O105" s="1"/>
    </row>
    <row r="106" spans="1:15" ht="38.25" customHeight="1">
      <c r="A106" s="17">
        <f t="shared" si="1"/>
        <v>96</v>
      </c>
      <c r="D106" s="37" t="s">
        <v>90</v>
      </c>
      <c r="E106" s="38"/>
      <c r="F106" s="39"/>
      <c r="G106" s="5" t="s">
        <v>22</v>
      </c>
      <c r="H106" s="5" t="s">
        <v>130</v>
      </c>
      <c r="I106" s="5" t="s">
        <v>72</v>
      </c>
      <c r="J106" s="12">
        <v>771.5</v>
      </c>
      <c r="M106" s="1"/>
      <c r="N106" s="1"/>
      <c r="O106" s="1"/>
    </row>
    <row r="107" spans="1:15" ht="33.75" customHeight="1">
      <c r="A107" s="17">
        <f t="shared" si="1"/>
        <v>97</v>
      </c>
      <c r="D107" s="37" t="s">
        <v>136</v>
      </c>
      <c r="E107" s="38"/>
      <c r="F107" s="39"/>
      <c r="G107" s="5" t="s">
        <v>22</v>
      </c>
      <c r="H107" s="5" t="s">
        <v>112</v>
      </c>
      <c r="I107" s="5" t="s">
        <v>2</v>
      </c>
      <c r="J107" s="12">
        <f>J108+J110</f>
        <v>31880.8</v>
      </c>
      <c r="M107" s="1"/>
      <c r="N107" s="1"/>
      <c r="O107" s="1"/>
    </row>
    <row r="108" spans="1:15" ht="21.75" customHeight="1">
      <c r="A108" s="17">
        <f t="shared" si="1"/>
        <v>98</v>
      </c>
      <c r="D108" s="37" t="s">
        <v>161</v>
      </c>
      <c r="E108" s="38"/>
      <c r="F108" s="39"/>
      <c r="G108" s="5" t="s">
        <v>22</v>
      </c>
      <c r="H108" s="5" t="s">
        <v>162</v>
      </c>
      <c r="I108" s="5" t="s">
        <v>2</v>
      </c>
      <c r="J108" s="12">
        <f>J109</f>
        <v>3200</v>
      </c>
      <c r="M108" s="1"/>
      <c r="N108" s="1"/>
      <c r="O108" s="1"/>
    </row>
    <row r="109" spans="1:15" ht="33" customHeight="1">
      <c r="A109" s="17">
        <f t="shared" si="1"/>
        <v>99</v>
      </c>
      <c r="D109" s="37" t="s">
        <v>90</v>
      </c>
      <c r="E109" s="38"/>
      <c r="F109" s="39"/>
      <c r="G109" s="5" t="s">
        <v>22</v>
      </c>
      <c r="H109" s="5" t="s">
        <v>162</v>
      </c>
      <c r="I109" s="5" t="s">
        <v>72</v>
      </c>
      <c r="J109" s="12">
        <f>5000-1800</f>
        <v>3200</v>
      </c>
      <c r="M109" s="1"/>
      <c r="N109" s="1"/>
      <c r="O109" s="1"/>
    </row>
    <row r="110" spans="1:15" ht="24.75" customHeight="1">
      <c r="A110" s="17">
        <f t="shared" si="1"/>
        <v>100</v>
      </c>
      <c r="D110" s="37" t="s">
        <v>164</v>
      </c>
      <c r="E110" s="38"/>
      <c r="F110" s="39"/>
      <c r="G110" s="5" t="s">
        <v>22</v>
      </c>
      <c r="H110" s="5" t="s">
        <v>163</v>
      </c>
      <c r="I110" s="5" t="s">
        <v>2</v>
      </c>
      <c r="J110" s="12">
        <f>J111+J112+J113+J115</f>
        <v>28680.8</v>
      </c>
      <c r="M110" s="1"/>
      <c r="N110" s="1"/>
      <c r="O110" s="1"/>
    </row>
    <row r="111" spans="1:15" ht="41.25" customHeight="1">
      <c r="A111" s="17">
        <f t="shared" si="1"/>
        <v>101</v>
      </c>
      <c r="D111" s="37" t="s">
        <v>152</v>
      </c>
      <c r="E111" s="38"/>
      <c r="F111" s="39"/>
      <c r="G111" s="5" t="s">
        <v>22</v>
      </c>
      <c r="H111" s="5" t="s">
        <v>163</v>
      </c>
      <c r="I111" s="5" t="s">
        <v>57</v>
      </c>
      <c r="J111" s="12">
        <v>434</v>
      </c>
      <c r="M111" s="1"/>
      <c r="N111" s="1"/>
      <c r="O111" s="1"/>
    </row>
    <row r="112" spans="1:15" ht="24" customHeight="1">
      <c r="A112" s="17">
        <f t="shared" si="1"/>
        <v>102</v>
      </c>
      <c r="D112" s="37" t="s">
        <v>90</v>
      </c>
      <c r="E112" s="38"/>
      <c r="F112" s="39"/>
      <c r="G112" s="5" t="s">
        <v>22</v>
      </c>
      <c r="H112" s="5" t="s">
        <v>163</v>
      </c>
      <c r="I112" s="5" t="s">
        <v>72</v>
      </c>
      <c r="J112" s="12">
        <f>5606.8-5200.3+1970</f>
        <v>2376.5</v>
      </c>
      <c r="M112" s="1"/>
      <c r="N112" s="1"/>
      <c r="O112" s="1"/>
    </row>
    <row r="113" spans="1:15" ht="84.75" customHeight="1">
      <c r="A113" s="17">
        <f t="shared" si="1"/>
        <v>103</v>
      </c>
      <c r="D113" s="37" t="s">
        <v>183</v>
      </c>
      <c r="E113" s="78"/>
      <c r="F113" s="79"/>
      <c r="G113" s="5" t="s">
        <v>22</v>
      </c>
      <c r="H113" s="5" t="s">
        <v>180</v>
      </c>
      <c r="I113" s="5" t="s">
        <v>2</v>
      </c>
      <c r="J113" s="12">
        <f>J114</f>
        <v>24576.8</v>
      </c>
      <c r="M113" s="1"/>
      <c r="N113" s="1"/>
      <c r="O113" s="1"/>
    </row>
    <row r="114" spans="1:15" ht="24" customHeight="1">
      <c r="A114" s="17">
        <f t="shared" si="1"/>
        <v>104</v>
      </c>
      <c r="D114" s="37" t="s">
        <v>90</v>
      </c>
      <c r="E114" s="38"/>
      <c r="F114" s="39"/>
      <c r="G114" s="5" t="s">
        <v>22</v>
      </c>
      <c r="H114" s="5" t="s">
        <v>180</v>
      </c>
      <c r="I114" s="5" t="s">
        <v>72</v>
      </c>
      <c r="J114" s="12">
        <v>24576.8</v>
      </c>
      <c r="M114" s="1"/>
      <c r="N114" s="1"/>
      <c r="O114" s="1"/>
    </row>
    <row r="115" spans="1:15" ht="37.5" customHeight="1">
      <c r="A115" s="17">
        <f t="shared" si="1"/>
        <v>105</v>
      </c>
      <c r="D115" s="37" t="s">
        <v>179</v>
      </c>
      <c r="E115" s="78"/>
      <c r="F115" s="79"/>
      <c r="G115" s="5" t="s">
        <v>22</v>
      </c>
      <c r="H115" s="5" t="s">
        <v>181</v>
      </c>
      <c r="I115" s="5" t="s">
        <v>2</v>
      </c>
      <c r="J115" s="12">
        <f>J116</f>
        <v>1293.5</v>
      </c>
      <c r="M115" s="1"/>
      <c r="N115" s="1"/>
      <c r="O115" s="1"/>
    </row>
    <row r="116" spans="1:15" ht="24" customHeight="1">
      <c r="A116" s="17">
        <f t="shared" si="1"/>
        <v>106</v>
      </c>
      <c r="D116" s="37" t="s">
        <v>90</v>
      </c>
      <c r="E116" s="38"/>
      <c r="F116" s="39"/>
      <c r="G116" s="5" t="s">
        <v>22</v>
      </c>
      <c r="H116" s="5" t="s">
        <v>181</v>
      </c>
      <c r="I116" s="5" t="s">
        <v>72</v>
      </c>
      <c r="J116" s="12">
        <v>1293.5</v>
      </c>
      <c r="M116" s="1"/>
      <c r="N116" s="1"/>
      <c r="O116" s="1"/>
    </row>
    <row r="117" spans="1:15" ht="36" customHeight="1">
      <c r="A117" s="17">
        <f t="shared" si="1"/>
        <v>107</v>
      </c>
      <c r="D117" s="37" t="s">
        <v>86</v>
      </c>
      <c r="E117" s="38"/>
      <c r="F117" s="39"/>
      <c r="G117" s="5" t="s">
        <v>22</v>
      </c>
      <c r="H117" s="5" t="s">
        <v>114</v>
      </c>
      <c r="I117" s="5" t="s">
        <v>2</v>
      </c>
      <c r="J117" s="12">
        <f>J118</f>
        <v>79</v>
      </c>
      <c r="M117" s="1"/>
      <c r="N117" s="1"/>
      <c r="O117" s="1"/>
    </row>
    <row r="118" spans="1:15" ht="24" customHeight="1">
      <c r="A118" s="17">
        <f t="shared" si="1"/>
        <v>108</v>
      </c>
      <c r="D118" s="37" t="s">
        <v>87</v>
      </c>
      <c r="E118" s="38"/>
      <c r="F118" s="39"/>
      <c r="G118" s="5" t="s">
        <v>22</v>
      </c>
      <c r="H118" s="5" t="s">
        <v>115</v>
      </c>
      <c r="I118" s="5" t="s">
        <v>2</v>
      </c>
      <c r="J118" s="12">
        <f>J119</f>
        <v>79</v>
      </c>
      <c r="M118" s="1"/>
      <c r="N118" s="1"/>
      <c r="O118" s="1"/>
    </row>
    <row r="119" spans="1:15" ht="30.75" customHeight="1">
      <c r="A119" s="17">
        <f t="shared" si="1"/>
        <v>109</v>
      </c>
      <c r="D119" s="37" t="s">
        <v>152</v>
      </c>
      <c r="E119" s="38"/>
      <c r="F119" s="39"/>
      <c r="G119" s="5" t="s">
        <v>22</v>
      </c>
      <c r="H119" s="5" t="s">
        <v>115</v>
      </c>
      <c r="I119" s="5" t="s">
        <v>57</v>
      </c>
      <c r="J119" s="12">
        <v>79</v>
      </c>
      <c r="M119" s="1"/>
      <c r="N119" s="1"/>
      <c r="O119" s="1"/>
    </row>
    <row r="120" spans="1:15" ht="26.25" customHeight="1">
      <c r="A120" s="17">
        <f t="shared" si="1"/>
        <v>110</v>
      </c>
      <c r="D120" s="37" t="s">
        <v>64</v>
      </c>
      <c r="E120" s="72"/>
      <c r="F120" s="73"/>
      <c r="G120" s="5" t="s">
        <v>22</v>
      </c>
      <c r="H120" s="3">
        <v>7000000000</v>
      </c>
      <c r="I120" s="5" t="s">
        <v>2</v>
      </c>
      <c r="J120" s="12">
        <f>J124+J121+J126</f>
        <v>1144.2</v>
      </c>
      <c r="M120" s="1"/>
      <c r="N120" s="1"/>
      <c r="O120" s="1"/>
    </row>
    <row r="121" spans="1:15" ht="26.25" customHeight="1">
      <c r="A121" s="17">
        <f t="shared" si="1"/>
        <v>111</v>
      </c>
      <c r="D121" s="37" t="s">
        <v>182</v>
      </c>
      <c r="E121" s="80"/>
      <c r="F121" s="81"/>
      <c r="G121" s="5" t="s">
        <v>22</v>
      </c>
      <c r="H121" s="3">
        <v>7001000016</v>
      </c>
      <c r="I121" s="5" t="s">
        <v>2</v>
      </c>
      <c r="J121" s="12">
        <f>J122+J123</f>
        <v>344.1</v>
      </c>
      <c r="M121" s="1"/>
      <c r="N121" s="1"/>
      <c r="O121" s="1"/>
    </row>
    <row r="122" spans="1:15" ht="39" customHeight="1">
      <c r="A122" s="17">
        <f t="shared" si="1"/>
        <v>112</v>
      </c>
      <c r="D122" s="37" t="s">
        <v>152</v>
      </c>
      <c r="E122" s="38"/>
      <c r="F122" s="39"/>
      <c r="G122" s="5" t="s">
        <v>22</v>
      </c>
      <c r="H122" s="3">
        <v>7001000016</v>
      </c>
      <c r="I122" s="5" t="s">
        <v>57</v>
      </c>
      <c r="J122" s="12">
        <v>246</v>
      </c>
      <c r="M122" s="1"/>
      <c r="N122" s="1"/>
      <c r="O122" s="1"/>
    </row>
    <row r="123" spans="1:15" ht="27.75" customHeight="1">
      <c r="A123" s="17">
        <f t="shared" si="1"/>
        <v>113</v>
      </c>
      <c r="D123" s="37" t="s">
        <v>60</v>
      </c>
      <c r="E123" s="38"/>
      <c r="F123" s="39"/>
      <c r="G123" s="5" t="s">
        <v>22</v>
      </c>
      <c r="H123" s="3">
        <v>7001000016</v>
      </c>
      <c r="I123" s="3">
        <v>850</v>
      </c>
      <c r="J123" s="12">
        <v>98.1</v>
      </c>
      <c r="M123" s="1"/>
      <c r="N123" s="1"/>
      <c r="O123" s="1"/>
    </row>
    <row r="124" spans="1:15" ht="26.25" customHeight="1">
      <c r="A124" s="17">
        <f t="shared" si="1"/>
        <v>114</v>
      </c>
      <c r="D124" s="37" t="s">
        <v>59</v>
      </c>
      <c r="E124" s="72"/>
      <c r="F124" s="73"/>
      <c r="G124" s="5" t="s">
        <v>22</v>
      </c>
      <c r="H124" s="3">
        <v>7001000017</v>
      </c>
      <c r="I124" s="5" t="s">
        <v>2</v>
      </c>
      <c r="J124" s="12">
        <f>J125</f>
        <v>206</v>
      </c>
      <c r="M124" s="1"/>
      <c r="N124" s="1"/>
      <c r="O124" s="1"/>
    </row>
    <row r="125" spans="1:15" ht="48" customHeight="1">
      <c r="A125" s="17">
        <f t="shared" si="1"/>
        <v>115</v>
      </c>
      <c r="D125" s="37" t="s">
        <v>153</v>
      </c>
      <c r="E125" s="72"/>
      <c r="F125" s="73"/>
      <c r="G125" s="5" t="s">
        <v>22</v>
      </c>
      <c r="H125" s="3">
        <v>7001000017</v>
      </c>
      <c r="I125" s="5" t="s">
        <v>46</v>
      </c>
      <c r="J125" s="12">
        <v>206</v>
      </c>
      <c r="M125" s="1"/>
      <c r="N125" s="1"/>
      <c r="O125" s="1"/>
    </row>
    <row r="126" spans="1:15" ht="69" customHeight="1">
      <c r="A126" s="17">
        <f t="shared" si="1"/>
        <v>116</v>
      </c>
      <c r="D126" s="40" t="s">
        <v>185</v>
      </c>
      <c r="E126" s="41"/>
      <c r="F126" s="42"/>
      <c r="G126" s="5" t="s">
        <v>22</v>
      </c>
      <c r="H126" s="3">
        <v>7001040500</v>
      </c>
      <c r="I126" s="5" t="s">
        <v>2</v>
      </c>
      <c r="J126" s="12">
        <v>594.1</v>
      </c>
      <c r="M126" s="1"/>
      <c r="N126" s="1"/>
      <c r="O126" s="1"/>
    </row>
    <row r="127" spans="1:15" ht="60.75" customHeight="1">
      <c r="A127" s="17">
        <f t="shared" si="1"/>
        <v>117</v>
      </c>
      <c r="D127" s="37" t="s">
        <v>186</v>
      </c>
      <c r="E127" s="80"/>
      <c r="F127" s="81"/>
      <c r="G127" s="5" t="s">
        <v>22</v>
      </c>
      <c r="H127" s="3">
        <v>7001040500</v>
      </c>
      <c r="I127" s="5" t="s">
        <v>184</v>
      </c>
      <c r="J127" s="12">
        <v>594.1</v>
      </c>
      <c r="M127" s="1"/>
      <c r="N127" s="1"/>
      <c r="O127" s="1"/>
    </row>
    <row r="128" spans="1:15" ht="15.75">
      <c r="A128" s="17">
        <f t="shared" si="1"/>
        <v>118</v>
      </c>
      <c r="D128" s="34" t="s">
        <v>23</v>
      </c>
      <c r="E128" s="35"/>
      <c r="F128" s="36"/>
      <c r="G128" s="29" t="s">
        <v>24</v>
      </c>
      <c r="H128" s="30" t="s">
        <v>80</v>
      </c>
      <c r="I128" s="29" t="s">
        <v>2</v>
      </c>
      <c r="J128" s="23">
        <f>J135+J129</f>
        <v>34445.2</v>
      </c>
      <c r="M128" s="1"/>
      <c r="N128" s="1"/>
      <c r="O128" s="1"/>
    </row>
    <row r="129" spans="1:15" ht="44.25" customHeight="1">
      <c r="A129" s="17">
        <f t="shared" si="1"/>
        <v>119</v>
      </c>
      <c r="D129" s="37" t="s">
        <v>174</v>
      </c>
      <c r="E129" s="38"/>
      <c r="F129" s="39"/>
      <c r="G129" s="3" t="s">
        <v>24</v>
      </c>
      <c r="H129" s="5" t="s">
        <v>131</v>
      </c>
      <c r="I129" s="5" t="s">
        <v>2</v>
      </c>
      <c r="J129" s="12">
        <f>J130+J133</f>
        <v>20994.8</v>
      </c>
      <c r="M129" s="1"/>
      <c r="N129" s="1"/>
      <c r="O129" s="1"/>
    </row>
    <row r="130" spans="1:15" ht="20.25" customHeight="1">
      <c r="A130" s="17">
        <f t="shared" si="1"/>
        <v>120</v>
      </c>
      <c r="D130" s="37" t="s">
        <v>132</v>
      </c>
      <c r="E130" s="38"/>
      <c r="F130" s="39"/>
      <c r="G130" s="3" t="s">
        <v>24</v>
      </c>
      <c r="H130" s="5" t="s">
        <v>133</v>
      </c>
      <c r="I130" s="5" t="s">
        <v>2</v>
      </c>
      <c r="J130" s="12">
        <f>J131+J132</f>
        <v>2373.3</v>
      </c>
      <c r="M130" s="1"/>
      <c r="N130" s="1"/>
      <c r="O130" s="1"/>
    </row>
    <row r="131" spans="1:15" ht="32.25" customHeight="1">
      <c r="A131" s="17">
        <f t="shared" si="1"/>
        <v>121</v>
      </c>
      <c r="D131" s="37" t="s">
        <v>152</v>
      </c>
      <c r="E131" s="38"/>
      <c r="F131" s="39"/>
      <c r="G131" s="3" t="s">
        <v>24</v>
      </c>
      <c r="H131" s="5" t="s">
        <v>133</v>
      </c>
      <c r="I131" s="5" t="s">
        <v>57</v>
      </c>
      <c r="J131" s="12">
        <v>524.4</v>
      </c>
      <c r="M131" s="1"/>
      <c r="N131" s="1"/>
      <c r="O131" s="1"/>
    </row>
    <row r="132" spans="1:15" ht="32.25" customHeight="1">
      <c r="A132" s="17">
        <f t="shared" si="1"/>
        <v>122</v>
      </c>
      <c r="D132" s="37" t="s">
        <v>62</v>
      </c>
      <c r="E132" s="76"/>
      <c r="F132" s="77"/>
      <c r="G132" s="3" t="s">
        <v>24</v>
      </c>
      <c r="H132" s="5" t="s">
        <v>133</v>
      </c>
      <c r="I132" s="5" t="s">
        <v>61</v>
      </c>
      <c r="J132" s="12">
        <v>1848.9</v>
      </c>
      <c r="M132" s="1"/>
      <c r="N132" s="1"/>
      <c r="O132" s="1"/>
    </row>
    <row r="133" spans="1:15" ht="74.25" customHeight="1">
      <c r="A133" s="17">
        <f t="shared" si="1"/>
        <v>123</v>
      </c>
      <c r="D133" s="37" t="s">
        <v>168</v>
      </c>
      <c r="E133" s="80"/>
      <c r="F133" s="81"/>
      <c r="G133" s="3" t="s">
        <v>24</v>
      </c>
      <c r="H133" s="5" t="s">
        <v>167</v>
      </c>
      <c r="I133" s="5" t="s">
        <v>2</v>
      </c>
      <c r="J133" s="12">
        <v>18621.5</v>
      </c>
      <c r="M133" s="1"/>
      <c r="N133" s="1"/>
      <c r="O133" s="1"/>
    </row>
    <row r="134" spans="1:15" ht="29.25" customHeight="1">
      <c r="A134" s="17">
        <f t="shared" si="1"/>
        <v>124</v>
      </c>
      <c r="D134" s="37" t="s">
        <v>152</v>
      </c>
      <c r="E134" s="38"/>
      <c r="F134" s="39"/>
      <c r="G134" s="3" t="s">
        <v>24</v>
      </c>
      <c r="H134" s="5" t="s">
        <v>167</v>
      </c>
      <c r="I134" s="5" t="s">
        <v>57</v>
      </c>
      <c r="J134" s="12">
        <v>18621.5</v>
      </c>
      <c r="M134" s="1"/>
      <c r="N134" s="1"/>
      <c r="O134" s="1"/>
    </row>
    <row r="135" spans="1:15" ht="15">
      <c r="A135" s="17">
        <f t="shared" si="1"/>
        <v>125</v>
      </c>
      <c r="D135" s="37" t="s">
        <v>64</v>
      </c>
      <c r="E135" s="38"/>
      <c r="F135" s="39"/>
      <c r="G135" s="3" t="s">
        <v>24</v>
      </c>
      <c r="H135" s="3">
        <v>7000000000</v>
      </c>
      <c r="I135" s="3" t="s">
        <v>2</v>
      </c>
      <c r="J135" s="12">
        <f>J136+J139+J141+J144+J146</f>
        <v>13450.4</v>
      </c>
      <c r="M135" s="1"/>
      <c r="N135" s="1"/>
      <c r="O135" s="1"/>
    </row>
    <row r="136" spans="1:15" ht="15">
      <c r="A136" s="17">
        <f t="shared" si="1"/>
        <v>126</v>
      </c>
      <c r="D136" s="37" t="s">
        <v>25</v>
      </c>
      <c r="E136" s="47"/>
      <c r="F136" s="48"/>
      <c r="G136" s="3" t="s">
        <v>24</v>
      </c>
      <c r="H136" s="3">
        <v>7001000018</v>
      </c>
      <c r="I136" s="3" t="s">
        <v>2</v>
      </c>
      <c r="J136" s="12">
        <f>J137+J138</f>
        <v>6805</v>
      </c>
      <c r="M136" s="1"/>
      <c r="N136" s="1"/>
      <c r="O136" s="1"/>
    </row>
    <row r="137" spans="1:15" ht="36" customHeight="1">
      <c r="A137" s="17">
        <f t="shared" si="1"/>
        <v>127</v>
      </c>
      <c r="D137" s="37" t="s">
        <v>152</v>
      </c>
      <c r="E137" s="38"/>
      <c r="F137" s="39"/>
      <c r="G137" s="3" t="s">
        <v>24</v>
      </c>
      <c r="H137" s="3">
        <v>7001000018</v>
      </c>
      <c r="I137" s="3">
        <v>240</v>
      </c>
      <c r="J137" s="12">
        <v>5305</v>
      </c>
      <c r="M137" s="1"/>
      <c r="N137" s="22"/>
      <c r="O137" s="1"/>
    </row>
    <row r="138" spans="1:15" ht="15" customHeight="1">
      <c r="A138" s="17">
        <f t="shared" si="1"/>
        <v>128</v>
      </c>
      <c r="D138" s="37" t="s">
        <v>62</v>
      </c>
      <c r="E138" s="38"/>
      <c r="F138" s="39"/>
      <c r="G138" s="5" t="s">
        <v>24</v>
      </c>
      <c r="H138" s="3">
        <v>7001000018</v>
      </c>
      <c r="I138" s="3">
        <v>610</v>
      </c>
      <c r="J138" s="12">
        <v>1500</v>
      </c>
      <c r="M138" s="1"/>
      <c r="N138" s="1"/>
      <c r="O138" s="1"/>
    </row>
    <row r="139" spans="1:15" ht="15">
      <c r="A139" s="17">
        <f t="shared" si="1"/>
        <v>129</v>
      </c>
      <c r="D139" s="37" t="s">
        <v>26</v>
      </c>
      <c r="E139" s="47"/>
      <c r="F139" s="48"/>
      <c r="G139" s="3" t="s">
        <v>24</v>
      </c>
      <c r="H139" s="3">
        <v>7001000019</v>
      </c>
      <c r="I139" s="3" t="s">
        <v>2</v>
      </c>
      <c r="J139" s="12">
        <f>J140</f>
        <v>450</v>
      </c>
      <c r="M139" s="7"/>
      <c r="N139" s="1"/>
      <c r="O139" s="1"/>
    </row>
    <row r="140" spans="1:15" ht="15" customHeight="1">
      <c r="A140" s="17">
        <f t="shared" si="1"/>
        <v>130</v>
      </c>
      <c r="D140" s="37" t="s">
        <v>62</v>
      </c>
      <c r="E140" s="38"/>
      <c r="F140" s="39"/>
      <c r="G140" s="5" t="s">
        <v>24</v>
      </c>
      <c r="H140" s="3">
        <v>7001000019</v>
      </c>
      <c r="I140" s="3">
        <v>610</v>
      </c>
      <c r="J140" s="12">
        <v>450</v>
      </c>
      <c r="M140" s="7"/>
      <c r="N140" s="1"/>
      <c r="O140" s="1"/>
    </row>
    <row r="141" spans="1:15" ht="15">
      <c r="A141" s="17">
        <f t="shared" si="1"/>
        <v>131</v>
      </c>
      <c r="D141" s="37" t="s">
        <v>50</v>
      </c>
      <c r="E141" s="47"/>
      <c r="F141" s="48"/>
      <c r="G141" s="3" t="s">
        <v>24</v>
      </c>
      <c r="H141" s="3">
        <v>7001000020</v>
      </c>
      <c r="I141" s="3" t="s">
        <v>2</v>
      </c>
      <c r="J141" s="12">
        <f>J142+J143</f>
        <v>3962.7</v>
      </c>
      <c r="M141" s="7"/>
      <c r="N141" s="1"/>
      <c r="O141" s="1"/>
    </row>
    <row r="142" spans="1:15" ht="35.25" customHeight="1">
      <c r="A142" s="17">
        <f t="shared" si="1"/>
        <v>132</v>
      </c>
      <c r="D142" s="37" t="s">
        <v>152</v>
      </c>
      <c r="E142" s="38"/>
      <c r="F142" s="39"/>
      <c r="G142" s="3" t="s">
        <v>24</v>
      </c>
      <c r="H142" s="3">
        <v>7001000020</v>
      </c>
      <c r="I142" s="5" t="s">
        <v>57</v>
      </c>
      <c r="J142" s="12">
        <v>12.7</v>
      </c>
      <c r="M142" s="7"/>
      <c r="N142" s="1"/>
      <c r="O142" s="1"/>
    </row>
    <row r="143" spans="1:15" ht="15" customHeight="1">
      <c r="A143" s="17">
        <f t="shared" si="1"/>
        <v>133</v>
      </c>
      <c r="D143" s="37" t="s">
        <v>62</v>
      </c>
      <c r="E143" s="38"/>
      <c r="F143" s="39"/>
      <c r="G143" s="5" t="s">
        <v>24</v>
      </c>
      <c r="H143" s="3">
        <v>7001000020</v>
      </c>
      <c r="I143" s="3">
        <v>610</v>
      </c>
      <c r="J143" s="12">
        <v>3950</v>
      </c>
      <c r="M143" s="7"/>
      <c r="N143" s="1"/>
      <c r="O143" s="1"/>
    </row>
    <row r="144" spans="1:15" ht="60.75" customHeight="1">
      <c r="A144" s="17">
        <f t="shared" si="1"/>
        <v>134</v>
      </c>
      <c r="D144" s="40" t="s">
        <v>194</v>
      </c>
      <c r="E144" s="41"/>
      <c r="F144" s="42"/>
      <c r="G144" s="5" t="s">
        <v>24</v>
      </c>
      <c r="H144" s="3" t="s">
        <v>191</v>
      </c>
      <c r="I144" s="3" t="s">
        <v>2</v>
      </c>
      <c r="J144" s="12">
        <f>J145</f>
        <v>22.3</v>
      </c>
      <c r="M144" s="7"/>
      <c r="N144" s="1"/>
      <c r="O144" s="1"/>
    </row>
    <row r="145" spans="1:15" ht="15" customHeight="1">
      <c r="A145" s="17">
        <f t="shared" si="1"/>
        <v>135</v>
      </c>
      <c r="D145" s="37" t="s">
        <v>152</v>
      </c>
      <c r="E145" s="38"/>
      <c r="F145" s="39"/>
      <c r="G145" s="5" t="s">
        <v>24</v>
      </c>
      <c r="H145" s="3" t="s">
        <v>191</v>
      </c>
      <c r="I145" s="5" t="s">
        <v>57</v>
      </c>
      <c r="J145" s="12">
        <v>22.3</v>
      </c>
      <c r="M145" s="7"/>
      <c r="N145" s="1"/>
      <c r="O145" s="1"/>
    </row>
    <row r="146" spans="1:15" ht="83.25" customHeight="1">
      <c r="A146" s="17">
        <f t="shared" si="1"/>
        <v>136</v>
      </c>
      <c r="D146" s="40" t="s">
        <v>193</v>
      </c>
      <c r="E146" s="41"/>
      <c r="F146" s="42"/>
      <c r="G146" s="5" t="s">
        <v>24</v>
      </c>
      <c r="H146" s="3" t="s">
        <v>192</v>
      </c>
      <c r="I146" s="3" t="s">
        <v>2</v>
      </c>
      <c r="J146" s="12">
        <f>J147</f>
        <v>2210.4</v>
      </c>
      <c r="M146" s="7"/>
      <c r="N146" s="1"/>
      <c r="O146" s="1"/>
    </row>
    <row r="147" spans="1:15" ht="15" customHeight="1">
      <c r="A147" s="17">
        <f t="shared" si="1"/>
        <v>137</v>
      </c>
      <c r="D147" s="37" t="s">
        <v>152</v>
      </c>
      <c r="E147" s="38"/>
      <c r="F147" s="39"/>
      <c r="G147" s="5" t="s">
        <v>24</v>
      </c>
      <c r="H147" s="3" t="s">
        <v>192</v>
      </c>
      <c r="I147" s="5" t="s">
        <v>57</v>
      </c>
      <c r="J147" s="12">
        <v>2210.4</v>
      </c>
      <c r="M147" s="7"/>
      <c r="N147" s="1"/>
      <c r="O147" s="1"/>
    </row>
    <row r="148" spans="1:10" s="6" customFormat="1" ht="15.75">
      <c r="A148" s="17">
        <f t="shared" si="1"/>
        <v>138</v>
      </c>
      <c r="D148" s="34" t="s">
        <v>146</v>
      </c>
      <c r="E148" s="56"/>
      <c r="F148" s="57"/>
      <c r="G148" s="30" t="s">
        <v>27</v>
      </c>
      <c r="H148" s="30" t="s">
        <v>80</v>
      </c>
      <c r="I148" s="30" t="s">
        <v>2</v>
      </c>
      <c r="J148" s="23">
        <f>J149</f>
        <v>10</v>
      </c>
    </row>
    <row r="149" spans="1:10" s="6" customFormat="1" ht="15.75">
      <c r="A149" s="17">
        <f t="shared" si="1"/>
        <v>139</v>
      </c>
      <c r="D149" s="34" t="s">
        <v>116</v>
      </c>
      <c r="E149" s="35"/>
      <c r="F149" s="36"/>
      <c r="G149" s="29" t="s">
        <v>28</v>
      </c>
      <c r="H149" s="30" t="s">
        <v>80</v>
      </c>
      <c r="I149" s="29" t="s">
        <v>2</v>
      </c>
      <c r="J149" s="23">
        <f>J151</f>
        <v>10</v>
      </c>
    </row>
    <row r="150" spans="1:10" s="6" customFormat="1" ht="15">
      <c r="A150" s="17">
        <f t="shared" si="1"/>
        <v>140</v>
      </c>
      <c r="D150" s="37" t="s">
        <v>64</v>
      </c>
      <c r="E150" s="38"/>
      <c r="F150" s="39"/>
      <c r="G150" s="3" t="s">
        <v>28</v>
      </c>
      <c r="H150" s="3">
        <v>7000000000</v>
      </c>
      <c r="I150" s="3" t="s">
        <v>2</v>
      </c>
      <c r="J150" s="12">
        <f>J151</f>
        <v>10</v>
      </c>
    </row>
    <row r="151" spans="1:15" ht="15">
      <c r="A151" s="17">
        <f t="shared" si="1"/>
        <v>141</v>
      </c>
      <c r="D151" s="37" t="s">
        <v>36</v>
      </c>
      <c r="E151" s="47"/>
      <c r="F151" s="48"/>
      <c r="G151" s="3" t="s">
        <v>28</v>
      </c>
      <c r="H151" s="3">
        <v>7001000022</v>
      </c>
      <c r="I151" s="3" t="s">
        <v>2</v>
      </c>
      <c r="J151" s="12">
        <f>J152</f>
        <v>10</v>
      </c>
      <c r="M151" s="9"/>
      <c r="N151" s="1"/>
      <c r="O151" s="1"/>
    </row>
    <row r="152" spans="1:15" ht="36" customHeight="1">
      <c r="A152" s="17">
        <f t="shared" si="1"/>
        <v>142</v>
      </c>
      <c r="D152" s="37" t="s">
        <v>152</v>
      </c>
      <c r="E152" s="38"/>
      <c r="F152" s="39"/>
      <c r="G152" s="5" t="s">
        <v>28</v>
      </c>
      <c r="H152" s="3">
        <v>7001000022</v>
      </c>
      <c r="I152" s="5" t="s">
        <v>57</v>
      </c>
      <c r="J152" s="12">
        <v>10</v>
      </c>
      <c r="M152" s="9"/>
      <c r="N152" s="1"/>
      <c r="O152" s="1"/>
    </row>
    <row r="153" spans="1:10" s="6" customFormat="1" ht="19.5" customHeight="1">
      <c r="A153" s="17">
        <f t="shared" si="1"/>
        <v>143</v>
      </c>
      <c r="D153" s="34" t="s">
        <v>147</v>
      </c>
      <c r="E153" s="45"/>
      <c r="F153" s="46"/>
      <c r="G153" s="30" t="s">
        <v>29</v>
      </c>
      <c r="H153" s="30" t="s">
        <v>80</v>
      </c>
      <c r="I153" s="30" t="s">
        <v>2</v>
      </c>
      <c r="J153" s="23">
        <f>J154</f>
        <v>32680.8</v>
      </c>
    </row>
    <row r="154" spans="1:15" ht="15.75">
      <c r="A154" s="17">
        <f t="shared" si="1"/>
        <v>144</v>
      </c>
      <c r="D154" s="34" t="s">
        <v>30</v>
      </c>
      <c r="E154" s="35"/>
      <c r="F154" s="36"/>
      <c r="G154" s="29" t="s">
        <v>31</v>
      </c>
      <c r="H154" s="30" t="s">
        <v>80</v>
      </c>
      <c r="I154" s="29" t="s">
        <v>2</v>
      </c>
      <c r="J154" s="23">
        <f>J155</f>
        <v>32680.8</v>
      </c>
      <c r="M154" s="9"/>
      <c r="N154" s="1"/>
      <c r="O154" s="1"/>
    </row>
    <row r="155" spans="1:15" ht="30.75" customHeight="1">
      <c r="A155" s="17">
        <f t="shared" si="1"/>
        <v>145</v>
      </c>
      <c r="D155" s="37" t="s">
        <v>91</v>
      </c>
      <c r="E155" s="38"/>
      <c r="F155" s="39"/>
      <c r="G155" s="3" t="s">
        <v>31</v>
      </c>
      <c r="H155" s="3">
        <v>1000000000</v>
      </c>
      <c r="I155" s="5" t="s">
        <v>2</v>
      </c>
      <c r="J155" s="12">
        <f>J156+J161</f>
        <v>32680.8</v>
      </c>
      <c r="M155" s="9"/>
      <c r="N155" s="1"/>
      <c r="O155" s="1"/>
    </row>
    <row r="156" spans="1:13" s="8" customFormat="1" ht="36.75" customHeight="1">
      <c r="A156" s="17">
        <f t="shared" si="1"/>
        <v>146</v>
      </c>
      <c r="D156" s="37" t="s">
        <v>94</v>
      </c>
      <c r="E156" s="41"/>
      <c r="F156" s="42"/>
      <c r="G156" s="3" t="s">
        <v>31</v>
      </c>
      <c r="H156" s="3">
        <v>1010000000</v>
      </c>
      <c r="I156" s="5" t="s">
        <v>2</v>
      </c>
      <c r="J156" s="12">
        <f>J157+J159</f>
        <v>21749</v>
      </c>
      <c r="M156" s="9"/>
    </row>
    <row r="157" spans="1:13" s="8" customFormat="1" ht="26.25" customHeight="1">
      <c r="A157" s="17">
        <f t="shared" si="1"/>
        <v>147</v>
      </c>
      <c r="D157" s="37" t="s">
        <v>96</v>
      </c>
      <c r="E157" s="38"/>
      <c r="F157" s="39"/>
      <c r="G157" s="5" t="s">
        <v>31</v>
      </c>
      <c r="H157" s="3">
        <v>1011100000</v>
      </c>
      <c r="I157" s="5" t="s">
        <v>2</v>
      </c>
      <c r="J157" s="12">
        <f>J158</f>
        <v>21500</v>
      </c>
      <c r="M157" s="9"/>
    </row>
    <row r="158" spans="1:13" s="8" customFormat="1" ht="15" customHeight="1">
      <c r="A158" s="17">
        <f aca="true" t="shared" si="2" ref="A158:A196">A157+1</f>
        <v>148</v>
      </c>
      <c r="D158" s="37" t="s">
        <v>62</v>
      </c>
      <c r="E158" s="38"/>
      <c r="F158" s="39"/>
      <c r="G158" s="5" t="s">
        <v>31</v>
      </c>
      <c r="H158" s="3">
        <v>1011100000</v>
      </c>
      <c r="I158" s="5" t="s">
        <v>61</v>
      </c>
      <c r="J158" s="12">
        <v>21500</v>
      </c>
      <c r="M158" s="9"/>
    </row>
    <row r="159" spans="1:13" s="8" customFormat="1" ht="96" customHeight="1">
      <c r="A159" s="17">
        <f t="shared" si="2"/>
        <v>149</v>
      </c>
      <c r="D159" s="37" t="s">
        <v>188</v>
      </c>
      <c r="E159" s="43"/>
      <c r="F159" s="44"/>
      <c r="G159" s="5" t="s">
        <v>31</v>
      </c>
      <c r="H159" s="3">
        <v>1011146500</v>
      </c>
      <c r="I159" s="5" t="s">
        <v>2</v>
      </c>
      <c r="J159" s="12">
        <v>249</v>
      </c>
      <c r="M159" s="9"/>
    </row>
    <row r="160" spans="1:13" s="8" customFormat="1" ht="15" customHeight="1">
      <c r="A160" s="17">
        <f t="shared" si="2"/>
        <v>150</v>
      </c>
      <c r="D160" s="37" t="s">
        <v>62</v>
      </c>
      <c r="E160" s="38"/>
      <c r="F160" s="39"/>
      <c r="G160" s="5" t="s">
        <v>31</v>
      </c>
      <c r="H160" s="3">
        <v>1011146500</v>
      </c>
      <c r="I160" s="5" t="s">
        <v>61</v>
      </c>
      <c r="J160" s="12">
        <v>249</v>
      </c>
      <c r="M160" s="9"/>
    </row>
    <row r="161" spans="1:13" s="8" customFormat="1" ht="34.5" customHeight="1">
      <c r="A161" s="17">
        <f t="shared" si="2"/>
        <v>151</v>
      </c>
      <c r="D161" s="37" t="s">
        <v>95</v>
      </c>
      <c r="E161" s="38"/>
      <c r="F161" s="39"/>
      <c r="G161" s="5" t="s">
        <v>31</v>
      </c>
      <c r="H161" s="5" t="s">
        <v>134</v>
      </c>
      <c r="I161" s="5" t="s">
        <v>2</v>
      </c>
      <c r="J161" s="12">
        <f>J162+J164</f>
        <v>10931.8</v>
      </c>
      <c r="M161" s="9"/>
    </row>
    <row r="162" spans="1:13" s="8" customFormat="1" ht="35.25" customHeight="1">
      <c r="A162" s="17">
        <f t="shared" si="2"/>
        <v>152</v>
      </c>
      <c r="D162" s="37" t="s">
        <v>97</v>
      </c>
      <c r="E162" s="38"/>
      <c r="F162" s="39"/>
      <c r="G162" s="5" t="s">
        <v>31</v>
      </c>
      <c r="H162" s="5" t="s">
        <v>135</v>
      </c>
      <c r="I162" s="5" t="s">
        <v>2</v>
      </c>
      <c r="J162" s="12">
        <f>J163</f>
        <v>10800</v>
      </c>
      <c r="M162" s="9"/>
    </row>
    <row r="163" spans="1:13" s="8" customFormat="1" ht="15" customHeight="1">
      <c r="A163" s="17">
        <f t="shared" si="2"/>
        <v>153</v>
      </c>
      <c r="D163" s="37" t="s">
        <v>62</v>
      </c>
      <c r="E163" s="38"/>
      <c r="F163" s="39"/>
      <c r="G163" s="5" t="s">
        <v>31</v>
      </c>
      <c r="H163" s="5" t="s">
        <v>135</v>
      </c>
      <c r="I163" s="5" t="s">
        <v>61</v>
      </c>
      <c r="J163" s="12">
        <v>10800</v>
      </c>
      <c r="M163" s="9"/>
    </row>
    <row r="164" spans="1:13" s="8" customFormat="1" ht="103.5" customHeight="1">
      <c r="A164" s="17">
        <f t="shared" si="2"/>
        <v>154</v>
      </c>
      <c r="D164" s="37" t="s">
        <v>189</v>
      </c>
      <c r="E164" s="43"/>
      <c r="F164" s="44"/>
      <c r="G164" s="5" t="s">
        <v>31</v>
      </c>
      <c r="H164" s="3">
        <v>1021146500</v>
      </c>
      <c r="I164" s="5" t="s">
        <v>2</v>
      </c>
      <c r="J164" s="12">
        <v>131.8</v>
      </c>
      <c r="M164" s="9"/>
    </row>
    <row r="165" spans="1:13" s="8" customFormat="1" ht="15" customHeight="1">
      <c r="A165" s="17">
        <f t="shared" si="2"/>
        <v>155</v>
      </c>
      <c r="D165" s="37" t="s">
        <v>62</v>
      </c>
      <c r="E165" s="38"/>
      <c r="F165" s="39"/>
      <c r="G165" s="5" t="s">
        <v>31</v>
      </c>
      <c r="H165" s="3">
        <v>1021146500</v>
      </c>
      <c r="I165" s="5" t="s">
        <v>61</v>
      </c>
      <c r="J165" s="12">
        <v>131.8</v>
      </c>
      <c r="M165" s="9"/>
    </row>
    <row r="166" spans="1:15" ht="15.75">
      <c r="A166" s="17">
        <f t="shared" si="2"/>
        <v>156</v>
      </c>
      <c r="D166" s="34" t="s">
        <v>148</v>
      </c>
      <c r="E166" s="56"/>
      <c r="F166" s="57"/>
      <c r="G166" s="30" t="s">
        <v>32</v>
      </c>
      <c r="H166" s="30" t="s">
        <v>80</v>
      </c>
      <c r="I166" s="30" t="s">
        <v>2</v>
      </c>
      <c r="J166" s="23">
        <f>J167+J171+J178</f>
        <v>2950.5</v>
      </c>
      <c r="M166" s="9"/>
      <c r="N166" s="1"/>
      <c r="O166" s="1"/>
    </row>
    <row r="167" spans="1:10" s="6" customFormat="1" ht="15.75">
      <c r="A167" s="17">
        <f t="shared" si="2"/>
        <v>157</v>
      </c>
      <c r="D167" s="34" t="s">
        <v>33</v>
      </c>
      <c r="E167" s="35"/>
      <c r="F167" s="36"/>
      <c r="G167" s="29" t="s">
        <v>34</v>
      </c>
      <c r="H167" s="30" t="s">
        <v>80</v>
      </c>
      <c r="I167" s="29" t="s">
        <v>2</v>
      </c>
      <c r="J167" s="23">
        <f>J169</f>
        <v>226.3</v>
      </c>
    </row>
    <row r="168" spans="1:10" s="6" customFormat="1" ht="15">
      <c r="A168" s="17">
        <f t="shared" si="2"/>
        <v>158</v>
      </c>
      <c r="D168" s="37" t="s">
        <v>64</v>
      </c>
      <c r="E168" s="38"/>
      <c r="F168" s="39"/>
      <c r="G168" s="3" t="s">
        <v>34</v>
      </c>
      <c r="H168" s="3">
        <v>7000000000</v>
      </c>
      <c r="I168" s="3" t="s">
        <v>2</v>
      </c>
      <c r="J168" s="12">
        <f>J169</f>
        <v>226.3</v>
      </c>
    </row>
    <row r="169" spans="1:15" ht="15">
      <c r="A169" s="17">
        <f t="shared" si="2"/>
        <v>159</v>
      </c>
      <c r="D169" s="37" t="s">
        <v>45</v>
      </c>
      <c r="E169" s="47"/>
      <c r="F169" s="48"/>
      <c r="G169" s="3" t="s">
        <v>34</v>
      </c>
      <c r="H169" s="3">
        <v>7001000026</v>
      </c>
      <c r="I169" s="3" t="s">
        <v>2</v>
      </c>
      <c r="J169" s="12">
        <f>J170</f>
        <v>226.3</v>
      </c>
      <c r="M169" s="9"/>
      <c r="N169" s="1"/>
      <c r="O169" s="1"/>
    </row>
    <row r="170" spans="1:15" ht="27" customHeight="1">
      <c r="A170" s="17">
        <f t="shared" si="2"/>
        <v>160</v>
      </c>
      <c r="D170" s="37" t="s">
        <v>48</v>
      </c>
      <c r="E170" s="38"/>
      <c r="F170" s="39"/>
      <c r="G170" s="3" t="s">
        <v>34</v>
      </c>
      <c r="H170" s="3">
        <v>7001000026</v>
      </c>
      <c r="I170" s="3">
        <v>320</v>
      </c>
      <c r="J170" s="12">
        <v>226.3</v>
      </c>
      <c r="M170" s="9"/>
      <c r="N170" s="1"/>
      <c r="O170" s="1"/>
    </row>
    <row r="171" spans="1:15" ht="15.75">
      <c r="A171" s="17">
        <f t="shared" si="2"/>
        <v>161</v>
      </c>
      <c r="D171" s="34" t="s">
        <v>53</v>
      </c>
      <c r="E171" s="70"/>
      <c r="F171" s="71"/>
      <c r="G171" s="29">
        <v>1003</v>
      </c>
      <c r="H171" s="30" t="s">
        <v>80</v>
      </c>
      <c r="I171" s="29" t="s">
        <v>2</v>
      </c>
      <c r="J171" s="23">
        <f>J172+J175</f>
        <v>2688.2</v>
      </c>
      <c r="M171" s="9"/>
      <c r="N171" s="1"/>
      <c r="O171" s="1"/>
    </row>
    <row r="172" spans="1:15" ht="39" customHeight="1">
      <c r="A172" s="17">
        <f t="shared" si="2"/>
        <v>162</v>
      </c>
      <c r="D172" s="37" t="s">
        <v>137</v>
      </c>
      <c r="E172" s="41"/>
      <c r="F172" s="42"/>
      <c r="G172" s="5" t="s">
        <v>76</v>
      </c>
      <c r="H172" s="5" t="s">
        <v>93</v>
      </c>
      <c r="I172" s="5" t="s">
        <v>2</v>
      </c>
      <c r="J172" s="12">
        <f>J173</f>
        <v>2683.2</v>
      </c>
      <c r="M172" s="9"/>
      <c r="N172" s="1"/>
      <c r="O172" s="1"/>
    </row>
    <row r="173" spans="1:15" ht="84" customHeight="1">
      <c r="A173" s="17">
        <f t="shared" si="2"/>
        <v>163</v>
      </c>
      <c r="D173" s="37" t="s">
        <v>176</v>
      </c>
      <c r="E173" s="38"/>
      <c r="F173" s="39"/>
      <c r="G173" s="5" t="s">
        <v>76</v>
      </c>
      <c r="H173" s="5" t="s">
        <v>175</v>
      </c>
      <c r="I173" s="5" t="s">
        <v>2</v>
      </c>
      <c r="J173" s="12">
        <f>J174</f>
        <v>2683.2</v>
      </c>
      <c r="M173" s="9"/>
      <c r="N173" s="1"/>
      <c r="O173" s="1"/>
    </row>
    <row r="174" spans="1:15" ht="25.5" customHeight="1">
      <c r="A174" s="17">
        <f t="shared" si="2"/>
        <v>164</v>
      </c>
      <c r="D174" s="37" t="s">
        <v>48</v>
      </c>
      <c r="E174" s="38"/>
      <c r="F174" s="39"/>
      <c r="G174" s="5" t="s">
        <v>76</v>
      </c>
      <c r="H174" s="5" t="s">
        <v>175</v>
      </c>
      <c r="I174" s="5" t="s">
        <v>73</v>
      </c>
      <c r="J174" s="12">
        <v>2683.2</v>
      </c>
      <c r="M174" s="9"/>
      <c r="N174" s="1"/>
      <c r="O174" s="1"/>
    </row>
    <row r="175" spans="1:15" ht="27.75" customHeight="1">
      <c r="A175" s="17">
        <f t="shared" si="2"/>
        <v>165</v>
      </c>
      <c r="D175" s="37" t="s">
        <v>64</v>
      </c>
      <c r="E175" s="38"/>
      <c r="F175" s="39"/>
      <c r="G175" s="3">
        <v>1003</v>
      </c>
      <c r="H175" s="3">
        <v>7000000000</v>
      </c>
      <c r="I175" s="3" t="s">
        <v>2</v>
      </c>
      <c r="J175" s="12">
        <f>J176</f>
        <v>5</v>
      </c>
      <c r="M175" s="9"/>
      <c r="N175" s="1"/>
      <c r="O175" s="1"/>
    </row>
    <row r="176" spans="1:15" ht="24" customHeight="1">
      <c r="A176" s="17">
        <f t="shared" si="2"/>
        <v>166</v>
      </c>
      <c r="D176" s="37" t="s">
        <v>54</v>
      </c>
      <c r="E176" s="41"/>
      <c r="F176" s="42"/>
      <c r="G176" s="3">
        <v>1003</v>
      </c>
      <c r="H176" s="3">
        <v>7001000033</v>
      </c>
      <c r="I176" s="3" t="s">
        <v>2</v>
      </c>
      <c r="J176" s="12">
        <f>J177</f>
        <v>5</v>
      </c>
      <c r="M176" s="9"/>
      <c r="N176" s="1"/>
      <c r="O176" s="1"/>
    </row>
    <row r="177" spans="1:15" ht="20.25" customHeight="1">
      <c r="A177" s="17">
        <f t="shared" si="2"/>
        <v>167</v>
      </c>
      <c r="D177" s="37" t="s">
        <v>74</v>
      </c>
      <c r="E177" s="38"/>
      <c r="F177" s="39"/>
      <c r="G177" s="3">
        <v>1003</v>
      </c>
      <c r="H177" s="3">
        <v>7001000033</v>
      </c>
      <c r="I177" s="5" t="s">
        <v>75</v>
      </c>
      <c r="J177" s="12">
        <v>5</v>
      </c>
      <c r="M177" s="9"/>
      <c r="N177" s="1"/>
      <c r="O177" s="1"/>
    </row>
    <row r="178" spans="1:15" ht="24.75" customHeight="1">
      <c r="A178" s="17">
        <f t="shared" si="2"/>
        <v>168</v>
      </c>
      <c r="D178" s="34" t="s">
        <v>55</v>
      </c>
      <c r="E178" s="45"/>
      <c r="F178" s="46"/>
      <c r="G178" s="29">
        <v>1006</v>
      </c>
      <c r="H178" s="30" t="s">
        <v>80</v>
      </c>
      <c r="I178" s="29" t="s">
        <v>2</v>
      </c>
      <c r="J178" s="23">
        <f>J180</f>
        <v>36</v>
      </c>
      <c r="M178" s="9"/>
      <c r="N178" s="1"/>
      <c r="O178" s="1"/>
    </row>
    <row r="179" spans="1:15" ht="23.25" customHeight="1">
      <c r="A179" s="17">
        <f t="shared" si="2"/>
        <v>169</v>
      </c>
      <c r="D179" s="37" t="s">
        <v>64</v>
      </c>
      <c r="E179" s="38"/>
      <c r="F179" s="39"/>
      <c r="G179" s="3">
        <v>1006</v>
      </c>
      <c r="H179" s="3">
        <v>7000000000</v>
      </c>
      <c r="I179" s="3" t="s">
        <v>2</v>
      </c>
      <c r="J179" s="12">
        <f>J180</f>
        <v>36</v>
      </c>
      <c r="M179" s="9"/>
      <c r="N179" s="1"/>
      <c r="O179" s="1"/>
    </row>
    <row r="180" spans="1:15" ht="24.75" customHeight="1">
      <c r="A180" s="17">
        <f t="shared" si="2"/>
        <v>170</v>
      </c>
      <c r="D180" s="37" t="s">
        <v>56</v>
      </c>
      <c r="E180" s="38"/>
      <c r="F180" s="39"/>
      <c r="G180" s="3">
        <v>1006</v>
      </c>
      <c r="H180" s="3">
        <v>7001000027</v>
      </c>
      <c r="I180" s="3" t="s">
        <v>2</v>
      </c>
      <c r="J180" s="12">
        <f>J181</f>
        <v>36</v>
      </c>
      <c r="M180" s="1"/>
      <c r="N180" s="1"/>
      <c r="O180" s="1"/>
    </row>
    <row r="181" spans="1:15" ht="42" customHeight="1">
      <c r="A181" s="17">
        <f t="shared" si="2"/>
        <v>171</v>
      </c>
      <c r="D181" s="37" t="s">
        <v>65</v>
      </c>
      <c r="E181" s="38"/>
      <c r="F181" s="39"/>
      <c r="G181" s="3">
        <v>1006</v>
      </c>
      <c r="H181" s="3">
        <v>7001000027</v>
      </c>
      <c r="I181" s="3">
        <v>630</v>
      </c>
      <c r="J181" s="12">
        <v>36</v>
      </c>
      <c r="M181" s="1"/>
      <c r="N181" s="1"/>
      <c r="O181" s="1"/>
    </row>
    <row r="182" spans="1:15" ht="15.75">
      <c r="A182" s="17">
        <f t="shared" si="2"/>
        <v>172</v>
      </c>
      <c r="D182" s="34" t="s">
        <v>149</v>
      </c>
      <c r="E182" s="56"/>
      <c r="F182" s="57"/>
      <c r="G182" s="30" t="s">
        <v>39</v>
      </c>
      <c r="H182" s="30" t="s">
        <v>80</v>
      </c>
      <c r="I182" s="30" t="s">
        <v>2</v>
      </c>
      <c r="J182" s="23">
        <f>J183</f>
        <v>9740</v>
      </c>
      <c r="M182" s="1"/>
      <c r="N182" s="1"/>
      <c r="O182" s="1"/>
    </row>
    <row r="183" spans="1:15" ht="15.75">
      <c r="A183" s="17">
        <f t="shared" si="2"/>
        <v>173</v>
      </c>
      <c r="D183" s="34" t="s">
        <v>38</v>
      </c>
      <c r="E183" s="35"/>
      <c r="F183" s="36"/>
      <c r="G183" s="29">
        <v>1102</v>
      </c>
      <c r="H183" s="30" t="s">
        <v>80</v>
      </c>
      <c r="I183" s="29" t="s">
        <v>2</v>
      </c>
      <c r="J183" s="23">
        <f>J184</f>
        <v>9740</v>
      </c>
      <c r="M183" s="1"/>
      <c r="N183" s="1"/>
      <c r="O183" s="1"/>
    </row>
    <row r="184" spans="1:15" ht="35.25" customHeight="1">
      <c r="A184" s="17">
        <f t="shared" si="2"/>
        <v>174</v>
      </c>
      <c r="D184" s="37" t="s">
        <v>92</v>
      </c>
      <c r="E184" s="38"/>
      <c r="F184" s="39"/>
      <c r="G184" s="3">
        <v>1102</v>
      </c>
      <c r="H184" s="3">
        <v>1100000000</v>
      </c>
      <c r="I184" s="3" t="s">
        <v>2</v>
      </c>
      <c r="J184" s="12">
        <f>J185</f>
        <v>9740</v>
      </c>
      <c r="M184" s="1"/>
      <c r="N184" s="1"/>
      <c r="O184" s="1"/>
    </row>
    <row r="185" spans="1:15" ht="36" customHeight="1">
      <c r="A185" s="17">
        <f t="shared" si="2"/>
        <v>175</v>
      </c>
      <c r="D185" s="37" t="s">
        <v>98</v>
      </c>
      <c r="E185" s="47"/>
      <c r="F185" s="48"/>
      <c r="G185" s="3">
        <v>1102</v>
      </c>
      <c r="H185" s="3">
        <v>1101100000</v>
      </c>
      <c r="I185" s="3" t="s">
        <v>2</v>
      </c>
      <c r="J185" s="12">
        <f>J186+J187+J188+J189</f>
        <v>9740</v>
      </c>
      <c r="M185" s="1"/>
      <c r="N185" s="1"/>
      <c r="O185" s="1"/>
    </row>
    <row r="186" spans="1:15" ht="24" customHeight="1">
      <c r="A186" s="17">
        <f t="shared" si="2"/>
        <v>176</v>
      </c>
      <c r="D186" s="37" t="s">
        <v>47</v>
      </c>
      <c r="E186" s="38"/>
      <c r="F186" s="39"/>
      <c r="G186" s="3">
        <v>1102</v>
      </c>
      <c r="H186" s="3">
        <v>1101100000</v>
      </c>
      <c r="I186" s="3">
        <v>110</v>
      </c>
      <c r="J186" s="12">
        <v>7005.9</v>
      </c>
      <c r="M186" s="1"/>
      <c r="N186" s="1"/>
      <c r="O186" s="1"/>
    </row>
    <row r="187" spans="1:15" ht="40.5" customHeight="1">
      <c r="A187" s="17">
        <f t="shared" si="2"/>
        <v>177</v>
      </c>
      <c r="D187" s="37" t="s">
        <v>152</v>
      </c>
      <c r="E187" s="38"/>
      <c r="F187" s="39"/>
      <c r="G187" s="3">
        <v>1102</v>
      </c>
      <c r="H187" s="3">
        <v>1101100000</v>
      </c>
      <c r="I187" s="3">
        <v>240</v>
      </c>
      <c r="J187" s="12">
        <v>2333.6</v>
      </c>
      <c r="M187" s="1"/>
      <c r="N187" s="1"/>
      <c r="O187" s="1"/>
    </row>
    <row r="188" spans="1:15" ht="30.75" customHeight="1">
      <c r="A188" s="17">
        <f t="shared" si="2"/>
        <v>178</v>
      </c>
      <c r="D188" s="37" t="s">
        <v>48</v>
      </c>
      <c r="E188" s="38"/>
      <c r="F188" s="39"/>
      <c r="G188" s="3">
        <v>1102</v>
      </c>
      <c r="H188" s="3">
        <v>1101100000</v>
      </c>
      <c r="I188" s="3">
        <v>320</v>
      </c>
      <c r="J188" s="12">
        <v>50.5</v>
      </c>
      <c r="M188" s="1"/>
      <c r="N188" s="1"/>
      <c r="O188" s="1"/>
    </row>
    <row r="189" spans="1:15" ht="20.25" customHeight="1">
      <c r="A189" s="17">
        <f t="shared" si="2"/>
        <v>179</v>
      </c>
      <c r="D189" s="37" t="s">
        <v>60</v>
      </c>
      <c r="E189" s="38"/>
      <c r="F189" s="39"/>
      <c r="G189" s="3">
        <v>1102</v>
      </c>
      <c r="H189" s="3">
        <v>1101100000</v>
      </c>
      <c r="I189" s="3">
        <v>850</v>
      </c>
      <c r="J189" s="12">
        <v>350</v>
      </c>
      <c r="M189" s="1"/>
      <c r="N189" s="1"/>
      <c r="O189" s="1"/>
    </row>
    <row r="190" spans="1:15" ht="25.5" customHeight="1">
      <c r="A190" s="17">
        <f t="shared" si="2"/>
        <v>180</v>
      </c>
      <c r="D190" s="34" t="s">
        <v>150</v>
      </c>
      <c r="E190" s="45"/>
      <c r="F190" s="46"/>
      <c r="G190" s="29">
        <v>1200</v>
      </c>
      <c r="H190" s="30" t="s">
        <v>80</v>
      </c>
      <c r="I190" s="30" t="s">
        <v>2</v>
      </c>
      <c r="J190" s="23">
        <f>J191</f>
        <v>196</v>
      </c>
      <c r="M190" s="1"/>
      <c r="N190" s="1"/>
      <c r="O190" s="1"/>
    </row>
    <row r="191" spans="1:15" ht="21" customHeight="1">
      <c r="A191" s="17">
        <f t="shared" si="2"/>
        <v>181</v>
      </c>
      <c r="D191" s="34" t="s">
        <v>120</v>
      </c>
      <c r="E191" s="45"/>
      <c r="F191" s="46"/>
      <c r="G191" s="30" t="s">
        <v>121</v>
      </c>
      <c r="H191" s="30" t="s">
        <v>80</v>
      </c>
      <c r="I191" s="29" t="s">
        <v>2</v>
      </c>
      <c r="J191" s="23">
        <f>J192</f>
        <v>196</v>
      </c>
      <c r="M191" s="1"/>
      <c r="N191" s="1"/>
      <c r="O191" s="1"/>
    </row>
    <row r="192" spans="1:15" ht="49.5" customHeight="1">
      <c r="A192" s="17">
        <f t="shared" si="2"/>
        <v>182</v>
      </c>
      <c r="D192" s="37" t="s">
        <v>123</v>
      </c>
      <c r="E192" s="38"/>
      <c r="F192" s="39"/>
      <c r="G192" s="5" t="s">
        <v>121</v>
      </c>
      <c r="H192" s="5" t="s">
        <v>85</v>
      </c>
      <c r="I192" s="5" t="s">
        <v>2</v>
      </c>
      <c r="J192" s="12">
        <f>J193</f>
        <v>196</v>
      </c>
      <c r="M192" s="1"/>
      <c r="N192" s="1"/>
      <c r="O192" s="1"/>
    </row>
    <row r="193" spans="1:15" ht="22.5" customHeight="1">
      <c r="A193" s="17">
        <f t="shared" si="2"/>
        <v>183</v>
      </c>
      <c r="D193" s="37" t="s">
        <v>165</v>
      </c>
      <c r="E193" s="38"/>
      <c r="F193" s="39"/>
      <c r="G193" s="5" t="s">
        <v>121</v>
      </c>
      <c r="H193" s="5" t="s">
        <v>101</v>
      </c>
      <c r="I193" s="5" t="s">
        <v>2</v>
      </c>
      <c r="J193" s="12">
        <f>J194</f>
        <v>196</v>
      </c>
      <c r="M193" s="1"/>
      <c r="N193" s="1"/>
      <c r="O193" s="1"/>
    </row>
    <row r="194" spans="1:15" ht="36" customHeight="1">
      <c r="A194" s="17">
        <f t="shared" si="2"/>
        <v>184</v>
      </c>
      <c r="D194" s="37" t="s">
        <v>152</v>
      </c>
      <c r="E194" s="51"/>
      <c r="F194" s="52"/>
      <c r="G194" s="5" t="s">
        <v>121</v>
      </c>
      <c r="H194" s="5" t="s">
        <v>101</v>
      </c>
      <c r="I194" s="5" t="s">
        <v>57</v>
      </c>
      <c r="J194" s="12">
        <v>196</v>
      </c>
      <c r="M194" s="1"/>
      <c r="N194" s="1"/>
      <c r="O194" s="1"/>
    </row>
    <row r="195" spans="1:15" ht="20.25">
      <c r="A195" s="17">
        <f t="shared" si="2"/>
        <v>185</v>
      </c>
      <c r="D195" s="67" t="s">
        <v>35</v>
      </c>
      <c r="E195" s="68"/>
      <c r="F195" s="69"/>
      <c r="G195" s="21"/>
      <c r="H195" s="21"/>
      <c r="I195" s="21"/>
      <c r="J195" s="23">
        <f>J11+J52+J58+J72+J92+J148+J153+J166+J182+J190</f>
        <v>172029.59999999998</v>
      </c>
      <c r="M195" s="13"/>
      <c r="N195" s="1"/>
      <c r="O195" s="1"/>
    </row>
    <row r="196" spans="1:15" ht="15">
      <c r="A196" s="17">
        <f t="shared" si="2"/>
        <v>186</v>
      </c>
      <c r="D196" s="64" t="s">
        <v>63</v>
      </c>
      <c r="E196" s="65"/>
      <c r="F196" s="66"/>
      <c r="G196" s="27"/>
      <c r="H196" s="27"/>
      <c r="I196" s="27"/>
      <c r="J196" s="24">
        <v>-4260.7</v>
      </c>
      <c r="M196" s="1"/>
      <c r="N196" s="1"/>
      <c r="O196" s="1"/>
    </row>
    <row r="197" spans="4:15" ht="12.75">
      <c r="D197" s="28"/>
      <c r="E197" s="28"/>
      <c r="F197" s="28"/>
      <c r="G197" s="28"/>
      <c r="H197" s="28"/>
      <c r="I197" s="28"/>
      <c r="J197" s="28"/>
      <c r="M197" s="1"/>
      <c r="N197" s="1"/>
      <c r="O197" s="1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</sheetData>
  <sheetProtection/>
  <mergeCells count="188">
    <mergeCell ref="D124:F124"/>
    <mergeCell ref="D113:F113"/>
    <mergeCell ref="D114:F114"/>
    <mergeCell ref="D115:F115"/>
    <mergeCell ref="D116:F116"/>
    <mergeCell ref="D84:F84"/>
    <mergeCell ref="D118:F118"/>
    <mergeCell ref="D119:F119"/>
    <mergeCell ref="D38:F38"/>
    <mergeCell ref="D39:F39"/>
    <mergeCell ref="D40:F40"/>
    <mergeCell ref="D117:F117"/>
    <mergeCell ref="D72:F72"/>
    <mergeCell ref="D71:F71"/>
    <mergeCell ref="D93:F93"/>
    <mergeCell ref="D82:F82"/>
    <mergeCell ref="D76:F76"/>
    <mergeCell ref="D80:F80"/>
    <mergeCell ref="D81:F81"/>
    <mergeCell ref="D77:F77"/>
    <mergeCell ref="D79:F79"/>
    <mergeCell ref="D78:F78"/>
    <mergeCell ref="D85:F85"/>
    <mergeCell ref="D98:F98"/>
    <mergeCell ref="D94:F94"/>
    <mergeCell ref="D95:F95"/>
    <mergeCell ref="D96:F96"/>
    <mergeCell ref="D92:F92"/>
    <mergeCell ref="D91:F91"/>
    <mergeCell ref="D90:F90"/>
    <mergeCell ref="D128:F128"/>
    <mergeCell ref="D130:F130"/>
    <mergeCell ref="D131:F131"/>
    <mergeCell ref="D126:F126"/>
    <mergeCell ref="D127:F127"/>
    <mergeCell ref="D88:F88"/>
    <mergeCell ref="D121:F121"/>
    <mergeCell ref="D122:F122"/>
    <mergeCell ref="D125:F125"/>
    <mergeCell ref="D123:F123"/>
    <mergeCell ref="D152:F152"/>
    <mergeCell ref="D156:F156"/>
    <mergeCell ref="D154:F154"/>
    <mergeCell ref="D151:F151"/>
    <mergeCell ref="D137:F137"/>
    <mergeCell ref="D136:F136"/>
    <mergeCell ref="D143:F143"/>
    <mergeCell ref="D149:F149"/>
    <mergeCell ref="D89:F89"/>
    <mergeCell ref="D110:F110"/>
    <mergeCell ref="D148:F148"/>
    <mergeCell ref="D141:F141"/>
    <mergeCell ref="D142:F142"/>
    <mergeCell ref="D132:F132"/>
    <mergeCell ref="D133:F133"/>
    <mergeCell ref="D129:F129"/>
    <mergeCell ref="D120:F120"/>
    <mergeCell ref="D109:F109"/>
    <mergeCell ref="D105:F105"/>
    <mergeCell ref="D70:F70"/>
    <mergeCell ref="D74:F74"/>
    <mergeCell ref="D73:F73"/>
    <mergeCell ref="D75:F75"/>
    <mergeCell ref="D86:F86"/>
    <mergeCell ref="D111:F111"/>
    <mergeCell ref="D87:F87"/>
    <mergeCell ref="D69:F69"/>
    <mergeCell ref="D65:F65"/>
    <mergeCell ref="D64:F64"/>
    <mergeCell ref="D67:F67"/>
    <mergeCell ref="D60:F60"/>
    <mergeCell ref="D62:F62"/>
    <mergeCell ref="D61:F61"/>
    <mergeCell ref="D50:F50"/>
    <mergeCell ref="D47:F47"/>
    <mergeCell ref="D171:F171"/>
    <mergeCell ref="D140:F140"/>
    <mergeCell ref="D134:F134"/>
    <mergeCell ref="D138:F138"/>
    <mergeCell ref="D139:F139"/>
    <mergeCell ref="D63:F63"/>
    <mergeCell ref="D68:F68"/>
    <mergeCell ref="D66:F66"/>
    <mergeCell ref="D172:F172"/>
    <mergeCell ref="D163:F163"/>
    <mergeCell ref="D166:F166"/>
    <mergeCell ref="D169:F169"/>
    <mergeCell ref="D170:F170"/>
    <mergeCell ref="D168:F168"/>
    <mergeCell ref="D135:F135"/>
    <mergeCell ref="D193:F193"/>
    <mergeCell ref="D191:F191"/>
    <mergeCell ref="D192:F192"/>
    <mergeCell ref="D190:F190"/>
    <mergeCell ref="D173:F173"/>
    <mergeCell ref="D174:F174"/>
    <mergeCell ref="D179:F179"/>
    <mergeCell ref="D176:F176"/>
    <mergeCell ref="D175:F175"/>
    <mergeCell ref="D178:F178"/>
    <mergeCell ref="D183:F183"/>
    <mergeCell ref="D182:F182"/>
    <mergeCell ref="D185:F185"/>
    <mergeCell ref="D189:F189"/>
    <mergeCell ref="D180:F180"/>
    <mergeCell ref="D184:F184"/>
    <mergeCell ref="D187:F187"/>
    <mergeCell ref="D188:F188"/>
    <mergeCell ref="D196:F196"/>
    <mergeCell ref="D155:F155"/>
    <mergeCell ref="D177:F177"/>
    <mergeCell ref="D157:F157"/>
    <mergeCell ref="D181:F181"/>
    <mergeCell ref="D161:F161"/>
    <mergeCell ref="D167:F167"/>
    <mergeCell ref="D195:F195"/>
    <mergeCell ref="D186:F186"/>
    <mergeCell ref="D194:F194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31:F31"/>
    <mergeCell ref="D9:F9"/>
    <mergeCell ref="D11:F11"/>
    <mergeCell ref="D12:F12"/>
    <mergeCell ref="D10:F10"/>
    <mergeCell ref="D20:F20"/>
    <mergeCell ref="D23:F23"/>
    <mergeCell ref="D25:F25"/>
    <mergeCell ref="D26:F26"/>
    <mergeCell ref="D24:F24"/>
    <mergeCell ref="D13:F13"/>
    <mergeCell ref="D17:F17"/>
    <mergeCell ref="D15:F15"/>
    <mergeCell ref="D16:F16"/>
    <mergeCell ref="D37:F37"/>
    <mergeCell ref="D29:F29"/>
    <mergeCell ref="D33:F33"/>
    <mergeCell ref="D36:F36"/>
    <mergeCell ref="D32:F32"/>
    <mergeCell ref="D35:F35"/>
    <mergeCell ref="D106:F106"/>
    <mergeCell ref="D41:F41"/>
    <mergeCell ref="D42:F42"/>
    <mergeCell ref="D45:F45"/>
    <mergeCell ref="D43:F43"/>
    <mergeCell ref="D44:F44"/>
    <mergeCell ref="D58:F58"/>
    <mergeCell ref="D46:F46"/>
    <mergeCell ref="D48:F48"/>
    <mergeCell ref="D49:F49"/>
    <mergeCell ref="D160:F160"/>
    <mergeCell ref="D165:F165"/>
    <mergeCell ref="D159:F159"/>
    <mergeCell ref="D164:F164"/>
    <mergeCell ref="D145:F145"/>
    <mergeCell ref="D147:F147"/>
    <mergeCell ref="D150:F150"/>
    <mergeCell ref="D162:F162"/>
    <mergeCell ref="D158:F158"/>
    <mergeCell ref="D153:F153"/>
    <mergeCell ref="D108:F108"/>
    <mergeCell ref="D107:F107"/>
    <mergeCell ref="D56:F56"/>
    <mergeCell ref="D51:F51"/>
    <mergeCell ref="D54:F54"/>
    <mergeCell ref="D59:F59"/>
    <mergeCell ref="D52:F52"/>
    <mergeCell ref="D53:F53"/>
    <mergeCell ref="D55:F55"/>
    <mergeCell ref="D57:F57"/>
    <mergeCell ref="D100:F100"/>
    <mergeCell ref="D101:F101"/>
    <mergeCell ref="D144:F144"/>
    <mergeCell ref="D146:F146"/>
    <mergeCell ref="D112:F112"/>
    <mergeCell ref="D97:F97"/>
    <mergeCell ref="D102:F102"/>
    <mergeCell ref="D103:F103"/>
    <mergeCell ref="D104:F104"/>
    <mergeCell ref="D99:F99"/>
  </mergeCells>
  <printOptions/>
  <pageMargins left="0.75" right="0.75" top="0.47" bottom="0.46" header="0.5" footer="0.5"/>
  <pageSetup horizontalDpi="600" verticalDpi="600" orientation="portrait" paperSize="9" scale="51" r:id="rId1"/>
  <rowBreaks count="1" manualBreakCount="1">
    <brk id="5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2019-10-28T04:22:27Z</cp:lastPrinted>
  <dcterms:created xsi:type="dcterms:W3CDTF">2008-11-01T05:13:28Z</dcterms:created>
  <dcterms:modified xsi:type="dcterms:W3CDTF">2019-12-02T08:48:17Z</dcterms:modified>
  <cp:category/>
  <cp:version/>
  <cp:contentType/>
  <cp:contentStatus/>
</cp:coreProperties>
</file>