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95" windowHeight="10230" activeTab="0"/>
  </bookViews>
  <sheets>
    <sheet name="Исполнение кассового плана (в_3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<sst xmlns="http://schemas.openxmlformats.org/spreadsheetml/2006/main" count="45" uniqueCount="28">
  <si>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Всего по разделу 2</t>
  </si>
  <si>
    <t>Итого по  подразделу 2.1</t>
  </si>
  <si>
    <t>Бюджет 2017 г.</t>
  </si>
  <si>
    <t>2.2 Прогноз кассовых выплат по источникам финансирования дефицита бюджета Ставропольского края</t>
  </si>
  <si>
    <t>2.1 Прогноз кассовых выплат по расходам бюджета Ставропольского края</t>
  </si>
  <si>
    <t>Дата принятия</t>
  </si>
  <si>
    <t>Расход за период</t>
  </si>
  <si>
    <t>Раздел 2. Прогноз кассовых выплат по расходам бюджета</t>
  </si>
  <si>
    <t>Всего по разделу 1</t>
  </si>
  <si>
    <t>Итого по  подразделу 1.1</t>
  </si>
  <si>
    <t>1.2 Прогноз кассовых поступлений по источникам финансирования дефицита бюджета Ставропольского края</t>
  </si>
  <si>
    <t>1.1 Прогноз кассовых поступлений по доходам в бюджет Ставропольского края</t>
  </si>
  <si>
    <t>Раздел 1. Прогноз кассовых поступлений в бюджет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</si>
  <si>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</si>
  <si>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</si>
  <si>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</si>
  <si>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</si>
  <si>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</si>
  <si>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</si>
  <si>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</si>
  <si>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</si>
  <si>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</si>
  <si>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</si>
  <si>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</si>
  <si>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</si>
  <si>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30.09.2017</t>
  </si>
  <si>
    <t>Бюджет города-курорта Железноводска Ставропольского края</t>
  </si>
  <si>
    <t>Отчет об исполнении кассового плана бюджета в 2017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</si>
</sst>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\.000\.000"/>
    <numFmt numFmtId="174" formatCode="00\.00\.00"/>
    <numFmt numFmtId="175" formatCode="#,##0.00;[Red]\-#,##0.00;&quot; &quot;"/>
    <numFmt numFmtId="176" formatCode="#,##0.00;[Red]\-#,##0.00"/>
    <numFmt numFmtId="177" formatCode="000\.00\.0000"/>
    <numFmt numFmtId="178" formatCode="0\.00\.000\.000"/>
    <numFmt numFmtId="179" formatCode="0\.00"/>
    <numFmt numFmtId="180" formatCode="000"/>
    <numFmt numFmtId="181" formatCode="000\.00\.000\.0"/>
    <numFmt numFmtId="182" formatCode="0000000000"/>
    <numFmt numFmtId="183" formatCode="00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Protection="1">
      <alignment/>
      <protection hidden="1"/>
    </xf>
    <xf numFmtId="0" fontId="1" fillId="0" borderId="0" xfId="52" applyBorder="1" applyProtection="1">
      <alignment/>
      <protection hidden="1"/>
    </xf>
    <xf numFmtId="172" fontId="2" fillId="0" borderId="10" xfId="52" applyNumberFormat="1" applyFont="1" applyFill="1" applyBorder="1" applyAlignment="1" applyProtection="1">
      <alignment/>
      <protection hidden="1"/>
    </xf>
    <xf numFmtId="172" fontId="2" fillId="0" borderId="11" xfId="52" applyNumberFormat="1" applyFont="1" applyFill="1" applyBorder="1" applyAlignment="1" applyProtection="1">
      <alignment/>
      <protection hidden="1"/>
    </xf>
    <xf numFmtId="172" fontId="2" fillId="0" borderId="12" xfId="52" applyNumberFormat="1" applyFont="1" applyFill="1" applyBorder="1" applyAlignment="1" applyProtection="1">
      <alignment/>
      <protection hidden="1"/>
    </xf>
    <xf numFmtId="0" fontId="1" fillId="0" borderId="12" xfId="52" applyBorder="1" applyProtection="1">
      <alignment/>
      <protection hidden="1"/>
    </xf>
    <xf numFmtId="0" fontId="1" fillId="0" borderId="13" xfId="52" applyBorder="1" applyProtection="1">
      <alignment/>
      <protection hidden="1"/>
    </xf>
    <xf numFmtId="0" fontId="1" fillId="0" borderId="14" xfId="52" applyBorder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1" fillId="0" borderId="15" xfId="52" applyBorder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2" fontId="2" fillId="0" borderId="16" xfId="52" applyNumberFormat="1" applyFont="1" applyFill="1" applyBorder="1" applyAlignment="1" applyProtection="1">
      <alignment/>
      <protection hidden="1"/>
    </xf>
    <xf numFmtId="0" fontId="1" fillId="0" borderId="17" xfId="52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0" fontId="3" fillId="0" borderId="10" xfId="52" applyNumberFormat="1" applyFont="1" applyFill="1" applyBorder="1" applyAlignment="1" applyProtection="1">
      <alignment/>
      <protection hidden="1"/>
    </xf>
    <xf numFmtId="173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1" fillId="0" borderId="18" xfId="52" applyBorder="1" applyProtection="1">
      <alignment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9" xfId="52" applyNumberFormat="1" applyFont="1" applyFill="1" applyBorder="1" applyAlignment="1" applyProtection="1">
      <alignment vertical="center" wrapText="1"/>
      <protection hidden="1"/>
    </xf>
    <xf numFmtId="0" fontId="2" fillId="0" borderId="20" xfId="52" applyNumberFormat="1" applyFont="1" applyFill="1" applyBorder="1" applyAlignment="1" applyProtection="1">
      <alignment vertical="center" wrapText="1"/>
      <protection hidden="1"/>
    </xf>
    <xf numFmtId="0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5" xfId="52" applyNumberFormat="1" applyFont="1" applyFill="1" applyBorder="1" applyAlignment="1" applyProtection="1">
      <alignment/>
      <protection hidden="1"/>
    </xf>
    <xf numFmtId="172" fontId="2" fillId="0" borderId="22" xfId="52" applyNumberFormat="1" applyFont="1" applyFill="1" applyBorder="1" applyAlignment="1" applyProtection="1">
      <alignment/>
      <protection hidden="1"/>
    </xf>
    <xf numFmtId="0" fontId="1" fillId="0" borderId="15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center" wrapText="1"/>
      <protection hidden="1"/>
    </xf>
    <xf numFmtId="0" fontId="2" fillId="0" borderId="15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0" fontId="1" fillId="0" borderId="17" xfId="52" applyFill="1" applyBorder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1" fillId="0" borderId="0" xfId="52" applyFill="1">
      <alignment/>
      <protection/>
    </xf>
    <xf numFmtId="10" fontId="2" fillId="0" borderId="16" xfId="52" applyNumberFormat="1" applyFont="1" applyFill="1" applyBorder="1" applyAlignment="1" applyProtection="1">
      <alignment/>
      <protection hidden="1"/>
    </xf>
    <xf numFmtId="10" fontId="2" fillId="0" borderId="10" xfId="52" applyNumberFormat="1" applyFont="1" applyFill="1" applyBorder="1" applyAlignment="1" applyProtection="1">
      <alignment/>
      <protection hidden="1"/>
    </xf>
    <xf numFmtId="0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/>
      <protection hidden="1"/>
    </xf>
    <xf numFmtId="0" fontId="2" fillId="0" borderId="23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tabSelected="1" zoomScalePageLayoutView="0" workbookViewId="0" topLeftCell="A4">
      <selection activeCell="N40" sqref="N40"/>
    </sheetView>
  </sheetViews>
  <sheetFormatPr defaultColWidth="9.140625" defaultRowHeight="15"/>
  <cols>
    <col min="1" max="1" width="2.421875" style="1" customWidth="1"/>
    <col min="2" max="2" width="22.7109375" style="1" customWidth="1"/>
    <col min="3" max="3" width="0" style="1" hidden="1" customWidth="1"/>
    <col min="4" max="4" width="21.421875" style="1" customWidth="1"/>
    <col min="5" max="5" width="0" style="1" hidden="1" customWidth="1"/>
    <col min="6" max="6" width="15.00390625" style="1" customWidth="1"/>
    <col min="7" max="8" width="0" style="1" hidden="1" customWidth="1"/>
    <col min="9" max="9" width="16.57421875" style="1" customWidth="1"/>
    <col min="10" max="10" width="11.7109375" style="1" customWidth="1"/>
    <col min="11" max="11" width="9.140625" style="1" customWidth="1"/>
    <col min="12" max="12" width="16.8515625" style="1" customWidth="1"/>
    <col min="13" max="13" width="12.28125" style="1" customWidth="1"/>
    <col min="14" max="14" width="12.57421875" style="1" customWidth="1"/>
    <col min="15" max="32" width="0" style="1" hidden="1" customWidth="1"/>
    <col min="33" max="33" width="0.2890625" style="1" customWidth="1"/>
    <col min="34" max="16384" width="9.140625" style="1" customWidth="1"/>
  </cols>
  <sheetData>
    <row r="1" spans="1:41" ht="15" customHeight="1">
      <c r="A1" s="40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2.75" customHeight="1">
      <c r="A2" s="40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2.75" customHeight="1">
      <c r="A3" s="40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2.75" customHeight="1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24.75" customHeight="1">
      <c r="A5" s="2"/>
      <c r="B5" s="53" t="s">
        <v>24</v>
      </c>
      <c r="C5" s="38"/>
      <c r="D5" s="53" t="s">
        <v>23</v>
      </c>
      <c r="E5" s="38"/>
      <c r="F5" s="53" t="s">
        <v>22</v>
      </c>
      <c r="G5" s="37"/>
      <c r="H5" s="35"/>
      <c r="I5" s="54" t="s">
        <v>21</v>
      </c>
      <c r="J5" s="55" t="s">
        <v>20</v>
      </c>
      <c r="K5" s="56"/>
      <c r="L5" s="55" t="s">
        <v>19</v>
      </c>
      <c r="M5" s="55"/>
      <c r="N5" s="55"/>
      <c r="O5" s="37"/>
      <c r="P5" s="34"/>
      <c r="Q5" s="34"/>
      <c r="R5" s="34"/>
      <c r="S5" s="34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22.5" customHeight="1">
      <c r="A6" s="2"/>
      <c r="B6" s="53"/>
      <c r="C6" s="25"/>
      <c r="D6" s="53"/>
      <c r="E6" s="25"/>
      <c r="F6" s="53"/>
      <c r="G6" s="33"/>
      <c r="H6" s="36"/>
      <c r="I6" s="54"/>
      <c r="J6" s="54" t="s">
        <v>18</v>
      </c>
      <c r="K6" s="54" t="s">
        <v>17</v>
      </c>
      <c r="L6" s="54" t="s">
        <v>16</v>
      </c>
      <c r="M6" s="53" t="s">
        <v>15</v>
      </c>
      <c r="N6" s="53"/>
      <c r="O6" s="33"/>
      <c r="P6" s="32"/>
      <c r="Q6" s="32"/>
      <c r="R6" s="32"/>
      <c r="S6" s="3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32.25" customHeight="1">
      <c r="A7" s="2"/>
      <c r="B7" s="53"/>
      <c r="C7" s="25"/>
      <c r="D7" s="53"/>
      <c r="E7" s="25"/>
      <c r="F7" s="53"/>
      <c r="G7" s="33"/>
      <c r="H7" s="36"/>
      <c r="I7" s="54"/>
      <c r="J7" s="54"/>
      <c r="K7" s="54"/>
      <c r="L7" s="53"/>
      <c r="M7" s="33" t="s">
        <v>14</v>
      </c>
      <c r="N7" s="32" t="s">
        <v>13</v>
      </c>
      <c r="O7" s="32"/>
      <c r="P7" s="32"/>
      <c r="Q7" s="32"/>
      <c r="R7" s="32"/>
      <c r="S7" s="3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2.75" customHeight="1">
      <c r="A8" s="2"/>
      <c r="B8" s="51" t="s">
        <v>12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5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409.5" customHeight="1" hidden="1">
      <c r="A9" s="2"/>
      <c r="B9" s="31"/>
      <c r="C9" s="30"/>
      <c r="D9" s="30"/>
      <c r="E9" s="30"/>
      <c r="F9" s="30"/>
      <c r="G9" s="30"/>
      <c r="H9" s="30"/>
      <c r="I9" s="30"/>
      <c r="J9" s="2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2" t="s">
        <v>5</v>
      </c>
      <c r="AB9" s="22"/>
      <c r="AC9" s="22"/>
      <c r="AD9" s="22"/>
      <c r="AE9" s="22"/>
      <c r="AF9" s="22"/>
      <c r="AG9" s="21"/>
      <c r="AH9" s="2"/>
      <c r="AI9" s="2"/>
      <c r="AJ9" s="2"/>
      <c r="AK9" s="2"/>
      <c r="AL9" s="2"/>
      <c r="AM9" s="2"/>
      <c r="AN9" s="2"/>
      <c r="AO9" s="2"/>
    </row>
    <row r="10" spans="1:41" ht="12.75" customHeight="1">
      <c r="A10" s="16"/>
      <c r="B10" s="48" t="s">
        <v>11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8"/>
      <c r="AH10" s="2"/>
      <c r="AI10" s="2"/>
      <c r="AJ10" s="2"/>
      <c r="AK10" s="2"/>
      <c r="AL10" s="2"/>
      <c r="AM10" s="2"/>
      <c r="AN10" s="2"/>
      <c r="AO10" s="2"/>
    </row>
    <row r="11" spans="1:41" ht="12.75" customHeight="1">
      <c r="A11" s="16"/>
      <c r="B11" s="17"/>
      <c r="C11" s="17"/>
      <c r="D11" s="17"/>
      <c r="E11" s="17"/>
      <c r="F11" s="20">
        <v>10101</v>
      </c>
      <c r="G11" s="17"/>
      <c r="H11" s="19"/>
      <c r="I11" s="12">
        <v>472981305.04</v>
      </c>
      <c r="J11" s="4">
        <v>323542513.11</v>
      </c>
      <c r="K11" s="18">
        <f>J11/I11</f>
        <v>0.6840492629674613</v>
      </c>
      <c r="L11" s="12">
        <v>332688451.13</v>
      </c>
      <c r="M11" s="12">
        <v>323542513.11</v>
      </c>
      <c r="N11" s="18">
        <f>M11/L11</f>
        <v>0.9725090005711495</v>
      </c>
      <c r="O11" s="12">
        <v>23786979</v>
      </c>
      <c r="P11" s="12">
        <v>27607961.85</v>
      </c>
      <c r="Q11" s="12">
        <v>30791480.5</v>
      </c>
      <c r="R11" s="12">
        <v>43310199.02</v>
      </c>
      <c r="S11" s="12">
        <v>34256638.13</v>
      </c>
      <c r="T11" s="12">
        <v>32421877.44</v>
      </c>
      <c r="U11" s="12">
        <v>50430779.92</v>
      </c>
      <c r="V11" s="12">
        <v>52135974.1</v>
      </c>
      <c r="W11" s="12">
        <v>37946561.17</v>
      </c>
      <c r="X11" s="12">
        <v>46344386.05</v>
      </c>
      <c r="Y11" s="12">
        <v>38916072.28</v>
      </c>
      <c r="Z11" s="12">
        <v>55032395.58</v>
      </c>
      <c r="AA11" s="17"/>
      <c r="AB11" s="17"/>
      <c r="AC11" s="17" t="s">
        <v>2</v>
      </c>
      <c r="AD11" s="17"/>
      <c r="AE11" s="17"/>
      <c r="AF11" s="17"/>
      <c r="AG11" s="28"/>
      <c r="AH11" s="2"/>
      <c r="AI11" s="2"/>
      <c r="AJ11" s="2"/>
      <c r="AK11" s="2"/>
      <c r="AL11" s="2"/>
      <c r="AM11" s="2"/>
      <c r="AN11" s="2"/>
      <c r="AO11" s="2"/>
    </row>
    <row r="12" spans="1:41" ht="12.75" customHeight="1">
      <c r="A12" s="16"/>
      <c r="B12" s="17"/>
      <c r="C12" s="17"/>
      <c r="D12" s="17"/>
      <c r="E12" s="17"/>
      <c r="F12" s="20">
        <v>10301</v>
      </c>
      <c r="G12" s="17"/>
      <c r="H12" s="19"/>
      <c r="I12" s="12">
        <v>239345860</v>
      </c>
      <c r="J12" s="4">
        <v>148296461.08</v>
      </c>
      <c r="K12" s="18">
        <f aca="true" t="shared" si="0" ref="K12:K17">J12/I12</f>
        <v>0.6195906671625739</v>
      </c>
      <c r="L12" s="12">
        <v>209884830</v>
      </c>
      <c r="M12" s="12">
        <v>148296461.08</v>
      </c>
      <c r="N12" s="18">
        <f aca="true" t="shared" si="1" ref="N12:N17">M12/L12</f>
        <v>0.7065611224975146</v>
      </c>
      <c r="O12" s="12">
        <v>6892120.26</v>
      </c>
      <c r="P12" s="12">
        <v>8988635.74</v>
      </c>
      <c r="Q12" s="12">
        <v>24588748</v>
      </c>
      <c r="R12" s="12">
        <v>25144570</v>
      </c>
      <c r="S12" s="12">
        <v>25140170</v>
      </c>
      <c r="T12" s="12">
        <v>24752330</v>
      </c>
      <c r="U12" s="12">
        <v>34819586</v>
      </c>
      <c r="V12" s="12">
        <v>34944500</v>
      </c>
      <c r="W12" s="12">
        <v>24739170</v>
      </c>
      <c r="X12" s="12">
        <v>22932970</v>
      </c>
      <c r="Y12" s="12">
        <v>6394378</v>
      </c>
      <c r="Z12" s="12">
        <v>133682</v>
      </c>
      <c r="AA12" s="17"/>
      <c r="AB12" s="17"/>
      <c r="AC12" s="17" t="s">
        <v>2</v>
      </c>
      <c r="AD12" s="17"/>
      <c r="AE12" s="17"/>
      <c r="AF12" s="17"/>
      <c r="AG12" s="28"/>
      <c r="AH12" s="2"/>
      <c r="AI12" s="2"/>
      <c r="AJ12" s="2"/>
      <c r="AK12" s="2"/>
      <c r="AL12" s="2"/>
      <c r="AM12" s="2"/>
      <c r="AN12" s="2"/>
      <c r="AO12" s="2"/>
    </row>
    <row r="13" spans="1:41" ht="12.75" customHeight="1">
      <c r="A13" s="16"/>
      <c r="B13" s="17"/>
      <c r="C13" s="17"/>
      <c r="D13" s="17"/>
      <c r="E13" s="17"/>
      <c r="F13" s="20">
        <v>10306</v>
      </c>
      <c r="G13" s="17"/>
      <c r="H13" s="19"/>
      <c r="I13" s="12">
        <v>703423945.59</v>
      </c>
      <c r="J13" s="4">
        <v>345544035.54</v>
      </c>
      <c r="K13" s="18">
        <f t="shared" si="0"/>
        <v>0.49123155062651924</v>
      </c>
      <c r="L13" s="12">
        <v>488095379.52</v>
      </c>
      <c r="M13" s="12">
        <v>345544035.54</v>
      </c>
      <c r="N13" s="18">
        <f t="shared" si="1"/>
        <v>0.7079436725662369</v>
      </c>
      <c r="O13" s="12">
        <v>27361110</v>
      </c>
      <c r="P13" s="12">
        <v>35131407.28</v>
      </c>
      <c r="Q13" s="12">
        <v>41054475.11</v>
      </c>
      <c r="R13" s="12">
        <v>39884051</v>
      </c>
      <c r="S13" s="12">
        <v>164663566.54</v>
      </c>
      <c r="T13" s="12">
        <v>67577604.39</v>
      </c>
      <c r="U13" s="12">
        <v>37251501.7</v>
      </c>
      <c r="V13" s="12">
        <v>36246635</v>
      </c>
      <c r="W13" s="12">
        <v>38800028.5</v>
      </c>
      <c r="X13" s="12">
        <v>158053323.07</v>
      </c>
      <c r="Y13" s="12">
        <v>32982743.55</v>
      </c>
      <c r="Z13" s="12">
        <v>24292499.45</v>
      </c>
      <c r="AA13" s="17"/>
      <c r="AB13" s="17"/>
      <c r="AC13" s="17" t="s">
        <v>2</v>
      </c>
      <c r="AD13" s="17"/>
      <c r="AE13" s="17"/>
      <c r="AF13" s="17"/>
      <c r="AG13" s="28"/>
      <c r="AH13" s="2"/>
      <c r="AI13" s="2"/>
      <c r="AJ13" s="2"/>
      <c r="AK13" s="2"/>
      <c r="AL13" s="2"/>
      <c r="AM13" s="2"/>
      <c r="AN13" s="2"/>
      <c r="AO13" s="2"/>
    </row>
    <row r="14" spans="1:41" ht="12.75" customHeight="1">
      <c r="A14" s="16"/>
      <c r="B14" s="17"/>
      <c r="C14" s="17"/>
      <c r="D14" s="17"/>
      <c r="E14" s="17"/>
      <c r="F14" s="20">
        <v>10307</v>
      </c>
      <c r="G14" s="17"/>
      <c r="H14" s="19"/>
      <c r="I14" s="12">
        <v>3090482.53</v>
      </c>
      <c r="J14" s="4">
        <v>3090482.53</v>
      </c>
      <c r="K14" s="18">
        <f t="shared" si="0"/>
        <v>1</v>
      </c>
      <c r="L14" s="12">
        <v>3090482.53</v>
      </c>
      <c r="M14" s="12">
        <v>3090482.53</v>
      </c>
      <c r="N14" s="18">
        <f t="shared" si="1"/>
        <v>1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3090482.53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7"/>
      <c r="AB14" s="17"/>
      <c r="AC14" s="17" t="s">
        <v>2</v>
      </c>
      <c r="AD14" s="17"/>
      <c r="AE14" s="17"/>
      <c r="AF14" s="17"/>
      <c r="AG14" s="28"/>
      <c r="AH14" s="2"/>
      <c r="AI14" s="2"/>
      <c r="AJ14" s="2"/>
      <c r="AK14" s="2"/>
      <c r="AL14" s="2"/>
      <c r="AM14" s="2"/>
      <c r="AN14" s="2"/>
      <c r="AO14" s="2"/>
    </row>
    <row r="15" spans="1:41" ht="12.75" customHeight="1">
      <c r="A15" s="16"/>
      <c r="B15" s="17"/>
      <c r="C15" s="17"/>
      <c r="D15" s="17"/>
      <c r="E15" s="17"/>
      <c r="F15" s="20">
        <v>10311</v>
      </c>
      <c r="G15" s="17"/>
      <c r="H15" s="19"/>
      <c r="I15" s="12">
        <v>0</v>
      </c>
      <c r="J15" s="4">
        <v>-209165.15</v>
      </c>
      <c r="K15" s="18"/>
      <c r="L15" s="12">
        <v>0</v>
      </c>
      <c r="M15" s="12">
        <v>-209165.15</v>
      </c>
      <c r="N15" s="18"/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7"/>
      <c r="AB15" s="17"/>
      <c r="AC15" s="17" t="s">
        <v>2</v>
      </c>
      <c r="AD15" s="17"/>
      <c r="AE15" s="17"/>
      <c r="AF15" s="17"/>
      <c r="AG15" s="28"/>
      <c r="AH15" s="2"/>
      <c r="AI15" s="2"/>
      <c r="AJ15" s="2"/>
      <c r="AK15" s="2"/>
      <c r="AL15" s="2"/>
      <c r="AM15" s="2"/>
      <c r="AN15" s="2"/>
      <c r="AO15" s="2"/>
    </row>
    <row r="16" spans="1:41" ht="12.75" customHeight="1">
      <c r="A16" s="16"/>
      <c r="B16" s="17"/>
      <c r="C16" s="17"/>
      <c r="D16" s="17"/>
      <c r="E16" s="17"/>
      <c r="F16" s="20">
        <v>10312</v>
      </c>
      <c r="G16" s="17"/>
      <c r="H16" s="19"/>
      <c r="I16" s="12">
        <v>0</v>
      </c>
      <c r="J16" s="4">
        <v>-1061040.26</v>
      </c>
      <c r="K16" s="18"/>
      <c r="L16" s="12">
        <v>0</v>
      </c>
      <c r="M16" s="12">
        <v>-1061040.26</v>
      </c>
      <c r="N16" s="18"/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7"/>
      <c r="AB16" s="17"/>
      <c r="AC16" s="17" t="s">
        <v>2</v>
      </c>
      <c r="AD16" s="17"/>
      <c r="AE16" s="17"/>
      <c r="AF16" s="17"/>
      <c r="AG16" s="28"/>
      <c r="AH16" s="2"/>
      <c r="AI16" s="2"/>
      <c r="AJ16" s="2"/>
      <c r="AK16" s="2"/>
      <c r="AL16" s="2"/>
      <c r="AM16" s="2"/>
      <c r="AN16" s="2"/>
      <c r="AO16" s="2"/>
    </row>
    <row r="17" spans="1:41" ht="12.75" customHeight="1">
      <c r="A17" s="16"/>
      <c r="B17" s="48" t="s">
        <v>9</v>
      </c>
      <c r="C17" s="48"/>
      <c r="D17" s="48"/>
      <c r="E17" s="48"/>
      <c r="F17" s="48"/>
      <c r="G17" s="48"/>
      <c r="H17" s="49"/>
      <c r="I17" s="15">
        <f>SUM(I11:I16)</f>
        <v>1418841593.16</v>
      </c>
      <c r="J17" s="15">
        <f>SUM(J11:J16)</f>
        <v>819203286.85</v>
      </c>
      <c r="K17" s="18">
        <f t="shared" si="0"/>
        <v>0.5773747335849493</v>
      </c>
      <c r="L17" s="15">
        <f>SUM(L11:L16)</f>
        <v>1033759143.18</v>
      </c>
      <c r="M17" s="15">
        <f>SUM(M11:M16)</f>
        <v>819203286.85</v>
      </c>
      <c r="N17" s="18">
        <f t="shared" si="1"/>
        <v>0.7924508259535258</v>
      </c>
      <c r="O17" s="13">
        <v>58040209.26</v>
      </c>
      <c r="P17" s="12">
        <v>71728004.87</v>
      </c>
      <c r="Q17" s="12">
        <v>96434703.61</v>
      </c>
      <c r="R17" s="12">
        <v>108338820.02</v>
      </c>
      <c r="S17" s="12">
        <v>224060374.67</v>
      </c>
      <c r="T17" s="12">
        <v>124751811.83</v>
      </c>
      <c r="U17" s="12">
        <v>125592350.15</v>
      </c>
      <c r="V17" s="12">
        <v>123327109.1</v>
      </c>
      <c r="W17" s="12">
        <v>101485759.67</v>
      </c>
      <c r="X17" s="12">
        <v>227330679.12</v>
      </c>
      <c r="Y17" s="12">
        <v>78293193.83</v>
      </c>
      <c r="Z17" s="14">
        <v>79458577.03</v>
      </c>
      <c r="AA17" s="48"/>
      <c r="AB17" s="48"/>
      <c r="AC17" s="48"/>
      <c r="AD17" s="29">
        <v>0</v>
      </c>
      <c r="AE17" s="17">
        <v>0</v>
      </c>
      <c r="AF17" s="17">
        <v>0</v>
      </c>
      <c r="AG17" s="28"/>
      <c r="AH17" s="2"/>
      <c r="AI17" s="2"/>
      <c r="AJ17" s="2"/>
      <c r="AK17" s="2"/>
      <c r="AL17" s="2"/>
      <c r="AM17" s="2"/>
      <c r="AN17" s="2"/>
      <c r="AO17" s="2"/>
    </row>
    <row r="18" spans="1:41" ht="12.75" customHeight="1">
      <c r="A18" s="16"/>
      <c r="B18" s="48" t="s">
        <v>10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28"/>
      <c r="AH18" s="2"/>
      <c r="AI18" s="2"/>
      <c r="AJ18" s="2"/>
      <c r="AK18" s="2"/>
      <c r="AL18" s="2"/>
      <c r="AM18" s="2"/>
      <c r="AN18" s="2"/>
      <c r="AO18" s="2"/>
    </row>
    <row r="19" spans="1:41" ht="12.75" customHeight="1">
      <c r="A19" s="16"/>
      <c r="B19" s="17"/>
      <c r="C19" s="17"/>
      <c r="D19" s="17"/>
      <c r="E19" s="17"/>
      <c r="F19" s="20">
        <v>10105</v>
      </c>
      <c r="G19" s="17"/>
      <c r="H19" s="19"/>
      <c r="I19" s="12">
        <v>0</v>
      </c>
      <c r="J19" s="15">
        <v>27070775.4</v>
      </c>
      <c r="K19" s="18"/>
      <c r="L19" s="12">
        <v>0</v>
      </c>
      <c r="M19" s="14">
        <v>27070775.4</v>
      </c>
      <c r="N19" s="18"/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7"/>
      <c r="AB19" s="17"/>
      <c r="AC19" s="17" t="s">
        <v>2</v>
      </c>
      <c r="AD19" s="17"/>
      <c r="AE19" s="17"/>
      <c r="AF19" s="17"/>
      <c r="AG19" s="28"/>
      <c r="AH19" s="2"/>
      <c r="AI19" s="2"/>
      <c r="AJ19" s="2"/>
      <c r="AK19" s="2"/>
      <c r="AL19" s="2"/>
      <c r="AM19" s="2"/>
      <c r="AN19" s="2"/>
      <c r="AO19" s="2"/>
    </row>
    <row r="20" spans="1:41" ht="12.75" customHeight="1">
      <c r="A20" s="16"/>
      <c r="B20" s="17"/>
      <c r="C20" s="17"/>
      <c r="D20" s="17"/>
      <c r="E20" s="17"/>
      <c r="F20" s="20">
        <v>10101</v>
      </c>
      <c r="G20" s="17"/>
      <c r="H20" s="41"/>
      <c r="I20" s="14">
        <v>10000000</v>
      </c>
      <c r="J20" s="15">
        <v>0</v>
      </c>
      <c r="K20" s="18">
        <f>J20/I20</f>
        <v>0</v>
      </c>
      <c r="L20" s="14">
        <v>10000000</v>
      </c>
      <c r="M20" s="15">
        <v>0</v>
      </c>
      <c r="N20" s="18">
        <f>M20/L20</f>
        <v>0</v>
      </c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4"/>
      <c r="AA20" s="17"/>
      <c r="AB20" s="17"/>
      <c r="AC20" s="17"/>
      <c r="AD20" s="29"/>
      <c r="AE20" s="17"/>
      <c r="AF20" s="17"/>
      <c r="AG20" s="28"/>
      <c r="AH20" s="2"/>
      <c r="AI20" s="2"/>
      <c r="AJ20" s="2"/>
      <c r="AK20" s="2"/>
      <c r="AL20" s="2"/>
      <c r="AM20" s="2"/>
      <c r="AN20" s="2"/>
      <c r="AO20" s="2"/>
    </row>
    <row r="21" spans="1:41" ht="12.75" customHeight="1">
      <c r="A21" s="16"/>
      <c r="B21" s="48" t="s">
        <v>9</v>
      </c>
      <c r="C21" s="48"/>
      <c r="D21" s="48"/>
      <c r="E21" s="48"/>
      <c r="F21" s="48"/>
      <c r="G21" s="48"/>
      <c r="H21" s="49"/>
      <c r="I21" s="15">
        <f>I19+I20</f>
        <v>10000000</v>
      </c>
      <c r="J21" s="15">
        <f>J19+J20</f>
        <v>27070775.4</v>
      </c>
      <c r="K21" s="18">
        <f>J21/I21</f>
        <v>2.70707754</v>
      </c>
      <c r="L21" s="15">
        <f>L19+L20</f>
        <v>10000000</v>
      </c>
      <c r="M21" s="15">
        <f>M19+M20</f>
        <v>27070775.4</v>
      </c>
      <c r="N21" s="18">
        <f>M21/L21</f>
        <v>2.70707754</v>
      </c>
      <c r="O21" s="13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4">
        <v>0</v>
      </c>
      <c r="AA21" s="48"/>
      <c r="AB21" s="48"/>
      <c r="AC21" s="48"/>
      <c r="AD21" s="29">
        <v>0</v>
      </c>
      <c r="AE21" s="17">
        <v>0</v>
      </c>
      <c r="AF21" s="17">
        <v>0</v>
      </c>
      <c r="AG21" s="28"/>
      <c r="AH21" s="2"/>
      <c r="AI21" s="2"/>
      <c r="AJ21" s="2"/>
      <c r="AK21" s="2"/>
      <c r="AL21" s="2"/>
      <c r="AM21" s="2"/>
      <c r="AN21" s="2"/>
      <c r="AO21" s="2"/>
    </row>
    <row r="22" spans="1:41" ht="12.75" customHeight="1">
      <c r="A22" s="2"/>
      <c r="B22" s="10" t="s">
        <v>8</v>
      </c>
      <c r="C22" s="9"/>
      <c r="D22" s="8"/>
      <c r="E22" s="8"/>
      <c r="F22" s="8"/>
      <c r="G22" s="8"/>
      <c r="H22" s="7"/>
      <c r="I22" s="6">
        <f>I17+I21</f>
        <v>1428841593.16</v>
      </c>
      <c r="J22" s="6">
        <f>J17+J21</f>
        <v>846274062.25</v>
      </c>
      <c r="K22" s="18">
        <f>J22/I22</f>
        <v>0.5922798344485449</v>
      </c>
      <c r="L22" s="6">
        <f>L17+L21</f>
        <v>1043759143.18</v>
      </c>
      <c r="M22" s="6">
        <f>M17+M21</f>
        <v>846274062.25</v>
      </c>
      <c r="N22" s="18">
        <f>M22/L22</f>
        <v>0.81079439426195</v>
      </c>
      <c r="O22" s="27">
        <v>58040209.26</v>
      </c>
      <c r="P22" s="15">
        <v>71728004.87</v>
      </c>
      <c r="Q22" s="15">
        <v>96434703.61</v>
      </c>
      <c r="R22" s="15">
        <v>108338820.02</v>
      </c>
      <c r="S22" s="15">
        <v>224060374.67</v>
      </c>
      <c r="T22" s="15">
        <v>124751811.83</v>
      </c>
      <c r="U22" s="15">
        <v>125592350.15</v>
      </c>
      <c r="V22" s="15">
        <v>123327109.1</v>
      </c>
      <c r="W22" s="15">
        <v>101485759.67</v>
      </c>
      <c r="X22" s="15">
        <v>227330679.12</v>
      </c>
      <c r="Y22" s="15">
        <v>78293193.83</v>
      </c>
      <c r="Z22" s="15">
        <v>79458577.03</v>
      </c>
      <c r="AA22" s="6">
        <v>0</v>
      </c>
      <c r="AB22" s="6">
        <v>0</v>
      </c>
      <c r="AC22" s="6">
        <v>0</v>
      </c>
      <c r="AD22" s="26">
        <v>0</v>
      </c>
      <c r="AE22" s="26">
        <v>0</v>
      </c>
      <c r="AF22" s="26">
        <v>0</v>
      </c>
      <c r="AG22" s="26"/>
      <c r="AH22" s="2"/>
      <c r="AI22" s="2"/>
      <c r="AJ22" s="2"/>
      <c r="AK22" s="2"/>
      <c r="AL22" s="2"/>
      <c r="AM22" s="2"/>
      <c r="AN22" s="2"/>
      <c r="AO22" s="2"/>
    </row>
    <row r="23" spans="1:41" ht="12.75" customHeight="1">
      <c r="A23" s="2"/>
      <c r="B23" s="2"/>
      <c r="C23" s="2"/>
      <c r="D23" s="3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33" ht="15" customHeight="1">
      <c r="A24" s="2"/>
      <c r="B24" s="47" t="s">
        <v>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"/>
      <c r="W24" s="3"/>
      <c r="X24" s="3"/>
      <c r="Y24" s="3"/>
      <c r="Z24" s="2"/>
      <c r="AA24" s="2"/>
      <c r="AB24" s="2"/>
      <c r="AC24" s="2"/>
      <c r="AD24" s="2"/>
      <c r="AE24" s="2"/>
      <c r="AF24" s="2"/>
      <c r="AG24" s="2"/>
    </row>
    <row r="25" spans="1:33" ht="409.5" customHeight="1" hidden="1">
      <c r="A25" s="2"/>
      <c r="B25" s="24"/>
      <c r="C25" s="23"/>
      <c r="D25" s="23"/>
      <c r="E25" s="23"/>
      <c r="F25" s="23"/>
      <c r="G25" s="23"/>
      <c r="H25" s="23"/>
      <c r="I25" s="23"/>
      <c r="J25" s="22" t="s">
        <v>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 t="s">
        <v>5</v>
      </c>
      <c r="AB25" s="22"/>
      <c r="AC25" s="22"/>
      <c r="AD25" s="22"/>
      <c r="AE25" s="22"/>
      <c r="AF25" s="22"/>
      <c r="AG25" s="21"/>
    </row>
    <row r="26" spans="1:33" ht="12.75" customHeight="1">
      <c r="A26" s="16"/>
      <c r="B26" s="48" t="s">
        <v>4</v>
      </c>
      <c r="C26" s="48"/>
      <c r="D26" s="48"/>
      <c r="E26" s="48"/>
      <c r="F26" s="48"/>
      <c r="G26" s="48"/>
      <c r="H26" s="48"/>
      <c r="I26" s="48"/>
      <c r="J26" s="48"/>
      <c r="K26" s="48"/>
      <c r="L26" s="50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11"/>
    </row>
    <row r="27" spans="1:33" s="44" customFormat="1" ht="12.75" customHeight="1">
      <c r="A27" s="42"/>
      <c r="B27" s="17"/>
      <c r="C27" s="17"/>
      <c r="D27" s="17"/>
      <c r="E27" s="17"/>
      <c r="F27" s="20">
        <v>10101</v>
      </c>
      <c r="G27" s="17"/>
      <c r="H27" s="19"/>
      <c r="I27" s="12">
        <v>497629295.04</v>
      </c>
      <c r="J27" s="4">
        <v>328342008.86</v>
      </c>
      <c r="K27" s="18">
        <v>0.6598</v>
      </c>
      <c r="L27" s="12">
        <v>371397621.63</v>
      </c>
      <c r="M27" s="12">
        <v>328342008.86</v>
      </c>
      <c r="N27" s="18">
        <f>M27/L27*100%</f>
        <v>0.8840713826301947</v>
      </c>
      <c r="O27" s="12">
        <v>15002230.58</v>
      </c>
      <c r="P27" s="12">
        <v>34754355.99</v>
      </c>
      <c r="Q27" s="12">
        <v>39224072.64</v>
      </c>
      <c r="R27" s="12">
        <v>37699440.14</v>
      </c>
      <c r="S27" s="12">
        <v>39706436.35</v>
      </c>
      <c r="T27" s="12">
        <v>45896287.5</v>
      </c>
      <c r="U27" s="12">
        <v>37818470.62</v>
      </c>
      <c r="V27" s="12">
        <v>36735741.51</v>
      </c>
      <c r="W27" s="12">
        <v>84560586.3</v>
      </c>
      <c r="X27" s="12">
        <v>47496219.14</v>
      </c>
      <c r="Y27" s="12">
        <v>35659688.41</v>
      </c>
      <c r="Z27" s="12">
        <v>43075765.86</v>
      </c>
      <c r="AA27" s="17"/>
      <c r="AB27" s="17"/>
      <c r="AC27" s="17" t="s">
        <v>2</v>
      </c>
      <c r="AD27" s="12">
        <v>0</v>
      </c>
      <c r="AE27" s="12">
        <v>330993282.27</v>
      </c>
      <c r="AF27" s="12">
        <v>328342008.86</v>
      </c>
      <c r="AG27" s="43"/>
    </row>
    <row r="28" spans="1:33" s="44" customFormat="1" ht="12.75" customHeight="1">
      <c r="A28" s="42"/>
      <c r="B28" s="17"/>
      <c r="C28" s="17"/>
      <c r="D28" s="17"/>
      <c r="E28" s="17"/>
      <c r="F28" s="20">
        <v>10109</v>
      </c>
      <c r="G28" s="17"/>
      <c r="H28" s="19"/>
      <c r="I28" s="12">
        <v>6520430.59</v>
      </c>
      <c r="J28" s="4">
        <v>2933612.49</v>
      </c>
      <c r="K28" s="18">
        <v>0.4499</v>
      </c>
      <c r="L28" s="12">
        <v>5188832.21</v>
      </c>
      <c r="M28" s="12">
        <v>2933612.49</v>
      </c>
      <c r="N28" s="18">
        <f aca="true" t="shared" si="2" ref="N28:N33">M28/L28*100%</f>
        <v>0.5653704670477291</v>
      </c>
      <c r="O28" s="12">
        <v>0</v>
      </c>
      <c r="P28" s="12">
        <v>0</v>
      </c>
      <c r="Q28" s="12">
        <v>0</v>
      </c>
      <c r="R28" s="12">
        <v>224817.73</v>
      </c>
      <c r="S28" s="12">
        <v>415588.32</v>
      </c>
      <c r="T28" s="12">
        <v>619395</v>
      </c>
      <c r="U28" s="12">
        <v>131261.71</v>
      </c>
      <c r="V28" s="12">
        <v>996965.42</v>
      </c>
      <c r="W28" s="12">
        <v>2800804.03</v>
      </c>
      <c r="X28" s="12">
        <v>844875</v>
      </c>
      <c r="Y28" s="12">
        <v>194036</v>
      </c>
      <c r="Z28" s="12">
        <v>292687.38</v>
      </c>
      <c r="AA28" s="17"/>
      <c r="AB28" s="17"/>
      <c r="AC28" s="17" t="s">
        <v>2</v>
      </c>
      <c r="AD28" s="12">
        <v>0</v>
      </c>
      <c r="AE28" s="12">
        <v>3029787.16</v>
      </c>
      <c r="AF28" s="12">
        <v>2933612.49</v>
      </c>
      <c r="AG28" s="43"/>
    </row>
    <row r="29" spans="1:33" s="44" customFormat="1" ht="12.75" customHeight="1">
      <c r="A29" s="42"/>
      <c r="B29" s="17"/>
      <c r="C29" s="17"/>
      <c r="D29" s="17"/>
      <c r="E29" s="17"/>
      <c r="F29" s="20">
        <v>10301</v>
      </c>
      <c r="G29" s="17"/>
      <c r="H29" s="19"/>
      <c r="I29" s="12">
        <v>239345860</v>
      </c>
      <c r="J29" s="4">
        <v>147858034.13</v>
      </c>
      <c r="K29" s="18">
        <v>0.6178</v>
      </c>
      <c r="L29" s="12">
        <v>153627458.67</v>
      </c>
      <c r="M29" s="12">
        <v>147858034.13</v>
      </c>
      <c r="N29" s="18">
        <f t="shared" si="2"/>
        <v>0.9624453558631532</v>
      </c>
      <c r="O29" s="12">
        <v>6654093.93</v>
      </c>
      <c r="P29" s="12">
        <v>8047148.21</v>
      </c>
      <c r="Q29" s="12">
        <v>5567708.32</v>
      </c>
      <c r="R29" s="12">
        <v>5847500.02</v>
      </c>
      <c r="S29" s="12">
        <v>5044037.33</v>
      </c>
      <c r="T29" s="12">
        <v>27403977.59</v>
      </c>
      <c r="U29" s="12">
        <v>4016874.05</v>
      </c>
      <c r="V29" s="12">
        <v>3380885.55</v>
      </c>
      <c r="W29" s="12">
        <v>87665233.67</v>
      </c>
      <c r="X29" s="12">
        <v>21999736.6</v>
      </c>
      <c r="Y29" s="12">
        <v>4283882.42</v>
      </c>
      <c r="Z29" s="12">
        <v>59434782.31</v>
      </c>
      <c r="AA29" s="17"/>
      <c r="AB29" s="17"/>
      <c r="AC29" s="17" t="s">
        <v>2</v>
      </c>
      <c r="AD29" s="12">
        <v>0</v>
      </c>
      <c r="AE29" s="12">
        <v>148296461.08</v>
      </c>
      <c r="AF29" s="12">
        <v>147858034.13</v>
      </c>
      <c r="AG29" s="43"/>
    </row>
    <row r="30" spans="1:33" s="44" customFormat="1" ht="12.75" customHeight="1">
      <c r="A30" s="42"/>
      <c r="B30" s="17"/>
      <c r="C30" s="17"/>
      <c r="D30" s="17"/>
      <c r="E30" s="17"/>
      <c r="F30" s="20">
        <v>10306</v>
      </c>
      <c r="G30" s="17"/>
      <c r="H30" s="19"/>
      <c r="I30" s="12">
        <v>703606827.73</v>
      </c>
      <c r="J30" s="4">
        <v>337022704.97</v>
      </c>
      <c r="K30" s="18">
        <v>0.479</v>
      </c>
      <c r="L30" s="12">
        <v>392606568.28</v>
      </c>
      <c r="M30" s="12">
        <v>337022704.97</v>
      </c>
      <c r="N30" s="18">
        <f t="shared" si="2"/>
        <v>0.8584235012839659</v>
      </c>
      <c r="O30" s="12">
        <v>23880810.64</v>
      </c>
      <c r="P30" s="12">
        <v>33200107.38</v>
      </c>
      <c r="Q30" s="12">
        <v>32973999.71</v>
      </c>
      <c r="R30" s="12">
        <v>33452976</v>
      </c>
      <c r="S30" s="12">
        <v>44248860.43</v>
      </c>
      <c r="T30" s="12">
        <v>55833675.13</v>
      </c>
      <c r="U30" s="12">
        <v>26877882.05</v>
      </c>
      <c r="V30" s="12">
        <v>30835468.96</v>
      </c>
      <c r="W30" s="12">
        <v>111302787.98</v>
      </c>
      <c r="X30" s="12">
        <v>106568400.1</v>
      </c>
      <c r="Y30" s="12">
        <v>32392913.37</v>
      </c>
      <c r="Z30" s="12">
        <v>172038945.98</v>
      </c>
      <c r="AA30" s="17"/>
      <c r="AB30" s="17"/>
      <c r="AC30" s="17" t="s">
        <v>2</v>
      </c>
      <c r="AD30" s="12">
        <v>0</v>
      </c>
      <c r="AE30" s="12">
        <v>339942825.64</v>
      </c>
      <c r="AF30" s="12">
        <v>337022704.97</v>
      </c>
      <c r="AG30" s="43"/>
    </row>
    <row r="31" spans="1:33" s="44" customFormat="1" ht="12.75" customHeight="1">
      <c r="A31" s="42"/>
      <c r="B31" s="17"/>
      <c r="C31" s="17"/>
      <c r="D31" s="17"/>
      <c r="E31" s="17"/>
      <c r="F31" s="20">
        <v>10307</v>
      </c>
      <c r="G31" s="17"/>
      <c r="H31" s="19"/>
      <c r="I31" s="12">
        <v>3090482.53</v>
      </c>
      <c r="J31" s="4">
        <v>2978348.09</v>
      </c>
      <c r="K31" s="18">
        <v>0.9637</v>
      </c>
      <c r="L31" s="12">
        <v>3090482.53</v>
      </c>
      <c r="M31" s="12">
        <v>2978348.09</v>
      </c>
      <c r="N31" s="18">
        <f t="shared" si="2"/>
        <v>0.9637162032428639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3090482.53</v>
      </c>
      <c r="X31" s="12">
        <v>0</v>
      </c>
      <c r="Y31" s="12">
        <v>0</v>
      </c>
      <c r="Z31" s="12">
        <v>0</v>
      </c>
      <c r="AA31" s="17"/>
      <c r="AB31" s="17"/>
      <c r="AC31" s="17" t="s">
        <v>2</v>
      </c>
      <c r="AD31" s="12">
        <v>0</v>
      </c>
      <c r="AE31" s="12">
        <v>3090482.53</v>
      </c>
      <c r="AF31" s="12">
        <v>2978348.09</v>
      </c>
      <c r="AG31" s="43"/>
    </row>
    <row r="32" spans="1:33" s="44" customFormat="1" ht="12.75" customHeight="1">
      <c r="A32" s="42"/>
      <c r="B32" s="17"/>
      <c r="C32" s="17"/>
      <c r="D32" s="17"/>
      <c r="E32" s="17"/>
      <c r="F32" s="20">
        <v>10312</v>
      </c>
      <c r="G32" s="17"/>
      <c r="H32" s="19"/>
      <c r="I32" s="12">
        <v>74796814.68</v>
      </c>
      <c r="J32" s="4">
        <v>74082984.68</v>
      </c>
      <c r="K32" s="18">
        <v>0.9905</v>
      </c>
      <c r="L32" s="12">
        <v>74796814.68</v>
      </c>
      <c r="M32" s="12">
        <v>74082984.68</v>
      </c>
      <c r="N32" s="18">
        <f t="shared" si="2"/>
        <v>0.9904564117729618</v>
      </c>
      <c r="O32" s="12">
        <v>0</v>
      </c>
      <c r="P32" s="12">
        <v>0</v>
      </c>
      <c r="Q32" s="12">
        <v>0</v>
      </c>
      <c r="R32" s="12">
        <v>0</v>
      </c>
      <c r="S32" s="12">
        <v>17465421.56</v>
      </c>
      <c r="T32" s="12">
        <v>11387230.14</v>
      </c>
      <c r="U32" s="12">
        <v>11139690.15</v>
      </c>
      <c r="V32" s="12">
        <v>30216131.66</v>
      </c>
      <c r="W32" s="12">
        <v>4588341.17</v>
      </c>
      <c r="X32" s="12">
        <v>0</v>
      </c>
      <c r="Y32" s="12">
        <v>0</v>
      </c>
      <c r="Z32" s="12">
        <v>0</v>
      </c>
      <c r="AA32" s="17"/>
      <c r="AB32" s="17"/>
      <c r="AC32" s="17" t="s">
        <v>2</v>
      </c>
      <c r="AD32" s="12">
        <v>0</v>
      </c>
      <c r="AE32" s="12">
        <v>74796814.68</v>
      </c>
      <c r="AF32" s="12">
        <v>74082984.68</v>
      </c>
      <c r="AG32" s="43"/>
    </row>
    <row r="33" spans="1:33" s="44" customFormat="1" ht="12.75" customHeight="1">
      <c r="A33" s="42"/>
      <c r="B33" s="17"/>
      <c r="C33" s="17"/>
      <c r="D33" s="17"/>
      <c r="E33" s="17"/>
      <c r="F33" s="20">
        <v>10313</v>
      </c>
      <c r="G33" s="17"/>
      <c r="H33" s="19"/>
      <c r="I33" s="12">
        <v>4112691.6</v>
      </c>
      <c r="J33" s="4">
        <v>3312037.35</v>
      </c>
      <c r="K33" s="18">
        <v>0.8053</v>
      </c>
      <c r="L33" s="12">
        <v>4112691.6</v>
      </c>
      <c r="M33" s="12">
        <v>3312037.35</v>
      </c>
      <c r="N33" s="18">
        <f t="shared" si="2"/>
        <v>0.8053211064987221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3312037.35</v>
      </c>
      <c r="W33" s="12">
        <v>800654.25</v>
      </c>
      <c r="X33" s="12">
        <v>0</v>
      </c>
      <c r="Y33" s="12">
        <v>0</v>
      </c>
      <c r="Z33" s="12">
        <v>0</v>
      </c>
      <c r="AA33" s="17"/>
      <c r="AB33" s="17"/>
      <c r="AC33" s="17" t="s">
        <v>2</v>
      </c>
      <c r="AD33" s="12">
        <v>0</v>
      </c>
      <c r="AE33" s="12">
        <v>4112691.6</v>
      </c>
      <c r="AF33" s="12">
        <v>3312037.35</v>
      </c>
      <c r="AG33" s="43"/>
    </row>
    <row r="34" spans="1:33" s="44" customFormat="1" ht="12.75" customHeight="1">
      <c r="A34" s="42"/>
      <c r="B34" s="48" t="s">
        <v>1</v>
      </c>
      <c r="C34" s="48"/>
      <c r="D34" s="48"/>
      <c r="E34" s="48"/>
      <c r="F34" s="48"/>
      <c r="G34" s="48"/>
      <c r="H34" s="49"/>
      <c r="I34" s="15">
        <v>1529102402.17</v>
      </c>
      <c r="J34" s="15">
        <v>896529730.57</v>
      </c>
      <c r="K34" s="45">
        <v>0.58631</v>
      </c>
      <c r="L34" s="6">
        <f>SUM(L27:L33)</f>
        <v>1004820469.6</v>
      </c>
      <c r="M34" s="15">
        <v>896529730.57</v>
      </c>
      <c r="N34" s="46">
        <f>M34/L34*100%</f>
        <v>0.8922287689132085</v>
      </c>
      <c r="O34" s="13">
        <v>45537135.15</v>
      </c>
      <c r="P34" s="12">
        <v>76001611.58</v>
      </c>
      <c r="Q34" s="12">
        <v>77765780.67</v>
      </c>
      <c r="R34" s="12">
        <v>77224733.89</v>
      </c>
      <c r="S34" s="12">
        <v>106880343.99</v>
      </c>
      <c r="T34" s="12">
        <v>141140565.36</v>
      </c>
      <c r="U34" s="12">
        <v>79984178.58</v>
      </c>
      <c r="V34" s="12">
        <v>105477230.45</v>
      </c>
      <c r="W34" s="12">
        <v>294808889.93</v>
      </c>
      <c r="X34" s="12">
        <v>176909230.84</v>
      </c>
      <c r="Y34" s="12">
        <v>72530520.2</v>
      </c>
      <c r="Z34" s="14">
        <v>274842181.53</v>
      </c>
      <c r="AA34" s="48"/>
      <c r="AB34" s="48"/>
      <c r="AC34" s="48"/>
      <c r="AD34" s="13">
        <v>0</v>
      </c>
      <c r="AE34" s="12">
        <v>904262344.96</v>
      </c>
      <c r="AF34" s="12">
        <v>896529730.57</v>
      </c>
      <c r="AG34" s="43"/>
    </row>
    <row r="35" spans="1:33" ht="12.75" customHeight="1">
      <c r="A35" s="16"/>
      <c r="B35" s="48" t="s">
        <v>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11"/>
    </row>
    <row r="36" spans="1:33" ht="12.75" customHeight="1">
      <c r="A36" s="16"/>
      <c r="B36" s="17"/>
      <c r="C36" s="17"/>
      <c r="D36" s="17"/>
      <c r="E36" s="17"/>
      <c r="F36" s="20">
        <v>10101</v>
      </c>
      <c r="G36" s="17"/>
      <c r="H36" s="19"/>
      <c r="I36" s="12">
        <v>15576000</v>
      </c>
      <c r="J36" s="4">
        <v>4182300</v>
      </c>
      <c r="K36" s="18">
        <f>J36/I36</f>
        <v>0.26850924499229584</v>
      </c>
      <c r="L36" s="12">
        <v>4182300</v>
      </c>
      <c r="M36" s="12">
        <v>4182300</v>
      </c>
      <c r="N36" s="18">
        <f>M36/L36</f>
        <v>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7"/>
      <c r="AB36" s="17"/>
      <c r="AC36" s="17" t="s">
        <v>2</v>
      </c>
      <c r="AD36" s="12">
        <v>4182300</v>
      </c>
      <c r="AE36" s="12">
        <v>0</v>
      </c>
      <c r="AF36" s="12">
        <v>0</v>
      </c>
      <c r="AG36" s="11"/>
    </row>
    <row r="37" spans="1:33" ht="12.75" customHeight="1">
      <c r="A37" s="16"/>
      <c r="B37" s="48" t="s">
        <v>1</v>
      </c>
      <c r="C37" s="48"/>
      <c r="D37" s="48"/>
      <c r="E37" s="48"/>
      <c r="F37" s="48"/>
      <c r="G37" s="48"/>
      <c r="H37" s="49"/>
      <c r="I37" s="15">
        <f>I36</f>
        <v>15576000</v>
      </c>
      <c r="J37" s="15">
        <f>J36</f>
        <v>4182300</v>
      </c>
      <c r="K37" s="18">
        <f>J37/I37</f>
        <v>0.26850924499229584</v>
      </c>
      <c r="L37" s="15">
        <f>L36</f>
        <v>4182300</v>
      </c>
      <c r="M37" s="15">
        <f>M36</f>
        <v>4182300</v>
      </c>
      <c r="N37" s="18">
        <f>M37/L37</f>
        <v>1</v>
      </c>
      <c r="O37" s="13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4">
        <v>0</v>
      </c>
      <c r="AA37" s="48"/>
      <c r="AB37" s="48"/>
      <c r="AC37" s="48"/>
      <c r="AD37" s="13">
        <v>4182300</v>
      </c>
      <c r="AE37" s="12">
        <v>0</v>
      </c>
      <c r="AF37" s="12">
        <v>0</v>
      </c>
      <c r="AG37" s="11"/>
    </row>
    <row r="38" spans="1:33" ht="12.75" customHeight="1">
      <c r="A38" s="2"/>
      <c r="B38" s="10" t="s">
        <v>0</v>
      </c>
      <c r="C38" s="9"/>
      <c r="D38" s="8"/>
      <c r="E38" s="8"/>
      <c r="F38" s="8"/>
      <c r="G38" s="8"/>
      <c r="H38" s="7"/>
      <c r="I38" s="6">
        <f>I34+I37</f>
        <v>1544678402.17</v>
      </c>
      <c r="J38" s="6">
        <f>J34+J37</f>
        <v>900712030.57</v>
      </c>
      <c r="K38" s="18">
        <f>J38/I38</f>
        <v>0.5831065089695427</v>
      </c>
      <c r="L38" s="6">
        <f>L34+L37</f>
        <v>1009002769.6</v>
      </c>
      <c r="M38" s="6">
        <f>M34+M37</f>
        <v>900712030.57</v>
      </c>
      <c r="N38" s="18">
        <f>M38/L38</f>
        <v>0.8926754789058411</v>
      </c>
      <c r="O38" s="5">
        <v>45537135.15</v>
      </c>
      <c r="P38" s="4">
        <v>76001611.58</v>
      </c>
      <c r="Q38" s="4">
        <v>77765780.67</v>
      </c>
      <c r="R38" s="4">
        <v>77224733.89</v>
      </c>
      <c r="S38" s="4">
        <v>106880343.99</v>
      </c>
      <c r="T38" s="4">
        <v>141140565.36</v>
      </c>
      <c r="U38" s="4">
        <v>79984178.58</v>
      </c>
      <c r="V38" s="4">
        <v>105477230.45</v>
      </c>
      <c r="W38" s="4">
        <v>294808889.93</v>
      </c>
      <c r="X38" s="4">
        <v>176909230.84</v>
      </c>
      <c r="Y38" s="4">
        <v>72530520.2</v>
      </c>
      <c r="Z38" s="4">
        <v>274842181.53</v>
      </c>
      <c r="AA38" s="2"/>
      <c r="AB38" s="2"/>
      <c r="AC38" s="2"/>
      <c r="AD38" s="2">
        <v>4182300</v>
      </c>
      <c r="AE38" s="2">
        <v>904262344.96</v>
      </c>
      <c r="AF38" s="2">
        <v>896529730.57</v>
      </c>
      <c r="AG38" s="3"/>
    </row>
    <row r="39" spans="1:33" ht="12.75" customHeight="1">
      <c r="A39" s="2"/>
      <c r="B39" s="2"/>
      <c r="C39" s="2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</row>
  </sheetData>
  <sheetProtection/>
  <mergeCells count="24">
    <mergeCell ref="B21:H21"/>
    <mergeCell ref="AA21:AC21"/>
    <mergeCell ref="F5:F7"/>
    <mergeCell ref="I5:I7"/>
    <mergeCell ref="J5:K5"/>
    <mergeCell ref="L5:N5"/>
    <mergeCell ref="J6:J7"/>
    <mergeCell ref="K6:K7"/>
    <mergeCell ref="L6:L7"/>
    <mergeCell ref="M6:N6"/>
    <mergeCell ref="B10:AF10"/>
    <mergeCell ref="B18:AF18"/>
    <mergeCell ref="B8:U8"/>
    <mergeCell ref="B5:B7"/>
    <mergeCell ref="D5:D7"/>
    <mergeCell ref="B17:H17"/>
    <mergeCell ref="AA17:AC17"/>
    <mergeCell ref="B24:U24"/>
    <mergeCell ref="B34:H34"/>
    <mergeCell ref="AA34:AC34"/>
    <mergeCell ref="B37:H37"/>
    <mergeCell ref="AA37:AC37"/>
    <mergeCell ref="B26:AF26"/>
    <mergeCell ref="B35:AF35"/>
  </mergeCells>
  <printOptions/>
  <pageMargins left="0.2" right="0.2" top="0.984251968503937" bottom="0.24" header="0.5118110236220472" footer="0.28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AdmAccount</dc:creator>
  <cp:keywords/>
  <dc:description/>
  <cp:lastModifiedBy>ZhSuNA</cp:lastModifiedBy>
  <cp:lastPrinted>2017-10-25T07:34:15Z</cp:lastPrinted>
  <dcterms:created xsi:type="dcterms:W3CDTF">2017-10-09T14:24:18Z</dcterms:created>
  <dcterms:modified xsi:type="dcterms:W3CDTF">2017-10-25T07:34:17Z</dcterms:modified>
  <cp:category/>
  <cp:version/>
  <cp:contentType/>
  <cp:contentStatus/>
</cp:coreProperties>
</file>