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6" yWindow="96" windowWidth="15252" windowHeight="11856"/>
  </bookViews>
  <sheets>
    <sheet name="Исполнение кассового плана (в_1" sheetId="1" r:id="rId1"/>
  </sheets>
  <calcPr calcId="124519"/>
</workbook>
</file>

<file path=xl/calcChain.xml><?xml version="1.0" encoding="utf-8"?>
<calcChain xmlns="http://schemas.openxmlformats.org/spreadsheetml/2006/main">
  <c r="F20" i="1"/>
  <c r="E20"/>
  <c r="E35"/>
  <c r="F35"/>
  <c r="F19"/>
  <c r="E19" l="1"/>
  <c r="E34"/>
  <c r="I34"/>
  <c r="I35" s="1"/>
  <c r="J35" s="1"/>
  <c r="H34"/>
  <c r="H35" s="1"/>
  <c r="F34"/>
  <c r="I19"/>
  <c r="I20" s="1"/>
  <c r="H19"/>
  <c r="H20"/>
  <c r="J20" l="1"/>
  <c r="J18"/>
  <c r="G18"/>
  <c r="J17"/>
  <c r="G17"/>
  <c r="G19" l="1"/>
  <c r="J19"/>
  <c r="J34" l="1"/>
  <c r="J32"/>
  <c r="G34"/>
  <c r="G32"/>
  <c r="G12"/>
  <c r="G13"/>
  <c r="G14"/>
  <c r="G11"/>
  <c r="H15"/>
  <c r="H10"/>
  <c r="E10"/>
  <c r="E15" s="1"/>
  <c r="J11"/>
  <c r="J12"/>
  <c r="J13"/>
  <c r="J14"/>
  <c r="J10"/>
  <c r="I15"/>
  <c r="G20" l="1"/>
  <c r="G15"/>
  <c r="J15"/>
  <c r="G10"/>
</calcChain>
</file>

<file path=xl/sharedStrings.xml><?xml version="1.0" encoding="utf-8"?>
<sst xmlns="http://schemas.openxmlformats.org/spreadsheetml/2006/main" count="28" uniqueCount="28">
  <si>
    <t>Всего по разделу 2</t>
  </si>
  <si>
    <t>Итого по  подразделу 2.1</t>
  </si>
  <si>
    <t>Всего по разделу 1</t>
  </si>
  <si>
    <t>Итого по  подразделу 1.1</t>
  </si>
  <si>
    <t>к прогнозу на текущий период, %</t>
  </si>
  <si>
    <t xml:space="preserve">сумма,
рублей
</t>
  </si>
  <si>
    <t xml:space="preserve">исполнено
за текущий период
</t>
  </si>
  <si>
    <t>прогноз на текущий период с учетом изменений, рублей</t>
  </si>
  <si>
    <t>к прогнозу на год, %</t>
  </si>
  <si>
    <t>сумма,
рублей</t>
  </si>
  <si>
    <t>В том числе (1 квартал, полугодие, 9 месяцев)</t>
  </si>
  <si>
    <t>Исполнено</t>
  </si>
  <si>
    <t>Прогноз на год с учетом изменений, рублей</t>
  </si>
  <si>
    <t>Коды дополнительных классификаторов</t>
  </si>
  <si>
    <t>Коды бюджетной классификации</t>
  </si>
  <si>
    <t>Наименование показателя кассового плана</t>
  </si>
  <si>
    <t>на 31.12.2020</t>
  </si>
  <si>
    <t>Бюджет города-курорта Железноводска Ставропольского края</t>
  </si>
  <si>
    <t>Отчет об исполнении кассового плана бюджета в 2020 году</t>
  </si>
  <si>
    <t>Раздел 1. Прогноз кассовых поступлений в бюджет  города-курорта Железноводска Ставропольского края</t>
  </si>
  <si>
    <t>1.1 Прогноз кассовых поступлений по доходам в бюджет  города-курорта Железноводска Ставропольского края</t>
  </si>
  <si>
    <t>Раздел 2. Прогноз кассовых выплат по расходам бюджета города-курорта Железноводска Ставропольского края</t>
  </si>
  <si>
    <t>2.1 Прогноз кассовых выплат по расходам бюджета города-курорта Железноводска Ставропольского края</t>
  </si>
  <si>
    <t>2.2 Прогноз кассовых выплат по источникам финансирования дефицита бюджета  города-курорта Железноводска Ставропольского края</t>
  </si>
  <si>
    <t>1.2 Прогноз кассовых поступлений по источникам финансирования дефицита бюджета Ставропольского края</t>
  </si>
  <si>
    <t>01.03.06</t>
  </si>
  <si>
    <t>Итого по  подразделу 1.2</t>
  </si>
  <si>
    <t>Итого по  подразделу 2.2</t>
  </si>
</sst>
</file>

<file path=xl/styles.xml><?xml version="1.0" encoding="utf-8"?>
<styleSheet xmlns="http://schemas.openxmlformats.org/spreadsheetml/2006/main">
  <numFmts count="3">
    <numFmt numFmtId="164" formatCode="#,##0.00;[Red]\-#,##0.00;0.00"/>
    <numFmt numFmtId="165" formatCode="00\.00\.00"/>
    <numFmt numFmtId="166" formatCode="#,##0.00_ ;[Red]\-#,##0.00\ "/>
  </numFmts>
  <fonts count="7">
    <font>
      <sz val="10"/>
      <name val="Arial"/>
      <charset val="204"/>
    </font>
    <font>
      <b/>
      <sz val="8"/>
      <name val="Arial"/>
      <charset val="204"/>
    </font>
    <font>
      <sz val="8"/>
      <name val="Arial"/>
      <charset val="204"/>
    </font>
    <font>
      <b/>
      <sz val="10"/>
      <name val="Arial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57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164" fontId="1" fillId="0" borderId="2" xfId="0" applyNumberFormat="1" applyFont="1" applyFill="1" applyBorder="1" applyAlignment="1" applyProtection="1">
      <protection hidden="1"/>
    </xf>
    <xf numFmtId="164" fontId="1" fillId="0" borderId="3" xfId="0" applyNumberFormat="1" applyFont="1" applyFill="1" applyBorder="1" applyAlignment="1" applyProtection="1">
      <protection hidden="1"/>
    </xf>
    <xf numFmtId="10" fontId="1" fillId="0" borderId="3" xfId="0" applyNumberFormat="1" applyFont="1" applyFill="1" applyBorder="1" applyAlignment="1" applyProtection="1">
      <protection hidden="1"/>
    </xf>
    <xf numFmtId="0" fontId="0" fillId="0" borderId="1" xfId="0" applyBorder="1" applyProtection="1">
      <protection hidden="1"/>
    </xf>
    <xf numFmtId="0" fontId="1" fillId="0" borderId="1" xfId="0" applyNumberFormat="1" applyFont="1" applyFill="1" applyBorder="1" applyAlignment="1" applyProtection="1">
      <protection hidden="1"/>
    </xf>
    <xf numFmtId="0" fontId="0" fillId="0" borderId="4" xfId="0" applyBorder="1" applyProtection="1">
      <protection hidden="1"/>
    </xf>
    <xf numFmtId="10" fontId="1" fillId="0" borderId="5" xfId="0" applyNumberFormat="1" applyFont="1" applyFill="1" applyBorder="1" applyAlignment="1" applyProtection="1">
      <protection hidden="1"/>
    </xf>
    <xf numFmtId="164" fontId="1" fillId="0" borderId="6" xfId="0" applyNumberFormat="1" applyFont="1" applyFill="1" applyBorder="1" applyAlignment="1" applyProtection="1">
      <protection hidden="1"/>
    </xf>
    <xf numFmtId="10" fontId="1" fillId="0" borderId="6" xfId="0" applyNumberFormat="1" applyFont="1" applyFill="1" applyBorder="1" applyAlignment="1" applyProtection="1">
      <protection hidden="1"/>
    </xf>
    <xf numFmtId="0" fontId="0" fillId="0" borderId="7" xfId="0" applyBorder="1" applyProtection="1">
      <protection hidden="1"/>
    </xf>
    <xf numFmtId="10" fontId="2" fillId="0" borderId="5" xfId="0" applyNumberFormat="1" applyFont="1" applyFill="1" applyBorder="1" applyAlignment="1" applyProtection="1">
      <protection hidden="1"/>
    </xf>
    <xf numFmtId="164" fontId="2" fillId="0" borderId="5" xfId="0" applyNumberFormat="1" applyFont="1" applyFill="1" applyBorder="1" applyAlignment="1" applyProtection="1">
      <protection hidden="1"/>
    </xf>
    <xf numFmtId="164" fontId="1" fillId="0" borderId="5" xfId="0" applyNumberFormat="1" applyFont="1" applyFill="1" applyBorder="1" applyAlignment="1" applyProtection="1">
      <protection hidden="1"/>
    </xf>
    <xf numFmtId="165" fontId="2" fillId="0" borderId="5" xfId="0" applyNumberFormat="1" applyFont="1" applyFill="1" applyBorder="1" applyAlignment="1" applyProtection="1">
      <protection hidden="1"/>
    </xf>
    <xf numFmtId="0" fontId="2" fillId="0" borderId="5" xfId="0" applyNumberFormat="1" applyFont="1" applyFill="1" applyBorder="1" applyAlignment="1" applyProtection="1">
      <protection hidden="1"/>
    </xf>
    <xf numFmtId="0" fontId="1" fillId="0" borderId="0" xfId="0" applyNumberFormat="1" applyFont="1" applyFill="1" applyAlignment="1" applyProtection="1">
      <alignment horizontal="center" vertical="center" wrapText="1"/>
      <protection hidden="1"/>
    </xf>
    <xf numFmtId="0" fontId="0" fillId="0" borderId="4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NumberFormat="1" applyFont="1" applyFill="1" applyAlignment="1" applyProtection="1">
      <alignment horizontal="centerContinuous" vertical="center" wrapText="1"/>
      <protection hidden="1"/>
    </xf>
    <xf numFmtId="0" fontId="3" fillId="0" borderId="0" xfId="0" applyNumberFormat="1" applyFont="1" applyFill="1" applyAlignment="1" applyProtection="1">
      <alignment horizontal="centerContinuous"/>
      <protection hidden="1"/>
    </xf>
    <xf numFmtId="164" fontId="4" fillId="0" borderId="5" xfId="0" applyNumberFormat="1" applyFont="1" applyFill="1" applyBorder="1" applyAlignment="1" applyProtection="1">
      <protection hidden="1"/>
    </xf>
    <xf numFmtId="10" fontId="5" fillId="0" borderId="5" xfId="0" applyNumberFormat="1" applyFont="1" applyFill="1" applyBorder="1" applyAlignment="1" applyProtection="1">
      <protection hidden="1"/>
    </xf>
    <xf numFmtId="2" fontId="0" fillId="0" borderId="0" xfId="0" applyNumberFormat="1"/>
    <xf numFmtId="0" fontId="5" fillId="0" borderId="0" xfId="1" applyNumberFormat="1" applyFont="1" applyFill="1" applyBorder="1" applyAlignment="1" applyProtection="1">
      <protection hidden="1"/>
    </xf>
    <xf numFmtId="0" fontId="4" fillId="0" borderId="5" xfId="1" applyNumberFormat="1" applyFont="1" applyFill="1" applyBorder="1" applyAlignment="1" applyProtection="1">
      <protection hidden="1"/>
    </xf>
    <xf numFmtId="165" fontId="4" fillId="0" borderId="5" xfId="1" applyNumberFormat="1" applyFont="1" applyFill="1" applyBorder="1" applyAlignment="1" applyProtection="1">
      <protection hidden="1"/>
    </xf>
    <xf numFmtId="164" fontId="4" fillId="0" borderId="5" xfId="1" applyNumberFormat="1" applyFont="1" applyFill="1" applyBorder="1" applyAlignment="1" applyProtection="1">
      <protection hidden="1"/>
    </xf>
    <xf numFmtId="10" fontId="4" fillId="0" borderId="1" xfId="1" applyNumberFormat="1" applyFont="1" applyFill="1" applyBorder="1" applyAlignment="1" applyProtection="1">
      <protection hidden="1"/>
    </xf>
    <xf numFmtId="10" fontId="4" fillId="0" borderId="5" xfId="1" applyNumberFormat="1" applyFont="1" applyFill="1" applyBorder="1" applyAlignment="1" applyProtection="1">
      <protection hidden="1"/>
    </xf>
    <xf numFmtId="164" fontId="5" fillId="0" borderId="0" xfId="0" applyNumberFormat="1" applyFont="1" applyFill="1" applyBorder="1" applyAlignment="1" applyProtection="1">
      <protection hidden="1"/>
    </xf>
    <xf numFmtId="49" fontId="4" fillId="0" borderId="5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protection hidden="1"/>
    </xf>
    <xf numFmtId="164" fontId="5" fillId="0" borderId="6" xfId="1" applyNumberFormat="1" applyFont="1" applyFill="1" applyBorder="1" applyAlignment="1" applyProtection="1">
      <protection hidden="1"/>
    </xf>
    <xf numFmtId="10" fontId="5" fillId="0" borderId="1" xfId="1" applyNumberFormat="1" applyFont="1" applyFill="1" applyBorder="1" applyAlignment="1" applyProtection="1">
      <protection hidden="1"/>
    </xf>
    <xf numFmtId="10" fontId="5" fillId="0" borderId="5" xfId="1" applyNumberFormat="1" applyFont="1" applyFill="1" applyBorder="1" applyAlignment="1" applyProtection="1">
      <protection hidden="1"/>
    </xf>
    <xf numFmtId="0" fontId="5" fillId="0" borderId="1" xfId="1" applyNumberFormat="1" applyFont="1" applyFill="1" applyBorder="1" applyAlignment="1" applyProtection="1">
      <protection hidden="1"/>
    </xf>
    <xf numFmtId="0" fontId="6" fillId="0" borderId="1" xfId="1" applyBorder="1" applyProtection="1">
      <protection hidden="1"/>
    </xf>
    <xf numFmtId="164" fontId="5" fillId="0" borderId="2" xfId="1" applyNumberFormat="1" applyFont="1" applyFill="1" applyBorder="1" applyAlignment="1" applyProtection="1">
      <protection hidden="1"/>
    </xf>
    <xf numFmtId="0" fontId="4" fillId="0" borderId="5" xfId="0" applyNumberFormat="1" applyFont="1" applyFill="1" applyBorder="1" applyAlignment="1" applyProtection="1">
      <protection hidden="1"/>
    </xf>
    <xf numFmtId="165" fontId="4" fillId="0" borderId="5" xfId="0" applyNumberFormat="1" applyFont="1" applyFill="1" applyBorder="1" applyAlignment="1" applyProtection="1">
      <protection hidden="1"/>
    </xf>
    <xf numFmtId="164" fontId="4" fillId="0" borderId="6" xfId="0" applyNumberFormat="1" applyFont="1" applyFill="1" applyBorder="1" applyAlignment="1" applyProtection="1">
      <protection hidden="1"/>
    </xf>
    <xf numFmtId="10" fontId="4" fillId="0" borderId="5" xfId="0" applyNumberFormat="1" applyFont="1" applyFill="1" applyBorder="1" applyAlignment="1" applyProtection="1">
      <protection hidden="1"/>
    </xf>
    <xf numFmtId="166" fontId="0" fillId="0" borderId="0" xfId="0" applyNumberFormat="1" applyProtection="1">
      <protection hidden="1"/>
    </xf>
    <xf numFmtId="0" fontId="1" fillId="0" borderId="5" xfId="0" applyNumberFormat="1" applyFont="1" applyFill="1" applyBorder="1" applyAlignment="1" applyProtection="1">
      <protection hidden="1"/>
    </xf>
    <xf numFmtId="0" fontId="5" fillId="0" borderId="5" xfId="0" applyNumberFormat="1" applyFont="1" applyFill="1" applyBorder="1" applyAlignment="1" applyProtection="1">
      <protection hidden="1"/>
    </xf>
    <xf numFmtId="0" fontId="1" fillId="0" borderId="1" xfId="0" applyNumberFormat="1" applyFont="1" applyFill="1" applyBorder="1" applyAlignment="1" applyProtection="1">
      <alignment horizontal="left" vertical="center" wrapText="1"/>
      <protection hidden="1"/>
    </xf>
    <xf numFmtId="0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5" xfId="1" applyNumberFormat="1" applyFont="1" applyFill="1" applyBorder="1" applyAlignment="1" applyProtection="1">
      <alignment horizontal="left"/>
      <protection hidden="1"/>
    </xf>
    <xf numFmtId="0" fontId="5" fillId="0" borderId="5" xfId="1" applyNumberFormat="1" applyFont="1" applyFill="1" applyBorder="1" applyAlignment="1" applyProtection="1">
      <protection hidden="1"/>
    </xf>
    <xf numFmtId="0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6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8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AF37"/>
  <sheetViews>
    <sheetView showGridLines="0" tabSelected="1" workbookViewId="0">
      <selection activeCell="F37" sqref="F37"/>
    </sheetView>
  </sheetViews>
  <sheetFormatPr defaultRowHeight="13.2"/>
  <cols>
    <col min="1" max="1" width="0.5546875" customWidth="1"/>
    <col min="2" max="2" width="22.109375" customWidth="1"/>
    <col min="3" max="3" width="20.6640625" customWidth="1"/>
    <col min="4" max="4" width="14.5546875" customWidth="1"/>
    <col min="5" max="5" width="16.109375" customWidth="1"/>
    <col min="6" max="6" width="15.88671875" customWidth="1"/>
    <col min="7" max="7" width="8.88671875" customWidth="1"/>
    <col min="8" max="8" width="16.44140625" customWidth="1"/>
    <col min="9" max="9" width="16" customWidth="1"/>
    <col min="10" max="10" width="12.33203125" customWidth="1"/>
    <col min="11" max="19" width="8.88671875" customWidth="1"/>
    <col min="20" max="234" width="9.109375" customWidth="1"/>
  </cols>
  <sheetData>
    <row r="1" spans="1:32" ht="15" customHeight="1">
      <c r="A1" s="23" t="s">
        <v>18</v>
      </c>
      <c r="B1" s="22"/>
      <c r="C1" s="22"/>
      <c r="D1" s="22"/>
      <c r="E1" s="22"/>
      <c r="F1" s="22"/>
      <c r="G1" s="22"/>
      <c r="H1" s="22"/>
      <c r="I1" s="22"/>
      <c r="J1" s="22"/>
      <c r="K1" s="18"/>
      <c r="L1" s="18"/>
      <c r="M1" s="18"/>
      <c r="N1" s="18"/>
      <c r="O1" s="18"/>
      <c r="P1" s="18"/>
      <c r="Q1" s="18"/>
      <c r="R1" s="18"/>
      <c r="S1" s="18"/>
    </row>
    <row r="2" spans="1:32" ht="12.75" customHeight="1">
      <c r="A2" s="23" t="s">
        <v>17</v>
      </c>
      <c r="B2" s="22"/>
      <c r="C2" s="22"/>
      <c r="D2" s="22"/>
      <c r="E2" s="22"/>
      <c r="F2" s="22"/>
      <c r="G2" s="22"/>
      <c r="H2" s="22"/>
      <c r="I2" s="22"/>
      <c r="J2" s="22"/>
      <c r="K2" s="18"/>
      <c r="L2" s="18"/>
      <c r="M2" s="18"/>
      <c r="N2" s="18"/>
      <c r="O2" s="18"/>
      <c r="P2" s="18"/>
      <c r="Q2" s="18"/>
      <c r="R2" s="18"/>
      <c r="S2" s="18"/>
    </row>
    <row r="3" spans="1:32" ht="12.75" customHeight="1">
      <c r="A3" s="23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18"/>
      <c r="L3" s="18"/>
      <c r="M3" s="18"/>
      <c r="N3" s="18"/>
      <c r="O3" s="18"/>
      <c r="P3" s="18"/>
      <c r="Q3" s="18"/>
      <c r="R3" s="18"/>
      <c r="S3" s="18"/>
    </row>
    <row r="4" spans="1:32" ht="12.75" customHeight="1">
      <c r="A4" s="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32" ht="24.75" customHeight="1">
      <c r="A5" s="1"/>
      <c r="B5" s="55" t="s">
        <v>15</v>
      </c>
      <c r="C5" s="55" t="s">
        <v>14</v>
      </c>
      <c r="D5" s="55" t="s">
        <v>13</v>
      </c>
      <c r="E5" s="54" t="s">
        <v>12</v>
      </c>
      <c r="F5" s="53" t="s">
        <v>11</v>
      </c>
      <c r="G5" s="56"/>
      <c r="H5" s="53" t="s">
        <v>10</v>
      </c>
      <c r="I5" s="53"/>
      <c r="J5" s="53"/>
      <c r="K5" s="18"/>
      <c r="L5" s="18"/>
      <c r="M5" s="18"/>
      <c r="N5" s="18"/>
      <c r="O5" s="18"/>
      <c r="P5" s="18"/>
      <c r="Q5" s="18"/>
      <c r="R5" s="18"/>
      <c r="S5" s="18"/>
    </row>
    <row r="6" spans="1:32" ht="22.5" customHeight="1">
      <c r="A6" s="1"/>
      <c r="B6" s="55"/>
      <c r="C6" s="55"/>
      <c r="D6" s="55"/>
      <c r="E6" s="54"/>
      <c r="F6" s="54" t="s">
        <v>9</v>
      </c>
      <c r="G6" s="54" t="s">
        <v>8</v>
      </c>
      <c r="H6" s="54" t="s">
        <v>7</v>
      </c>
      <c r="I6" s="55" t="s">
        <v>6</v>
      </c>
      <c r="J6" s="55"/>
      <c r="K6" s="18"/>
      <c r="L6" s="18"/>
      <c r="M6" s="18"/>
      <c r="N6" s="18"/>
      <c r="O6" s="18"/>
      <c r="P6" s="18"/>
      <c r="Q6" s="18"/>
      <c r="R6" s="18"/>
      <c r="S6" s="18"/>
    </row>
    <row r="7" spans="1:32" ht="32.25" customHeight="1">
      <c r="A7" s="1"/>
      <c r="B7" s="55"/>
      <c r="C7" s="55"/>
      <c r="D7" s="55"/>
      <c r="E7" s="54"/>
      <c r="F7" s="54"/>
      <c r="G7" s="54"/>
      <c r="H7" s="55"/>
      <c r="I7" s="21" t="s">
        <v>5</v>
      </c>
      <c r="J7" s="20" t="s">
        <v>4</v>
      </c>
      <c r="K7" s="18"/>
      <c r="L7" s="18"/>
      <c r="M7" s="18"/>
      <c r="N7" s="18"/>
      <c r="O7" s="18"/>
      <c r="P7" s="18"/>
      <c r="Q7" s="18"/>
      <c r="R7" s="18"/>
      <c r="S7" s="18"/>
    </row>
    <row r="8" spans="1:32" ht="12.75" customHeight="1">
      <c r="A8" s="1"/>
      <c r="B8" s="49" t="s">
        <v>19</v>
      </c>
      <c r="C8" s="49"/>
      <c r="D8" s="49"/>
      <c r="E8" s="49"/>
      <c r="F8" s="49"/>
      <c r="G8" s="49"/>
      <c r="H8" s="49"/>
      <c r="I8" s="49"/>
      <c r="J8" s="49"/>
      <c r="K8" s="1"/>
      <c r="L8" s="1"/>
      <c r="M8" s="1"/>
      <c r="N8" s="1"/>
      <c r="O8" s="1"/>
      <c r="P8" s="1"/>
      <c r="Q8" s="1"/>
      <c r="R8" s="1"/>
      <c r="S8" s="1"/>
    </row>
    <row r="9" spans="1:32" ht="12.75" customHeight="1">
      <c r="A9" s="12"/>
      <c r="B9" s="47" t="s">
        <v>20</v>
      </c>
      <c r="C9" s="47"/>
      <c r="D9" s="47"/>
      <c r="E9" s="47"/>
      <c r="F9" s="47"/>
      <c r="G9" s="47"/>
      <c r="H9" s="47"/>
      <c r="I9" s="47"/>
      <c r="J9" s="47"/>
      <c r="K9" s="19"/>
      <c r="L9" s="1"/>
      <c r="M9" s="1"/>
      <c r="N9" s="1"/>
      <c r="O9" s="1"/>
      <c r="P9" s="1"/>
      <c r="Q9" s="1"/>
      <c r="R9" s="1"/>
      <c r="S9" s="1"/>
    </row>
    <row r="10" spans="1:32" ht="12.75" customHeight="1">
      <c r="A10" s="12"/>
      <c r="B10" s="17"/>
      <c r="C10" s="17"/>
      <c r="D10" s="16">
        <v>10101</v>
      </c>
      <c r="E10" s="14">
        <f>774908963.71+11370</f>
        <v>774920333.71000004</v>
      </c>
      <c r="F10" s="15">
        <v>801447233.55999994</v>
      </c>
      <c r="G10" s="13">
        <f>F10/E10</f>
        <v>1.034231776733745</v>
      </c>
      <c r="H10" s="14">
        <f>774908963.71+11370</f>
        <v>774920333.71000004</v>
      </c>
      <c r="I10" s="14">
        <v>801447233.55999994</v>
      </c>
      <c r="J10" s="13">
        <f>I10/H10</f>
        <v>1.034231776733745</v>
      </c>
      <c r="K10" s="19"/>
      <c r="L10" s="1"/>
      <c r="M10" s="1"/>
      <c r="N10" s="1"/>
      <c r="O10" s="1"/>
      <c r="P10" s="1"/>
      <c r="Q10" s="1"/>
      <c r="R10" s="1"/>
      <c r="S10" s="1"/>
    </row>
    <row r="11" spans="1:32" ht="12.75" customHeight="1">
      <c r="A11" s="12"/>
      <c r="B11" s="17"/>
      <c r="C11" s="17"/>
      <c r="D11" s="16">
        <v>10301</v>
      </c>
      <c r="E11" s="14">
        <v>105577932.3</v>
      </c>
      <c r="F11" s="15">
        <v>101170842.09999999</v>
      </c>
      <c r="G11" s="13">
        <f>F11/E11</f>
        <v>0.9582574681660061</v>
      </c>
      <c r="H11" s="14">
        <v>105577932.3</v>
      </c>
      <c r="I11" s="14">
        <v>101170842.09999999</v>
      </c>
      <c r="J11" s="13">
        <f t="shared" ref="J11:J15" si="0">I11/H11</f>
        <v>0.9582574681660061</v>
      </c>
      <c r="K11" s="19"/>
      <c r="L11" s="1"/>
      <c r="M11" s="1"/>
      <c r="N11" s="1"/>
      <c r="O11" s="1"/>
      <c r="P11" s="1"/>
      <c r="Q11" s="1"/>
      <c r="R11" s="1"/>
      <c r="S11" s="1"/>
    </row>
    <row r="12" spans="1:32" ht="12.75" customHeight="1">
      <c r="A12" s="12"/>
      <c r="B12" s="17"/>
      <c r="C12" s="17"/>
      <c r="D12" s="16">
        <v>10306</v>
      </c>
      <c r="E12" s="14">
        <v>1047541446.46</v>
      </c>
      <c r="F12" s="15">
        <v>1013470705.4</v>
      </c>
      <c r="G12" s="13">
        <f t="shared" ref="G12:G15" si="1">F12/E12</f>
        <v>0.96747551977524449</v>
      </c>
      <c r="H12" s="14">
        <v>1047541446.46</v>
      </c>
      <c r="I12" s="14">
        <v>1013470705.4</v>
      </c>
      <c r="J12" s="13">
        <f t="shared" si="0"/>
        <v>0.96747551977524449</v>
      </c>
      <c r="K12" s="19"/>
      <c r="L12" s="1"/>
      <c r="M12" s="1"/>
      <c r="N12" s="1"/>
      <c r="O12" s="1"/>
      <c r="P12" s="1"/>
      <c r="Q12" s="1"/>
      <c r="R12" s="1"/>
      <c r="S12" s="1"/>
    </row>
    <row r="13" spans="1:32" ht="12.75" customHeight="1">
      <c r="A13" s="12"/>
      <c r="B13" s="17"/>
      <c r="C13" s="17"/>
      <c r="D13" s="16">
        <v>10311</v>
      </c>
      <c r="E13" s="14">
        <v>-2814.98</v>
      </c>
      <c r="F13" s="15">
        <v>-2814.98</v>
      </c>
      <c r="G13" s="13">
        <f t="shared" si="1"/>
        <v>1</v>
      </c>
      <c r="H13" s="14">
        <v>-2814.98</v>
      </c>
      <c r="I13" s="14">
        <v>-2814.98</v>
      </c>
      <c r="J13" s="13">
        <f t="shared" si="0"/>
        <v>1</v>
      </c>
      <c r="K13" s="19"/>
      <c r="L13" s="1"/>
      <c r="M13" s="1"/>
      <c r="N13" s="1"/>
      <c r="O13" s="1"/>
      <c r="P13" s="1"/>
      <c r="Q13" s="1"/>
      <c r="R13" s="1"/>
      <c r="S13" s="1"/>
    </row>
    <row r="14" spans="1:32" ht="12.75" customHeight="1">
      <c r="A14" s="12"/>
      <c r="B14" s="17"/>
      <c r="C14" s="17"/>
      <c r="D14" s="16">
        <v>10312</v>
      </c>
      <c r="E14" s="14">
        <v>-10196990.09</v>
      </c>
      <c r="F14" s="15">
        <v>-10185646.57</v>
      </c>
      <c r="G14" s="13">
        <f t="shared" si="1"/>
        <v>0.9988875619276002</v>
      </c>
      <c r="H14" s="14">
        <v>-10196990.09</v>
      </c>
      <c r="I14" s="15">
        <v>-10185646.57</v>
      </c>
      <c r="J14" s="13">
        <f t="shared" si="0"/>
        <v>0.9988875619276002</v>
      </c>
      <c r="K14" s="19"/>
      <c r="L14" s="1"/>
      <c r="M14" s="1"/>
      <c r="N14" s="1"/>
      <c r="O14" s="1"/>
      <c r="P14" s="1"/>
      <c r="Q14" s="1"/>
      <c r="R14" s="1"/>
      <c r="S14" s="1"/>
    </row>
    <row r="15" spans="1:32" ht="12.75" customHeight="1">
      <c r="A15" s="12"/>
      <c r="B15" s="47" t="s">
        <v>3</v>
      </c>
      <c r="C15" s="47"/>
      <c r="D15" s="47"/>
      <c r="E15" s="10">
        <f>SUM(E10:E14)</f>
        <v>1917839907.4000001</v>
      </c>
      <c r="F15" s="10">
        <v>1905900319.51</v>
      </c>
      <c r="G15" s="25">
        <f t="shared" si="1"/>
        <v>0.99377446060855701</v>
      </c>
      <c r="H15" s="10">
        <f>SUM(H10:H14)</f>
        <v>1917839907.4000001</v>
      </c>
      <c r="I15" s="10">
        <f>SUM(I10:I14)</f>
        <v>1905900319.51</v>
      </c>
      <c r="J15" s="25">
        <f t="shared" si="0"/>
        <v>0.99377446060855701</v>
      </c>
      <c r="K15" s="19"/>
      <c r="L15" s="1"/>
      <c r="M15" s="1"/>
      <c r="N15" s="1"/>
      <c r="O15" s="1"/>
      <c r="P15" s="1"/>
      <c r="Q15" s="1"/>
      <c r="R15" s="1"/>
      <c r="S15" s="1"/>
    </row>
    <row r="16" spans="1:32" ht="12.75" customHeight="1">
      <c r="A16" s="1"/>
      <c r="B16" s="51" t="s">
        <v>24</v>
      </c>
      <c r="C16" s="51"/>
      <c r="D16" s="51"/>
      <c r="E16" s="51"/>
      <c r="F16" s="51"/>
      <c r="G16" s="51"/>
      <c r="H16" s="51"/>
      <c r="I16" s="51"/>
      <c r="J16" s="51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</row>
    <row r="17" spans="1:19" ht="12.75" customHeight="1">
      <c r="A17" s="1"/>
      <c r="B17" s="28"/>
      <c r="C17" s="28"/>
      <c r="D17" s="29">
        <v>10101</v>
      </c>
      <c r="E17" s="30">
        <v>90417592.239999995</v>
      </c>
      <c r="F17" s="30">
        <v>10417592.24</v>
      </c>
      <c r="G17" s="31">
        <f>F17/E17</f>
        <v>0.11521643058519029</v>
      </c>
      <c r="H17" s="30">
        <v>90417592.239999995</v>
      </c>
      <c r="I17" s="30">
        <v>10417592.24</v>
      </c>
      <c r="J17" s="32">
        <f>I17/H17</f>
        <v>0.11521643058519029</v>
      </c>
      <c r="K17" s="33"/>
      <c r="L17" s="1"/>
      <c r="M17" s="1"/>
      <c r="N17" s="1"/>
      <c r="O17" s="1"/>
      <c r="P17" s="1"/>
      <c r="Q17" s="1"/>
      <c r="R17" s="1"/>
      <c r="S17" s="1"/>
    </row>
    <row r="18" spans="1:19" ht="12.75" customHeight="1">
      <c r="A18" s="1"/>
      <c r="B18" s="28"/>
      <c r="C18" s="28"/>
      <c r="D18" s="34" t="s">
        <v>25</v>
      </c>
      <c r="E18" s="35">
        <v>94467032.590000004</v>
      </c>
      <c r="F18" s="35">
        <v>61528952.270000003</v>
      </c>
      <c r="G18" s="31">
        <f t="shared" ref="G18:G20" si="2">F18/E18</f>
        <v>0.65132724700948497</v>
      </c>
      <c r="H18" s="35">
        <v>94467032.590000004</v>
      </c>
      <c r="I18" s="35">
        <v>61528952.270000003</v>
      </c>
      <c r="J18" s="32">
        <f t="shared" ref="J18:J19" si="3">I18/H18</f>
        <v>0.65132724700948497</v>
      </c>
      <c r="K18" s="33"/>
      <c r="L18" s="1"/>
      <c r="M18" s="1"/>
      <c r="N18" s="1"/>
      <c r="O18" s="1"/>
      <c r="P18" s="1"/>
      <c r="Q18" s="1"/>
      <c r="R18" s="1"/>
      <c r="S18" s="1"/>
    </row>
    <row r="19" spans="1:19" ht="12.75" customHeight="1">
      <c r="A19" s="1"/>
      <c r="B19" s="52" t="s">
        <v>26</v>
      </c>
      <c r="C19" s="52"/>
      <c r="D19" s="52"/>
      <c r="E19" s="36">
        <f>E17+E18</f>
        <v>184884624.82999998</v>
      </c>
      <c r="F19" s="36">
        <f>F17+F18</f>
        <v>71946544.510000005</v>
      </c>
      <c r="G19" s="37">
        <f t="shared" si="2"/>
        <v>0.38914292941424583</v>
      </c>
      <c r="H19" s="36">
        <f>H17+H18</f>
        <v>184884624.82999998</v>
      </c>
      <c r="I19" s="36">
        <f>I17+I18</f>
        <v>71946544.510000005</v>
      </c>
      <c r="J19" s="38">
        <f t="shared" si="3"/>
        <v>0.38914292941424583</v>
      </c>
      <c r="K19" s="33"/>
      <c r="L19" s="1"/>
      <c r="M19" s="1"/>
      <c r="N19" s="1"/>
      <c r="O19" s="1"/>
      <c r="P19" s="1"/>
      <c r="Q19" s="1"/>
      <c r="R19" s="1"/>
      <c r="S19" s="1"/>
    </row>
    <row r="20" spans="1:19" ht="12.75" customHeight="1">
      <c r="A20" s="1"/>
      <c r="B20" s="39" t="s">
        <v>2</v>
      </c>
      <c r="C20" s="40"/>
      <c r="D20" s="40"/>
      <c r="E20" s="41">
        <f>E15+E19</f>
        <v>2102724532.23</v>
      </c>
      <c r="F20" s="41">
        <f>F15+F19</f>
        <v>1977846864.02</v>
      </c>
      <c r="G20" s="37">
        <f t="shared" si="2"/>
        <v>0.94061149413729261</v>
      </c>
      <c r="H20" s="41">
        <f>H15+H19</f>
        <v>2102724532.23</v>
      </c>
      <c r="I20" s="41">
        <f>I15+I19</f>
        <v>1977846864.02</v>
      </c>
      <c r="J20" s="38">
        <f>I20/H20</f>
        <v>0.94061149413729261</v>
      </c>
      <c r="K20" s="33"/>
      <c r="L20" s="1"/>
      <c r="M20" s="1"/>
      <c r="N20" s="1"/>
      <c r="O20" s="1"/>
      <c r="P20" s="1"/>
      <c r="Q20" s="1"/>
      <c r="R20" s="1"/>
      <c r="S20" s="1"/>
    </row>
    <row r="21" spans="1:19" ht="12.75" customHeight="1">
      <c r="A21" s="1"/>
      <c r="B21" s="1"/>
      <c r="C21" s="2"/>
      <c r="D21" s="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>
      <c r="A22" s="1"/>
      <c r="B22" s="50" t="s">
        <v>21</v>
      </c>
      <c r="C22" s="50"/>
      <c r="D22" s="50"/>
      <c r="E22" s="50"/>
      <c r="F22" s="50"/>
      <c r="G22" s="50"/>
      <c r="H22" s="50"/>
      <c r="I22" s="50"/>
      <c r="J22" s="50"/>
      <c r="K22" s="1"/>
    </row>
    <row r="23" spans="1:19" ht="12.75" customHeight="1">
      <c r="A23" s="12"/>
      <c r="B23" s="47" t="s">
        <v>22</v>
      </c>
      <c r="C23" s="47"/>
      <c r="D23" s="47"/>
      <c r="E23" s="47"/>
      <c r="F23" s="47"/>
      <c r="G23" s="47"/>
      <c r="H23" s="47"/>
      <c r="I23" s="47"/>
      <c r="J23" s="47"/>
      <c r="K23" s="8"/>
    </row>
    <row r="24" spans="1:19" ht="12.75" customHeight="1">
      <c r="A24" s="12"/>
      <c r="B24" s="17"/>
      <c r="C24" s="17"/>
      <c r="D24" s="16">
        <v>10101</v>
      </c>
      <c r="E24" s="14">
        <v>755008954.94000006</v>
      </c>
      <c r="F24" s="15">
        <v>675621628.48000002</v>
      </c>
      <c r="G24" s="13">
        <v>0.89490000000000003</v>
      </c>
      <c r="H24" s="14">
        <v>755008954.94000006</v>
      </c>
      <c r="I24" s="24">
        <v>675621628.48000002</v>
      </c>
      <c r="J24" s="13">
        <v>0.89490000000000003</v>
      </c>
      <c r="K24" s="8"/>
    </row>
    <row r="25" spans="1:19" ht="12.75" customHeight="1">
      <c r="A25" s="12"/>
      <c r="B25" s="17"/>
      <c r="C25" s="17"/>
      <c r="D25" s="16">
        <v>10111</v>
      </c>
      <c r="E25" s="14">
        <v>2331491.86</v>
      </c>
      <c r="F25" s="15">
        <v>2230231.41</v>
      </c>
      <c r="G25" s="13">
        <v>0.95660000000000001</v>
      </c>
      <c r="H25" s="14">
        <v>2331491.86</v>
      </c>
      <c r="I25" s="24">
        <v>2230231.41</v>
      </c>
      <c r="J25" s="13">
        <v>0.95660000000000001</v>
      </c>
      <c r="K25" s="8"/>
    </row>
    <row r="26" spans="1:19" ht="12.75" customHeight="1">
      <c r="A26" s="12"/>
      <c r="B26" s="17"/>
      <c r="C26" s="17"/>
      <c r="D26" s="16">
        <v>10112</v>
      </c>
      <c r="E26" s="14">
        <v>19690787.449999999</v>
      </c>
      <c r="F26" s="15">
        <v>16689743.75</v>
      </c>
      <c r="G26" s="13">
        <v>0.84760000000000002</v>
      </c>
      <c r="H26" s="14">
        <v>19690787.449999999</v>
      </c>
      <c r="I26" s="24">
        <v>16689743.75</v>
      </c>
      <c r="J26" s="13">
        <v>0.84760000000000002</v>
      </c>
      <c r="K26" s="8"/>
    </row>
    <row r="27" spans="1:19" ht="12.75" customHeight="1">
      <c r="A27" s="12"/>
      <c r="B27" s="17"/>
      <c r="C27" s="17"/>
      <c r="D27" s="16">
        <v>10301</v>
      </c>
      <c r="E27" s="14">
        <v>105971652.3</v>
      </c>
      <c r="F27" s="15">
        <v>101170842.09999999</v>
      </c>
      <c r="G27" s="13">
        <v>0.95469999999999999</v>
      </c>
      <c r="H27" s="14">
        <v>105971652.3</v>
      </c>
      <c r="I27" s="24">
        <v>101170842.09999999</v>
      </c>
      <c r="J27" s="13">
        <v>0.95469999999999999</v>
      </c>
      <c r="K27" s="8"/>
    </row>
    <row r="28" spans="1:19" ht="12.75" customHeight="1">
      <c r="A28" s="12"/>
      <c r="B28" s="17"/>
      <c r="C28" s="17"/>
      <c r="D28" s="16">
        <v>10306</v>
      </c>
      <c r="E28" s="14">
        <v>1049207168.5599999</v>
      </c>
      <c r="F28" s="15">
        <v>965124534.47000003</v>
      </c>
      <c r="G28" s="13">
        <v>0.91990000000000005</v>
      </c>
      <c r="H28" s="14">
        <v>1049207168.5599999</v>
      </c>
      <c r="I28" s="24">
        <v>965124534.47000003</v>
      </c>
      <c r="J28" s="13">
        <v>0.91990000000000005</v>
      </c>
      <c r="K28" s="8"/>
    </row>
    <row r="29" spans="1:19" ht="12.75" customHeight="1">
      <c r="A29" s="12"/>
      <c r="B29" s="17"/>
      <c r="C29" s="17"/>
      <c r="D29" s="16">
        <v>10312</v>
      </c>
      <c r="E29" s="14">
        <v>82180477.120000005</v>
      </c>
      <c r="F29" s="15">
        <v>81450794.790000007</v>
      </c>
      <c r="G29" s="13">
        <v>0.99109999999999998</v>
      </c>
      <c r="H29" s="14">
        <v>82180477.120000005</v>
      </c>
      <c r="I29" s="24">
        <v>81450794.790000007</v>
      </c>
      <c r="J29" s="13">
        <v>0.99109999999999998</v>
      </c>
      <c r="K29" s="8"/>
    </row>
    <row r="30" spans="1:19" ht="12.75" customHeight="1">
      <c r="A30" s="12"/>
      <c r="B30" s="47" t="s">
        <v>1</v>
      </c>
      <c r="C30" s="47"/>
      <c r="D30" s="47"/>
      <c r="E30" s="10">
        <v>2014390532.23</v>
      </c>
      <c r="F30" s="10">
        <v>1842287775</v>
      </c>
      <c r="G30" s="11">
        <v>0.91456000000000004</v>
      </c>
      <c r="H30" s="10">
        <v>2014390532.23</v>
      </c>
      <c r="I30" s="10">
        <v>1842287775</v>
      </c>
      <c r="J30" s="11">
        <v>0.91456000000000004</v>
      </c>
      <c r="K30" s="8"/>
    </row>
    <row r="31" spans="1:19" ht="12.75" customHeight="1">
      <c r="A31" s="12"/>
      <c r="B31" s="47" t="s">
        <v>23</v>
      </c>
      <c r="C31" s="47"/>
      <c r="D31" s="47"/>
      <c r="E31" s="47"/>
      <c r="F31" s="47"/>
      <c r="G31" s="47"/>
      <c r="H31" s="47"/>
      <c r="I31" s="47"/>
      <c r="J31" s="47"/>
      <c r="K31" s="8"/>
    </row>
    <row r="32" spans="1:19" ht="12.75" customHeight="1">
      <c r="A32" s="12"/>
      <c r="B32" s="17"/>
      <c r="C32" s="17"/>
      <c r="D32" s="16">
        <v>10101</v>
      </c>
      <c r="E32" s="35">
        <v>-88334000</v>
      </c>
      <c r="F32" s="15">
        <v>-8334000</v>
      </c>
      <c r="G32" s="13">
        <f>F32/E32</f>
        <v>9.4346457762582922E-2</v>
      </c>
      <c r="H32" s="35">
        <v>-88334000</v>
      </c>
      <c r="I32" s="15">
        <v>-8334000</v>
      </c>
      <c r="J32" s="13">
        <f>I32/H32</f>
        <v>9.4346457762582922E-2</v>
      </c>
      <c r="K32" s="8"/>
    </row>
    <row r="33" spans="1:11" ht="12.75" customHeight="1">
      <c r="A33" s="12"/>
      <c r="B33" s="42"/>
      <c r="C33" s="42"/>
      <c r="D33" s="43">
        <v>10306</v>
      </c>
      <c r="E33" s="35">
        <v>0</v>
      </c>
      <c r="F33" s="44">
        <v>0</v>
      </c>
      <c r="G33" s="45">
        <v>0</v>
      </c>
      <c r="H33" s="35">
        <v>0</v>
      </c>
      <c r="I33" s="44">
        <v>0</v>
      </c>
      <c r="J33" s="45">
        <v>0</v>
      </c>
      <c r="K33" s="8"/>
    </row>
    <row r="34" spans="1:11" ht="12.75" customHeight="1">
      <c r="A34" s="12"/>
      <c r="B34" s="48" t="s">
        <v>27</v>
      </c>
      <c r="C34" s="47"/>
      <c r="D34" s="47"/>
      <c r="E34" s="10">
        <f>E32+E33</f>
        <v>-88334000</v>
      </c>
      <c r="F34" s="10">
        <f>F32+F33</f>
        <v>-8334000</v>
      </c>
      <c r="G34" s="11">
        <f>F34/E34</f>
        <v>9.4346457762582922E-2</v>
      </c>
      <c r="H34" s="10">
        <f>H32+H33</f>
        <v>-88334000</v>
      </c>
      <c r="I34" s="10">
        <f>I32+I33</f>
        <v>-8334000</v>
      </c>
      <c r="J34" s="9">
        <f>I34/H34</f>
        <v>9.4346457762582922E-2</v>
      </c>
      <c r="K34" s="8"/>
    </row>
    <row r="35" spans="1:11" ht="12.75" customHeight="1">
      <c r="A35" s="1"/>
      <c r="B35" s="7" t="s">
        <v>0</v>
      </c>
      <c r="C35" s="6"/>
      <c r="D35" s="6"/>
      <c r="E35" s="3">
        <f>E30-E34</f>
        <v>2102724532.23</v>
      </c>
      <c r="F35" s="3">
        <f>F30-F34</f>
        <v>1850621775</v>
      </c>
      <c r="G35" s="5">
        <v>0.91042999999999996</v>
      </c>
      <c r="H35" s="4">
        <f>H30-H34</f>
        <v>2102724532.23</v>
      </c>
      <c r="I35" s="4">
        <f>I30-I34</f>
        <v>1850621775</v>
      </c>
      <c r="J35" s="9">
        <f>I35/H35</f>
        <v>0.88010661721693151</v>
      </c>
      <c r="K35" s="2"/>
    </row>
    <row r="36" spans="1:11" ht="12.75" customHeight="1">
      <c r="A36" s="1"/>
      <c r="B36" s="1"/>
      <c r="C36" s="2"/>
      <c r="D36" s="2"/>
      <c r="E36" s="1"/>
      <c r="F36" s="46"/>
      <c r="G36" s="1"/>
      <c r="H36" s="1"/>
      <c r="I36" s="1"/>
      <c r="J36" s="1"/>
      <c r="K36" s="1"/>
    </row>
    <row r="37" spans="1:11">
      <c r="E37" s="26"/>
      <c r="F37" s="26"/>
    </row>
  </sheetData>
  <mergeCells count="20">
    <mergeCell ref="B5:B7"/>
    <mergeCell ref="C5:C7"/>
    <mergeCell ref="D5:D7"/>
    <mergeCell ref="E5:E7"/>
    <mergeCell ref="F5:G5"/>
    <mergeCell ref="H5:J5"/>
    <mergeCell ref="F6:F7"/>
    <mergeCell ref="G6:G7"/>
    <mergeCell ref="H6:H7"/>
    <mergeCell ref="I6:J6"/>
    <mergeCell ref="B31:J31"/>
    <mergeCell ref="B34:D34"/>
    <mergeCell ref="B8:J8"/>
    <mergeCell ref="B9:J9"/>
    <mergeCell ref="B15:D15"/>
    <mergeCell ref="B22:J22"/>
    <mergeCell ref="B23:J23"/>
    <mergeCell ref="B30:D30"/>
    <mergeCell ref="B16:J16"/>
    <mergeCell ref="B19:D19"/>
  </mergeCells>
  <pageMargins left="0.74803149606299213" right="0.74803149606299213" top="0.98425196850393704" bottom="0.98425196850393704" header="0.51181102362204722" footer="0.51181102362204722"/>
  <pageSetup paperSize="9" scale="87" fitToHeight="0" orientation="landscape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кассового плана (в_1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AdmAccount</dc:creator>
  <cp:lastModifiedBy>ZhKuMa</cp:lastModifiedBy>
  <cp:lastPrinted>2021-01-28T08:25:48Z</cp:lastPrinted>
  <dcterms:created xsi:type="dcterms:W3CDTF">2021-01-15T11:26:19Z</dcterms:created>
  <dcterms:modified xsi:type="dcterms:W3CDTF">2021-01-28T08:25:49Z</dcterms:modified>
</cp:coreProperties>
</file>