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440" yWindow="0" windowWidth="10275" windowHeight="8250"/>
  </bookViews>
  <sheets>
    <sheet name="Лист1" sheetId="1" r:id="rId1"/>
  </sheets>
  <definedNames>
    <definedName name="_xlnm._FilterDatabase" localSheetId="0" hidden="1">Лист1!$A$16:$GCO$77</definedName>
    <definedName name="_xlnm.Print_Titles" localSheetId="0">Лист1!$14:$16</definedName>
  </definedNames>
  <calcPr calcId="124519"/>
</workbook>
</file>

<file path=xl/calcChain.xml><?xml version="1.0" encoding="utf-8"?>
<calcChain xmlns="http://schemas.openxmlformats.org/spreadsheetml/2006/main">
  <c r="J54" i="1"/>
  <c r="J56"/>
  <c r="J34"/>
  <c r="J33" s="1"/>
  <c r="J32" s="1"/>
  <c r="J75"/>
  <c r="J74" s="1"/>
  <c r="J72"/>
  <c r="J70"/>
  <c r="J68"/>
  <c r="J66"/>
  <c r="J64"/>
  <c r="J62"/>
  <c r="J52"/>
  <c r="J50"/>
  <c r="J48"/>
  <c r="J46"/>
  <c r="J44"/>
  <c r="J42"/>
  <c r="J26"/>
  <c r="J25" s="1"/>
  <c r="J23"/>
  <c r="J22" s="1"/>
  <c r="J41" l="1"/>
  <c r="J31"/>
  <c r="J30" s="1"/>
  <c r="J29" s="1"/>
  <c r="J28" s="1"/>
  <c r="J61"/>
  <c r="J60" s="1"/>
  <c r="J59" s="1"/>
  <c r="J58" s="1"/>
  <c r="J21"/>
  <c r="J20" s="1"/>
  <c r="J19" s="1"/>
  <c r="J18" s="1"/>
  <c r="J17" s="1"/>
  <c r="J40"/>
  <c r="J39" s="1"/>
  <c r="J38" s="1"/>
  <c r="J77" l="1"/>
  <c r="J37"/>
  <c r="J36" s="1"/>
</calcChain>
</file>

<file path=xl/sharedStrings.xml><?xml version="1.0" encoding="utf-8"?>
<sst xmlns="http://schemas.openxmlformats.org/spreadsheetml/2006/main" count="418" uniqueCount="89">
  <si>
    <t>Наименование</t>
  </si>
  <si>
    <t>СУММА</t>
  </si>
  <si>
    <t>2</t>
  </si>
  <si>
    <t>6</t>
  </si>
  <si>
    <t>7</t>
  </si>
  <si>
    <t>01</t>
  </si>
  <si>
    <t>03</t>
  </si>
  <si>
    <t>0</t>
  </si>
  <si>
    <t>00</t>
  </si>
  <si>
    <t>00000</t>
  </si>
  <si>
    <t>1</t>
  </si>
  <si>
    <t>Администрация города-курорта Железноводска Ставропольского края</t>
  </si>
  <si>
    <t>601</t>
  </si>
  <si>
    <t>02</t>
  </si>
  <si>
    <t>04</t>
  </si>
  <si>
    <t>10</t>
  </si>
  <si>
    <t>Социальная политика</t>
  </si>
  <si>
    <t>Охрана семьи и детства</t>
  </si>
  <si>
    <t>Муниципальная программа города-курорта Железноводска Ставропольского края "Социальная поддержка населения города-курорта Железноводска Ставропольского края"</t>
  </si>
  <si>
    <t>Подпрограмма  "Выплаты денежных средств на содержание ребенка опекуну (попечителю), выплата единовременного пособия усыновителям, проживающим в городе-курорте Железноводске Ставропольского края"</t>
  </si>
  <si>
    <t>Реализация администрацией города-курорта Железноводска Ставропольского края переданных полномочий по выплате денежных средств на содержание ребенка опекуну (попечителю)</t>
  </si>
  <si>
    <t>Выплата денежных средств на содержание ребенка опекуну (попечителю)</t>
  </si>
  <si>
    <t>78110</t>
  </si>
  <si>
    <t>Социальное обеспечение и иные выплаты населению</t>
  </si>
  <si>
    <t>300</t>
  </si>
  <si>
    <t>Реализация администрацией города-курорта Железноводска Ставропольского края переданных полномочий по выплате единовременного пособия усыновителям</t>
  </si>
  <si>
    <t>Выплата единовременного пособия усыновителям</t>
  </si>
  <si>
    <t>78140</t>
  </si>
  <si>
    <t>управление образования администрации города-курорта Железноводска Ставропольского края</t>
  </si>
  <si>
    <t>606</t>
  </si>
  <si>
    <t>Муниципальная программа города-курорта Железноводска Ставропольского края "Развитие образования в городе-курорте Железноводске Ставропольского края"</t>
  </si>
  <si>
    <t>Подпрограмма "Развитие дошкольного, общего и дополнительного образования в городе-курорте Железноводске Ставропольского края"</t>
  </si>
  <si>
    <t>Исполнение публичных обязательств перед гражданами в денежной форме в городе-курорте Железноводске Ставропольского края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</si>
  <si>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</si>
  <si>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76140</t>
  </si>
  <si>
    <t>управление труда и социальной защиты населения администрации города-курорта Железноводска Ставропольского края</t>
  </si>
  <si>
    <t>609</t>
  </si>
  <si>
    <t>Социальное обеспечение населения</t>
  </si>
  <si>
    <t>Подпрограмма "Социальное обеспечение населения города-курорта Железноводска Ставропольского края"</t>
  </si>
  <si>
    <t>Предоставление мер социальной поддержки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</si>
  <si>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</si>
  <si>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52200</t>
  </si>
  <si>
    <t>Выплата ежегодного социального пособия на проезд учащимся (студентам)</t>
  </si>
  <si>
    <t>76260</t>
  </si>
  <si>
    <t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</si>
  <si>
    <t>77820</t>
  </si>
  <si>
    <t>Обеспечение мер социальной поддержки ветеранов труда и тружеников тыла</t>
  </si>
  <si>
    <t>78210</t>
  </si>
  <si>
    <t>Обеспечение мер социальной поддержки ветеранов труда Ставропольского края</t>
  </si>
  <si>
    <t>78220</t>
  </si>
  <si>
    <t>Обеспечение мер социальной поддержки реабилитированных лиц и лиц, признанных пострадавшими от политических репрессий</t>
  </si>
  <si>
    <t>78230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</si>
  <si>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</si>
  <si>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78240</t>
  </si>
  <si>
    <t>Ежемесячная денежная выплата семьям погибших ветеранов боевых действий</t>
  </si>
  <si>
    <t>78250</t>
  </si>
  <si>
    <t>Предоставление мер социальной поддержки семьям с детьми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</si>
  <si>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</si>
  <si>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</si>
  <si>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</si>
  <si>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70840</t>
  </si>
  <si>
    <t>Выплата пособия на ребенка</t>
  </si>
  <si>
    <t>76270</t>
  </si>
  <si>
    <t>Выплата ежемесячной денежной компенсации на каждого ребенка в возрасте до 18 лет многодетным семьям</t>
  </si>
  <si>
    <t>76280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</si>
  <si>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</si>
  <si>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77190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</si>
  <si>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</si>
  <si>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77650</t>
  </si>
  <si>
    <t>Реализация регионального проекта "Финансовая поддержка семей при рождении детей"</t>
  </si>
  <si>
    <t>P1</t>
  </si>
  <si>
    <t>Ежемесячная выплата в связи с рождением (усыновлением) первого ребенка</t>
  </si>
  <si>
    <t>55730</t>
  </si>
  <si>
    <t>УТВЕРЖДЕНО</t>
  </si>
  <si>
    <t>приказом Финансового управления</t>
  </si>
  <si>
    <t>администрации города-курорта Железноводска</t>
  </si>
  <si>
    <t>Ставропольского края</t>
  </si>
  <si>
    <t>Вед.</t>
  </si>
  <si>
    <t>РЗ</t>
  </si>
  <si>
    <t>ПР</t>
  </si>
  <si>
    <t>ЦСР</t>
  </si>
  <si>
    <t>ВР</t>
  </si>
  <si>
    <t>Коды по бюджетной классификации</t>
  </si>
  <si>
    <t>Итого расходов</t>
  </si>
  <si>
    <t>Бюджетные ассигнования на исполнение публичных нормативных обязательств</t>
  </si>
  <si>
    <t>бюджета города-курорта Железноводска Ставропольского края</t>
  </si>
  <si>
    <t>(в рублях)</t>
  </si>
  <si>
    <t>на 2020 год</t>
  </si>
  <si>
    <t>от 25 декабря 2019 г. № 307-ОД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</si>
</sst>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rgb="FF0000FF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7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10" fillId="0" borderId="15" xfId="2" applyNumberFormat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5" fillId="0" borderId="0" xfId="1" applyFont="1" applyAlignment="1"/>
    <xf numFmtId="0" fontId="5" fillId="0" borderId="0" xfId="1" applyFont="1" applyAlignment="1">
      <alignment horizontal="left"/>
    </xf>
    <xf numFmtId="0" fontId="12" fillId="0" borderId="0" xfId="1" applyNumberFormat="1" applyFont="1" applyFill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center" wrapText="1"/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0" fontId="9" fillId="0" borderId="0" xfId="1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16" xfId="2" applyNumberFormat="1" applyFont="1" applyFill="1" applyBorder="1" applyAlignment="1" applyProtection="1">
      <alignment horizontal="center" vertical="center"/>
      <protection hidden="1"/>
    </xf>
    <xf numFmtId="0" fontId="10" fillId="0" borderId="17" xfId="2" applyNumberFormat="1" applyFont="1" applyFill="1" applyBorder="1" applyAlignment="1" applyProtection="1">
      <alignment horizontal="center" vertical="center"/>
      <protection hidden="1"/>
    </xf>
    <xf numFmtId="0" fontId="10" fillId="0" borderId="18" xfId="2" applyNumberFormat="1" applyFont="1" applyFill="1" applyBorder="1" applyAlignment="1" applyProtection="1">
      <alignment horizontal="center" vertical="center"/>
      <protection hidden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view="pageBreakPreview" zoomScale="55" zoomScaleNormal="70" zoomScaleSheetLayoutView="55" workbookViewId="0">
      <selection activeCell="B21" sqref="B21"/>
    </sheetView>
  </sheetViews>
  <sheetFormatPr defaultColWidth="8.85546875" defaultRowHeight="18.75"/>
  <cols>
    <col min="1" max="1" width="49.42578125" style="5" customWidth="1"/>
    <col min="2" max="2" width="9.42578125" style="1" customWidth="1"/>
    <col min="3" max="4" width="8.85546875" style="1" customWidth="1"/>
    <col min="5" max="5" width="6.42578125" style="1" customWidth="1"/>
    <col min="6" max="6" width="6" style="1" customWidth="1"/>
    <col min="7" max="7" width="7.28515625" style="24" customWidth="1"/>
    <col min="8" max="8" width="8.85546875" style="1"/>
    <col min="9" max="9" width="9.5703125" style="24" customWidth="1"/>
    <col min="10" max="10" width="19.42578125" style="3" customWidth="1"/>
    <col min="11" max="16384" width="8.85546875" style="4"/>
  </cols>
  <sheetData>
    <row r="1" spans="1:19">
      <c r="A1" s="26"/>
      <c r="G1" s="2"/>
      <c r="H1" s="2"/>
      <c r="I1" s="2"/>
      <c r="J1" s="2"/>
    </row>
    <row r="2" spans="1:19" s="48" customFormat="1" ht="15" customHeight="1">
      <c r="A2" s="22"/>
      <c r="B2" s="23"/>
      <c r="C2" s="23"/>
      <c r="D2" s="46"/>
      <c r="E2" s="46"/>
      <c r="F2" s="46"/>
      <c r="G2" s="47" t="s">
        <v>73</v>
      </c>
      <c r="H2" s="46"/>
      <c r="I2" s="46"/>
      <c r="J2" s="46"/>
      <c r="K2" s="46"/>
    </row>
    <row r="3" spans="1:19" s="51" customFormat="1" ht="15" customHeight="1">
      <c r="A3" s="22"/>
      <c r="B3" s="49"/>
      <c r="C3" s="50"/>
      <c r="D3" s="46"/>
      <c r="E3" s="46"/>
      <c r="F3" s="46"/>
      <c r="G3" s="46"/>
      <c r="H3" s="46"/>
      <c r="I3" s="46"/>
      <c r="J3" s="46"/>
      <c r="K3" s="47"/>
    </row>
    <row r="4" spans="1:19" s="51" customFormat="1" ht="15" customHeight="1">
      <c r="A4" s="22"/>
      <c r="B4" s="49"/>
      <c r="C4" s="50"/>
      <c r="D4" s="52" t="s">
        <v>74</v>
      </c>
      <c r="E4" s="46"/>
      <c r="F4" s="46"/>
      <c r="G4" s="46"/>
      <c r="H4" s="52"/>
      <c r="I4" s="52"/>
      <c r="J4" s="52"/>
      <c r="K4" s="52"/>
    </row>
    <row r="5" spans="1:19" s="51" customFormat="1" ht="15" customHeight="1">
      <c r="A5" s="22"/>
      <c r="B5" s="49"/>
      <c r="C5" s="50"/>
      <c r="D5" s="52" t="s">
        <v>75</v>
      </c>
      <c r="E5" s="46"/>
      <c r="F5" s="46"/>
      <c r="G5" s="46"/>
      <c r="H5" s="52"/>
      <c r="I5" s="52"/>
      <c r="J5" s="52"/>
      <c r="K5" s="52"/>
    </row>
    <row r="6" spans="1:19" s="51" customFormat="1" ht="15" customHeight="1">
      <c r="A6" s="22"/>
      <c r="B6" s="49"/>
      <c r="C6" s="50"/>
      <c r="D6" s="53" t="s">
        <v>76</v>
      </c>
      <c r="E6" s="46"/>
      <c r="F6" s="46"/>
      <c r="G6" s="52"/>
      <c r="H6" s="52"/>
      <c r="I6" s="52"/>
      <c r="J6" s="52"/>
      <c r="K6" s="52"/>
    </row>
    <row r="7" spans="1:19" s="51" customFormat="1" ht="15" customHeight="1">
      <c r="A7" s="22"/>
      <c r="B7" s="49"/>
      <c r="C7" s="50"/>
      <c r="D7" s="53" t="s">
        <v>88</v>
      </c>
      <c r="E7" s="46"/>
      <c r="F7" s="46"/>
      <c r="G7" s="52"/>
      <c r="H7" s="52"/>
      <c r="I7" s="52"/>
      <c r="J7" s="52"/>
      <c r="K7" s="52"/>
    </row>
    <row r="8" spans="1:19" s="8" customFormat="1">
      <c r="A8" s="58"/>
      <c r="B8" s="59"/>
      <c r="C8" s="59"/>
      <c r="D8" s="59"/>
      <c r="E8" s="59"/>
      <c r="F8" s="59"/>
      <c r="G8" s="59"/>
      <c r="H8" s="59"/>
      <c r="I8" s="59"/>
      <c r="J8" s="59"/>
    </row>
    <row r="9" spans="1:19" s="8" customFormat="1">
      <c r="A9" s="70" t="s">
        <v>84</v>
      </c>
      <c r="B9" s="70"/>
      <c r="C9" s="70"/>
      <c r="D9" s="70"/>
      <c r="E9" s="70"/>
      <c r="F9" s="70"/>
      <c r="G9" s="70"/>
      <c r="H9" s="70"/>
      <c r="I9" s="70"/>
      <c r="J9" s="70"/>
      <c r="K9" s="55"/>
      <c r="L9" s="55"/>
      <c r="M9" s="55"/>
      <c r="N9" s="55"/>
      <c r="O9" s="55"/>
      <c r="P9" s="55"/>
      <c r="Q9" s="55"/>
      <c r="R9" s="55"/>
      <c r="S9" s="55"/>
    </row>
    <row r="10" spans="1:19" s="8" customFormat="1">
      <c r="A10" s="70" t="s">
        <v>85</v>
      </c>
      <c r="B10" s="70"/>
      <c r="C10" s="70"/>
      <c r="D10" s="70"/>
      <c r="E10" s="70"/>
      <c r="F10" s="70"/>
      <c r="G10" s="70"/>
      <c r="H10" s="70"/>
      <c r="I10" s="70"/>
      <c r="J10" s="70"/>
      <c r="K10" s="55"/>
      <c r="L10" s="55"/>
      <c r="M10" s="55"/>
      <c r="N10" s="55"/>
      <c r="O10" s="55"/>
      <c r="P10" s="55"/>
      <c r="Q10" s="55"/>
      <c r="R10" s="55"/>
      <c r="S10" s="55"/>
    </row>
    <row r="11" spans="1:19" s="9" customFormat="1">
      <c r="A11" s="71" t="s">
        <v>87</v>
      </c>
      <c r="B11" s="72"/>
      <c r="C11" s="72"/>
      <c r="D11" s="72"/>
      <c r="E11" s="72"/>
      <c r="F11" s="72"/>
      <c r="G11" s="72"/>
      <c r="H11" s="72"/>
      <c r="I11" s="72"/>
      <c r="J11" s="72"/>
      <c r="K11" s="56"/>
      <c r="L11" s="54"/>
      <c r="M11" s="54"/>
      <c r="N11" s="54"/>
      <c r="O11" s="54"/>
      <c r="P11" s="54"/>
      <c r="Q11" s="54"/>
      <c r="R11" s="54"/>
      <c r="S11" s="54"/>
    </row>
    <row r="12" spans="1:19" s="9" customForma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4"/>
      <c r="M12" s="54"/>
      <c r="N12" s="54"/>
      <c r="O12" s="54"/>
      <c r="P12" s="54"/>
      <c r="Q12" s="54"/>
      <c r="R12" s="54"/>
      <c r="S12" s="54"/>
    </row>
    <row r="13" spans="1:19" s="9" customFormat="1" ht="19.5" thickBot="1">
      <c r="A13" s="56"/>
      <c r="B13" s="56"/>
      <c r="C13" s="56"/>
      <c r="D13" s="56"/>
      <c r="E13" s="56"/>
      <c r="F13" s="56"/>
      <c r="G13" s="56"/>
      <c r="H13" s="56"/>
      <c r="I13" s="56"/>
      <c r="J13" s="57" t="s">
        <v>86</v>
      </c>
      <c r="K13" s="56"/>
      <c r="L13" s="54"/>
      <c r="M13" s="54"/>
      <c r="N13" s="54"/>
      <c r="O13" s="54"/>
      <c r="P13" s="54"/>
      <c r="Q13" s="54"/>
      <c r="R13" s="54"/>
      <c r="S13" s="54"/>
    </row>
    <row r="14" spans="1:19" s="14" customFormat="1" ht="15.75">
      <c r="A14" s="66" t="s">
        <v>0</v>
      </c>
      <c r="B14" s="63" t="s">
        <v>82</v>
      </c>
      <c r="C14" s="64"/>
      <c r="D14" s="64"/>
      <c r="E14" s="64"/>
      <c r="F14" s="64"/>
      <c r="G14" s="64"/>
      <c r="H14" s="64"/>
      <c r="I14" s="65"/>
      <c r="J14" s="68" t="s">
        <v>1</v>
      </c>
    </row>
    <row r="15" spans="1:19" s="14" customFormat="1" ht="16.5" thickBot="1">
      <c r="A15" s="67"/>
      <c r="B15" s="33" t="s">
        <v>77</v>
      </c>
      <c r="C15" s="33" t="s">
        <v>78</v>
      </c>
      <c r="D15" s="33" t="s">
        <v>79</v>
      </c>
      <c r="E15" s="60" t="s">
        <v>80</v>
      </c>
      <c r="F15" s="61"/>
      <c r="G15" s="61"/>
      <c r="H15" s="62"/>
      <c r="I15" s="33" t="s">
        <v>81</v>
      </c>
      <c r="J15" s="69"/>
    </row>
    <row r="16" spans="1:19" s="14" customFormat="1" ht="15.75">
      <c r="A16" s="34">
        <v>1</v>
      </c>
      <c r="B16" s="29" t="s">
        <v>2</v>
      </c>
      <c r="C16" s="28">
        <v>3</v>
      </c>
      <c r="D16" s="10">
        <v>4</v>
      </c>
      <c r="E16" s="11"/>
      <c r="F16" s="12"/>
      <c r="G16" s="30">
        <v>5</v>
      </c>
      <c r="H16" s="31"/>
      <c r="I16" s="32" t="s">
        <v>3</v>
      </c>
      <c r="J16" s="35" t="s">
        <v>4</v>
      </c>
    </row>
    <row r="17" spans="1:10" s="17" customFormat="1" ht="31.5" customHeight="1">
      <c r="A17" s="36" t="s">
        <v>11</v>
      </c>
      <c r="B17" s="13" t="s">
        <v>12</v>
      </c>
      <c r="C17" s="13"/>
      <c r="D17" s="15"/>
      <c r="E17" s="15"/>
      <c r="F17" s="27"/>
      <c r="G17" s="27"/>
      <c r="H17" s="16"/>
      <c r="I17" s="16"/>
      <c r="J17" s="37">
        <f>J18</f>
        <v>4112990</v>
      </c>
    </row>
    <row r="18" spans="1:10" s="19" customFormat="1" ht="15.75" customHeight="1">
      <c r="A18" s="36" t="s">
        <v>16</v>
      </c>
      <c r="B18" s="13">
        <v>601</v>
      </c>
      <c r="C18" s="13" t="s">
        <v>15</v>
      </c>
      <c r="D18" s="15"/>
      <c r="E18" s="15"/>
      <c r="F18" s="27"/>
      <c r="G18" s="27"/>
      <c r="H18" s="16"/>
      <c r="I18" s="16"/>
      <c r="J18" s="38">
        <f>SUM(J19)</f>
        <v>4112990</v>
      </c>
    </row>
    <row r="19" spans="1:10" s="19" customFormat="1" ht="15.75" customHeight="1">
      <c r="A19" s="36" t="s">
        <v>17</v>
      </c>
      <c r="B19" s="13">
        <v>601</v>
      </c>
      <c r="C19" s="13" t="s">
        <v>15</v>
      </c>
      <c r="D19" s="15" t="s">
        <v>14</v>
      </c>
      <c r="E19" s="15"/>
      <c r="F19" s="27"/>
      <c r="G19" s="27"/>
      <c r="H19" s="16"/>
      <c r="I19" s="16"/>
      <c r="J19" s="38">
        <f>J20</f>
        <v>4112990</v>
      </c>
    </row>
    <row r="20" spans="1:10" s="19" customFormat="1" ht="63" customHeight="1">
      <c r="A20" s="36" t="s">
        <v>18</v>
      </c>
      <c r="B20" s="13">
        <v>601</v>
      </c>
      <c r="C20" s="13" t="s">
        <v>15</v>
      </c>
      <c r="D20" s="15" t="s">
        <v>14</v>
      </c>
      <c r="E20" s="15" t="s">
        <v>13</v>
      </c>
      <c r="F20" s="27" t="s">
        <v>7</v>
      </c>
      <c r="G20" s="27" t="s">
        <v>8</v>
      </c>
      <c r="H20" s="16" t="s">
        <v>9</v>
      </c>
      <c r="I20" s="16"/>
      <c r="J20" s="38">
        <f t="shared" ref="J20" si="0">J21</f>
        <v>4112990</v>
      </c>
    </row>
    <row r="21" spans="1:10" s="19" customFormat="1" ht="78.75" customHeight="1">
      <c r="A21" s="36" t="s">
        <v>19</v>
      </c>
      <c r="B21" s="13">
        <v>601</v>
      </c>
      <c r="C21" s="13" t="s">
        <v>15</v>
      </c>
      <c r="D21" s="15" t="s">
        <v>14</v>
      </c>
      <c r="E21" s="15" t="s">
        <v>13</v>
      </c>
      <c r="F21" s="27" t="s">
        <v>3</v>
      </c>
      <c r="G21" s="27" t="s">
        <v>8</v>
      </c>
      <c r="H21" s="16" t="s">
        <v>9</v>
      </c>
      <c r="I21" s="16"/>
      <c r="J21" s="38">
        <f t="shared" ref="J21" si="1">SUM(J25,J22)</f>
        <v>4112990</v>
      </c>
    </row>
    <row r="22" spans="1:10" s="19" customFormat="1" ht="78.75" customHeight="1">
      <c r="A22" s="36" t="s">
        <v>20</v>
      </c>
      <c r="B22" s="13">
        <v>601</v>
      </c>
      <c r="C22" s="13" t="s">
        <v>15</v>
      </c>
      <c r="D22" s="15" t="s">
        <v>14</v>
      </c>
      <c r="E22" s="15" t="s">
        <v>13</v>
      </c>
      <c r="F22" s="27" t="s">
        <v>3</v>
      </c>
      <c r="G22" s="27" t="s">
        <v>5</v>
      </c>
      <c r="H22" s="16" t="s">
        <v>9</v>
      </c>
      <c r="I22" s="16"/>
      <c r="J22" s="38">
        <f t="shared" ref="J22:J23" si="2">J23</f>
        <v>3812990</v>
      </c>
    </row>
    <row r="23" spans="1:10" s="19" customFormat="1" ht="31.5" customHeight="1">
      <c r="A23" s="36" t="s">
        <v>21</v>
      </c>
      <c r="B23" s="13">
        <v>601</v>
      </c>
      <c r="C23" s="13" t="s">
        <v>15</v>
      </c>
      <c r="D23" s="15" t="s">
        <v>14</v>
      </c>
      <c r="E23" s="15" t="s">
        <v>13</v>
      </c>
      <c r="F23" s="27" t="s">
        <v>3</v>
      </c>
      <c r="G23" s="27" t="s">
        <v>5</v>
      </c>
      <c r="H23" s="16" t="s">
        <v>22</v>
      </c>
      <c r="I23" s="16"/>
      <c r="J23" s="38">
        <f t="shared" si="2"/>
        <v>3812990</v>
      </c>
    </row>
    <row r="24" spans="1:10" s="19" customFormat="1" ht="31.5">
      <c r="A24" s="36" t="s">
        <v>23</v>
      </c>
      <c r="B24" s="13">
        <v>601</v>
      </c>
      <c r="C24" s="13" t="s">
        <v>15</v>
      </c>
      <c r="D24" s="15" t="s">
        <v>14</v>
      </c>
      <c r="E24" s="15" t="s">
        <v>13</v>
      </c>
      <c r="F24" s="27" t="s">
        <v>3</v>
      </c>
      <c r="G24" s="27" t="s">
        <v>5</v>
      </c>
      <c r="H24" s="16" t="s">
        <v>22</v>
      </c>
      <c r="I24" s="16" t="s">
        <v>24</v>
      </c>
      <c r="J24" s="38">
        <v>3812990</v>
      </c>
    </row>
    <row r="25" spans="1:10" s="19" customFormat="1" ht="63" customHeight="1">
      <c r="A25" s="36" t="s">
        <v>25</v>
      </c>
      <c r="B25" s="13">
        <v>601</v>
      </c>
      <c r="C25" s="13" t="s">
        <v>15</v>
      </c>
      <c r="D25" s="15" t="s">
        <v>14</v>
      </c>
      <c r="E25" s="15" t="s">
        <v>13</v>
      </c>
      <c r="F25" s="27" t="s">
        <v>3</v>
      </c>
      <c r="G25" s="27" t="s">
        <v>13</v>
      </c>
      <c r="H25" s="16" t="s">
        <v>9</v>
      </c>
      <c r="I25" s="16"/>
      <c r="J25" s="38">
        <f t="shared" ref="J25:J26" si="3">J26</f>
        <v>300000</v>
      </c>
    </row>
    <row r="26" spans="1:10" s="19" customFormat="1" ht="31.5" customHeight="1">
      <c r="A26" s="36" t="s">
        <v>26</v>
      </c>
      <c r="B26" s="13">
        <v>601</v>
      </c>
      <c r="C26" s="13" t="s">
        <v>15</v>
      </c>
      <c r="D26" s="15" t="s">
        <v>14</v>
      </c>
      <c r="E26" s="15" t="s">
        <v>13</v>
      </c>
      <c r="F26" s="27" t="s">
        <v>3</v>
      </c>
      <c r="G26" s="27" t="s">
        <v>13</v>
      </c>
      <c r="H26" s="16" t="s">
        <v>27</v>
      </c>
      <c r="I26" s="16"/>
      <c r="J26" s="38">
        <f t="shared" si="3"/>
        <v>300000</v>
      </c>
    </row>
    <row r="27" spans="1:10" s="19" customFormat="1" ht="31.5">
      <c r="A27" s="36" t="s">
        <v>23</v>
      </c>
      <c r="B27" s="13">
        <v>601</v>
      </c>
      <c r="C27" s="13" t="s">
        <v>15</v>
      </c>
      <c r="D27" s="15" t="s">
        <v>14</v>
      </c>
      <c r="E27" s="15" t="s">
        <v>13</v>
      </c>
      <c r="F27" s="27" t="s">
        <v>3</v>
      </c>
      <c r="G27" s="27" t="s">
        <v>13</v>
      </c>
      <c r="H27" s="16" t="s">
        <v>27</v>
      </c>
      <c r="I27" s="16" t="s">
        <v>24</v>
      </c>
      <c r="J27" s="38">
        <v>300000</v>
      </c>
    </row>
    <row r="28" spans="1:10" s="19" customFormat="1" ht="31.5" customHeight="1">
      <c r="A28" s="36" t="s">
        <v>28</v>
      </c>
      <c r="B28" s="13" t="s">
        <v>29</v>
      </c>
      <c r="C28" s="13"/>
      <c r="D28" s="15"/>
      <c r="E28" s="15"/>
      <c r="F28" s="27"/>
      <c r="G28" s="27"/>
      <c r="H28" s="16"/>
      <c r="I28" s="16"/>
      <c r="J28" s="38">
        <f>J29</f>
        <v>9006414</v>
      </c>
    </row>
    <row r="29" spans="1:10" s="19" customFormat="1" ht="15.75" customHeight="1">
      <c r="A29" s="36" t="s">
        <v>16</v>
      </c>
      <c r="B29" s="13" t="s">
        <v>29</v>
      </c>
      <c r="C29" s="13" t="s">
        <v>15</v>
      </c>
      <c r="D29" s="15"/>
      <c r="E29" s="15"/>
      <c r="F29" s="27"/>
      <c r="G29" s="27"/>
      <c r="H29" s="16"/>
      <c r="I29" s="16"/>
      <c r="J29" s="38">
        <f t="shared" ref="J29:J31" si="4">J30</f>
        <v>9006414</v>
      </c>
    </row>
    <row r="30" spans="1:10" s="19" customFormat="1" ht="15.75" customHeight="1">
      <c r="A30" s="36" t="s">
        <v>17</v>
      </c>
      <c r="B30" s="13">
        <v>606</v>
      </c>
      <c r="C30" s="13" t="s">
        <v>15</v>
      </c>
      <c r="D30" s="15" t="s">
        <v>14</v>
      </c>
      <c r="E30" s="15"/>
      <c r="F30" s="27"/>
      <c r="G30" s="27"/>
      <c r="H30" s="16"/>
      <c r="I30" s="16"/>
      <c r="J30" s="38">
        <f t="shared" si="4"/>
        <v>9006414</v>
      </c>
    </row>
    <row r="31" spans="1:10" s="19" customFormat="1" ht="63" customHeight="1">
      <c r="A31" s="36" t="s">
        <v>30</v>
      </c>
      <c r="B31" s="13">
        <v>606</v>
      </c>
      <c r="C31" s="13" t="s">
        <v>15</v>
      </c>
      <c r="D31" s="15" t="s">
        <v>14</v>
      </c>
      <c r="E31" s="15" t="s">
        <v>5</v>
      </c>
      <c r="F31" s="27" t="s">
        <v>7</v>
      </c>
      <c r="G31" s="27" t="s">
        <v>8</v>
      </c>
      <c r="H31" s="16" t="s">
        <v>9</v>
      </c>
      <c r="I31" s="16"/>
      <c r="J31" s="38">
        <f t="shared" si="4"/>
        <v>9006414</v>
      </c>
    </row>
    <row r="32" spans="1:10" s="19" customFormat="1" ht="47.25" customHeight="1">
      <c r="A32" s="36" t="s">
        <v>31</v>
      </c>
      <c r="B32" s="13">
        <v>606</v>
      </c>
      <c r="C32" s="13" t="s">
        <v>15</v>
      </c>
      <c r="D32" s="15" t="s">
        <v>14</v>
      </c>
      <c r="E32" s="15" t="s">
        <v>5</v>
      </c>
      <c r="F32" s="27" t="s">
        <v>10</v>
      </c>
      <c r="G32" s="27" t="s">
        <v>8</v>
      </c>
      <c r="H32" s="16" t="s">
        <v>9</v>
      </c>
      <c r="I32" s="16"/>
      <c r="J32" s="38">
        <f>J33</f>
        <v>9006414</v>
      </c>
    </row>
    <row r="33" spans="1:10" s="19" customFormat="1" ht="47.25" customHeight="1">
      <c r="A33" s="36" t="s">
        <v>32</v>
      </c>
      <c r="B33" s="13">
        <v>606</v>
      </c>
      <c r="C33" s="13" t="s">
        <v>15</v>
      </c>
      <c r="D33" s="15" t="s">
        <v>14</v>
      </c>
      <c r="E33" s="15" t="s">
        <v>5</v>
      </c>
      <c r="F33" s="27" t="s">
        <v>10</v>
      </c>
      <c r="G33" s="27" t="s">
        <v>13</v>
      </c>
      <c r="H33" s="16" t="s">
        <v>9</v>
      </c>
      <c r="I33" s="16"/>
      <c r="J33" s="38">
        <f t="shared" ref="J33" si="5">J34</f>
        <v>9006414</v>
      </c>
    </row>
    <row r="34" spans="1:10" s="19" customFormat="1" ht="78.75" customHeight="1">
      <c r="A34" s="36" t="s">
        <v>33</v>
      </c>
      <c r="B34" s="13">
        <v>606</v>
      </c>
      <c r="C34" s="13" t="s">
        <v>15</v>
      </c>
      <c r="D34" s="15" t="s">
        <v>14</v>
      </c>
      <c r="E34" s="15" t="s">
        <v>5</v>
      </c>
      <c r="F34" s="27" t="s">
        <v>10</v>
      </c>
      <c r="G34" s="27" t="s">
        <v>13</v>
      </c>
      <c r="H34" s="16" t="s">
        <v>34</v>
      </c>
      <c r="I34" s="16"/>
      <c r="J34" s="38">
        <f>SUM(J35:J35)</f>
        <v>9006414</v>
      </c>
    </row>
    <row r="35" spans="1:10" s="19" customFormat="1" ht="31.5">
      <c r="A35" s="36" t="s">
        <v>23</v>
      </c>
      <c r="B35" s="13">
        <v>606</v>
      </c>
      <c r="C35" s="13" t="s">
        <v>15</v>
      </c>
      <c r="D35" s="15" t="s">
        <v>14</v>
      </c>
      <c r="E35" s="15" t="s">
        <v>5</v>
      </c>
      <c r="F35" s="27" t="s">
        <v>10</v>
      </c>
      <c r="G35" s="27" t="s">
        <v>13</v>
      </c>
      <c r="H35" s="16" t="s">
        <v>34</v>
      </c>
      <c r="I35" s="16" t="s">
        <v>24</v>
      </c>
      <c r="J35" s="38">
        <v>9006414</v>
      </c>
    </row>
    <row r="36" spans="1:10" s="18" customFormat="1" ht="47.25" customHeight="1">
      <c r="A36" s="36" t="s">
        <v>35</v>
      </c>
      <c r="B36" s="13">
        <v>609</v>
      </c>
      <c r="C36" s="13"/>
      <c r="D36" s="15"/>
      <c r="E36" s="15"/>
      <c r="F36" s="27"/>
      <c r="G36" s="27"/>
      <c r="H36" s="16"/>
      <c r="I36" s="16"/>
      <c r="J36" s="38">
        <f>J37</f>
        <v>236178980</v>
      </c>
    </row>
    <row r="37" spans="1:10" s="18" customFormat="1" ht="15.75" customHeight="1">
      <c r="A37" s="36" t="s">
        <v>16</v>
      </c>
      <c r="B37" s="13">
        <v>609</v>
      </c>
      <c r="C37" s="13" t="s">
        <v>15</v>
      </c>
      <c r="D37" s="15"/>
      <c r="E37" s="15"/>
      <c r="F37" s="27"/>
      <c r="G37" s="27"/>
      <c r="H37" s="16"/>
      <c r="I37" s="16"/>
      <c r="J37" s="38">
        <f>SUM(J38,J58)</f>
        <v>236178980</v>
      </c>
    </row>
    <row r="38" spans="1:10" s="18" customFormat="1" ht="15.75" customHeight="1">
      <c r="A38" s="36" t="s">
        <v>37</v>
      </c>
      <c r="B38" s="13">
        <v>609</v>
      </c>
      <c r="C38" s="13" t="s">
        <v>15</v>
      </c>
      <c r="D38" s="15" t="s">
        <v>6</v>
      </c>
      <c r="E38" s="15"/>
      <c r="F38" s="27"/>
      <c r="G38" s="27"/>
      <c r="H38" s="16"/>
      <c r="I38" s="16"/>
      <c r="J38" s="38">
        <f t="shared" ref="J38" si="6">J39</f>
        <v>114678362</v>
      </c>
    </row>
    <row r="39" spans="1:10" s="18" customFormat="1" ht="63" customHeight="1">
      <c r="A39" s="36" t="s">
        <v>18</v>
      </c>
      <c r="B39" s="13">
        <v>609</v>
      </c>
      <c r="C39" s="13" t="s">
        <v>15</v>
      </c>
      <c r="D39" s="15" t="s">
        <v>6</v>
      </c>
      <c r="E39" s="15" t="s">
        <v>13</v>
      </c>
      <c r="F39" s="27" t="s">
        <v>7</v>
      </c>
      <c r="G39" s="27" t="s">
        <v>8</v>
      </c>
      <c r="H39" s="16" t="s">
        <v>9</v>
      </c>
      <c r="I39" s="16"/>
      <c r="J39" s="38">
        <f t="shared" ref="J39" si="7">SUM(J40)</f>
        <v>114678362</v>
      </c>
    </row>
    <row r="40" spans="1:10" s="18" customFormat="1" ht="47.25" customHeight="1">
      <c r="A40" s="36" t="s">
        <v>38</v>
      </c>
      <c r="B40" s="13">
        <v>609</v>
      </c>
      <c r="C40" s="13" t="s">
        <v>15</v>
      </c>
      <c r="D40" s="15" t="s">
        <v>6</v>
      </c>
      <c r="E40" s="15" t="s">
        <v>13</v>
      </c>
      <c r="F40" s="27" t="s">
        <v>10</v>
      </c>
      <c r="G40" s="27" t="s">
        <v>8</v>
      </c>
      <c r="H40" s="16" t="s">
        <v>9</v>
      </c>
      <c r="I40" s="16"/>
      <c r="J40" s="38">
        <f>SUM(J41)</f>
        <v>114678362</v>
      </c>
    </row>
    <row r="41" spans="1:10" s="18" customFormat="1" ht="31.5" customHeight="1">
      <c r="A41" s="36" t="s">
        <v>39</v>
      </c>
      <c r="B41" s="13">
        <v>609</v>
      </c>
      <c r="C41" s="13" t="s">
        <v>15</v>
      </c>
      <c r="D41" s="15" t="s">
        <v>6</v>
      </c>
      <c r="E41" s="15" t="s">
        <v>13</v>
      </c>
      <c r="F41" s="27" t="s">
        <v>10</v>
      </c>
      <c r="G41" s="27" t="s">
        <v>5</v>
      </c>
      <c r="H41" s="16" t="s">
        <v>9</v>
      </c>
      <c r="I41" s="16"/>
      <c r="J41" s="38">
        <f>J42+J50+J52+J44+J48+J54+J56+J46</f>
        <v>114678362</v>
      </c>
    </row>
    <row r="42" spans="1:10" s="18" customFormat="1" ht="47.25" customHeight="1">
      <c r="A42" s="36" t="s">
        <v>40</v>
      </c>
      <c r="B42" s="13">
        <v>609</v>
      </c>
      <c r="C42" s="13" t="s">
        <v>15</v>
      </c>
      <c r="D42" s="15" t="s">
        <v>6</v>
      </c>
      <c r="E42" s="15" t="s">
        <v>13</v>
      </c>
      <c r="F42" s="27" t="s">
        <v>10</v>
      </c>
      <c r="G42" s="27" t="s">
        <v>5</v>
      </c>
      <c r="H42" s="16" t="s">
        <v>41</v>
      </c>
      <c r="I42" s="16"/>
      <c r="J42" s="38">
        <f>SUM(J43:J43)</f>
        <v>3020837</v>
      </c>
    </row>
    <row r="43" spans="1:10" s="18" customFormat="1" ht="31.5">
      <c r="A43" s="36" t="s">
        <v>23</v>
      </c>
      <c r="B43" s="13">
        <v>609</v>
      </c>
      <c r="C43" s="13" t="s">
        <v>15</v>
      </c>
      <c r="D43" s="15" t="s">
        <v>6</v>
      </c>
      <c r="E43" s="15" t="s">
        <v>13</v>
      </c>
      <c r="F43" s="27" t="s">
        <v>10</v>
      </c>
      <c r="G43" s="27" t="s">
        <v>5</v>
      </c>
      <c r="H43" s="16" t="s">
        <v>41</v>
      </c>
      <c r="I43" s="16" t="s">
        <v>24</v>
      </c>
      <c r="J43" s="38">
        <v>3020837</v>
      </c>
    </row>
    <row r="44" spans="1:10" s="18" customFormat="1" ht="31.5" customHeight="1">
      <c r="A44" s="36" t="s">
        <v>42</v>
      </c>
      <c r="B44" s="13">
        <v>609</v>
      </c>
      <c r="C44" s="13" t="s">
        <v>15</v>
      </c>
      <c r="D44" s="15" t="s">
        <v>6</v>
      </c>
      <c r="E44" s="15" t="s">
        <v>13</v>
      </c>
      <c r="F44" s="27" t="s">
        <v>10</v>
      </c>
      <c r="G44" s="27" t="s">
        <v>5</v>
      </c>
      <c r="H44" s="16" t="s">
        <v>43</v>
      </c>
      <c r="I44" s="16"/>
      <c r="J44" s="38">
        <f>SUM(J45:J45)</f>
        <v>19319</v>
      </c>
    </row>
    <row r="45" spans="1:10" s="18" customFormat="1" ht="31.5">
      <c r="A45" s="36" t="s">
        <v>23</v>
      </c>
      <c r="B45" s="13">
        <v>609</v>
      </c>
      <c r="C45" s="13" t="s">
        <v>15</v>
      </c>
      <c r="D45" s="15" t="s">
        <v>6</v>
      </c>
      <c r="E45" s="15" t="s">
        <v>13</v>
      </c>
      <c r="F45" s="27" t="s">
        <v>10</v>
      </c>
      <c r="G45" s="27" t="s">
        <v>5</v>
      </c>
      <c r="H45" s="16" t="s">
        <v>43</v>
      </c>
      <c r="I45" s="16" t="s">
        <v>24</v>
      </c>
      <c r="J45" s="38">
        <v>19319</v>
      </c>
    </row>
    <row r="46" spans="1:10" s="18" customFormat="1" ht="141.75" customHeight="1">
      <c r="A46" s="36" t="s">
        <v>44</v>
      </c>
      <c r="B46" s="13" t="s">
        <v>36</v>
      </c>
      <c r="C46" s="13" t="s">
        <v>15</v>
      </c>
      <c r="D46" s="15" t="s">
        <v>6</v>
      </c>
      <c r="E46" s="15" t="s">
        <v>13</v>
      </c>
      <c r="F46" s="27" t="s">
        <v>10</v>
      </c>
      <c r="G46" s="27" t="s">
        <v>5</v>
      </c>
      <c r="H46" s="16" t="s">
        <v>45</v>
      </c>
      <c r="I46" s="16"/>
      <c r="J46" s="38">
        <f>SUM(J47:J47)</f>
        <v>14289370</v>
      </c>
    </row>
    <row r="47" spans="1:10" s="18" customFormat="1" ht="31.5">
      <c r="A47" s="36" t="s">
        <v>23</v>
      </c>
      <c r="B47" s="13" t="s">
        <v>36</v>
      </c>
      <c r="C47" s="13" t="s">
        <v>15</v>
      </c>
      <c r="D47" s="15" t="s">
        <v>6</v>
      </c>
      <c r="E47" s="15" t="s">
        <v>13</v>
      </c>
      <c r="F47" s="27" t="s">
        <v>10</v>
      </c>
      <c r="G47" s="27" t="s">
        <v>5</v>
      </c>
      <c r="H47" s="16" t="s">
        <v>45</v>
      </c>
      <c r="I47" s="16" t="s">
        <v>24</v>
      </c>
      <c r="J47" s="38">
        <v>14289370</v>
      </c>
    </row>
    <row r="48" spans="1:10" s="18" customFormat="1" ht="31.5" customHeight="1">
      <c r="A48" s="36" t="s">
        <v>46</v>
      </c>
      <c r="B48" s="13">
        <v>609</v>
      </c>
      <c r="C48" s="13" t="s">
        <v>15</v>
      </c>
      <c r="D48" s="15" t="s">
        <v>6</v>
      </c>
      <c r="E48" s="15" t="s">
        <v>13</v>
      </c>
      <c r="F48" s="27" t="s">
        <v>10</v>
      </c>
      <c r="G48" s="27" t="s">
        <v>5</v>
      </c>
      <c r="H48" s="16" t="s">
        <v>47</v>
      </c>
      <c r="I48" s="16"/>
      <c r="J48" s="38">
        <f>SUM(J49:J49)</f>
        <v>57567380</v>
      </c>
    </row>
    <row r="49" spans="1:10" s="18" customFormat="1" ht="31.5">
      <c r="A49" s="36" t="s">
        <v>23</v>
      </c>
      <c r="B49" s="13">
        <v>609</v>
      </c>
      <c r="C49" s="13" t="s">
        <v>15</v>
      </c>
      <c r="D49" s="15" t="s">
        <v>6</v>
      </c>
      <c r="E49" s="15" t="s">
        <v>13</v>
      </c>
      <c r="F49" s="27" t="s">
        <v>10</v>
      </c>
      <c r="G49" s="27" t="s">
        <v>5</v>
      </c>
      <c r="H49" s="16" t="s">
        <v>47</v>
      </c>
      <c r="I49" s="16" t="s">
        <v>24</v>
      </c>
      <c r="J49" s="38">
        <v>57567380</v>
      </c>
    </row>
    <row r="50" spans="1:10" s="18" customFormat="1" ht="31.5" customHeight="1">
      <c r="A50" s="36" t="s">
        <v>48</v>
      </c>
      <c r="B50" s="13">
        <v>609</v>
      </c>
      <c r="C50" s="13" t="s">
        <v>15</v>
      </c>
      <c r="D50" s="15" t="s">
        <v>6</v>
      </c>
      <c r="E50" s="15" t="s">
        <v>13</v>
      </c>
      <c r="F50" s="27" t="s">
        <v>10</v>
      </c>
      <c r="G50" s="27" t="s">
        <v>5</v>
      </c>
      <c r="H50" s="16" t="s">
        <v>49</v>
      </c>
      <c r="I50" s="16"/>
      <c r="J50" s="38">
        <f>SUM(J51:J51)</f>
        <v>38058000</v>
      </c>
    </row>
    <row r="51" spans="1:10" s="18" customFormat="1" ht="31.5">
      <c r="A51" s="36" t="s">
        <v>23</v>
      </c>
      <c r="B51" s="13">
        <v>609</v>
      </c>
      <c r="C51" s="13" t="s">
        <v>15</v>
      </c>
      <c r="D51" s="15" t="s">
        <v>6</v>
      </c>
      <c r="E51" s="15" t="s">
        <v>13</v>
      </c>
      <c r="F51" s="27" t="s">
        <v>10</v>
      </c>
      <c r="G51" s="27" t="s">
        <v>5</v>
      </c>
      <c r="H51" s="16" t="s">
        <v>49</v>
      </c>
      <c r="I51" s="16" t="s">
        <v>24</v>
      </c>
      <c r="J51" s="38">
        <v>38058000</v>
      </c>
    </row>
    <row r="52" spans="1:10" s="18" customFormat="1" ht="47.25" customHeight="1">
      <c r="A52" s="36" t="s">
        <v>50</v>
      </c>
      <c r="B52" s="13">
        <v>609</v>
      </c>
      <c r="C52" s="13" t="s">
        <v>15</v>
      </c>
      <c r="D52" s="15" t="s">
        <v>6</v>
      </c>
      <c r="E52" s="15" t="s">
        <v>13</v>
      </c>
      <c r="F52" s="27" t="s">
        <v>10</v>
      </c>
      <c r="G52" s="27" t="s">
        <v>5</v>
      </c>
      <c r="H52" s="16" t="s">
        <v>51</v>
      </c>
      <c r="I52" s="16"/>
      <c r="J52" s="38">
        <f>SUM(J53:J53)</f>
        <v>1640920</v>
      </c>
    </row>
    <row r="53" spans="1:10" s="18" customFormat="1" ht="31.5">
      <c r="A53" s="36" t="s">
        <v>23</v>
      </c>
      <c r="B53" s="13">
        <v>609</v>
      </c>
      <c r="C53" s="13" t="s">
        <v>15</v>
      </c>
      <c r="D53" s="15" t="s">
        <v>6</v>
      </c>
      <c r="E53" s="15" t="s">
        <v>13</v>
      </c>
      <c r="F53" s="27" t="s">
        <v>10</v>
      </c>
      <c r="G53" s="27" t="s">
        <v>5</v>
      </c>
      <c r="H53" s="16" t="s">
        <v>51</v>
      </c>
      <c r="I53" s="16" t="s">
        <v>24</v>
      </c>
      <c r="J53" s="38">
        <v>1640920</v>
      </c>
    </row>
    <row r="54" spans="1:10" s="18" customFormat="1" ht="63" customHeight="1">
      <c r="A54" s="36" t="s">
        <v>52</v>
      </c>
      <c r="B54" s="13">
        <v>609</v>
      </c>
      <c r="C54" s="13" t="s">
        <v>15</v>
      </c>
      <c r="D54" s="15" t="s">
        <v>6</v>
      </c>
      <c r="E54" s="15" t="s">
        <v>13</v>
      </c>
      <c r="F54" s="27" t="s">
        <v>10</v>
      </c>
      <c r="G54" s="27" t="s">
        <v>5</v>
      </c>
      <c r="H54" s="16" t="s">
        <v>53</v>
      </c>
      <c r="I54" s="16"/>
      <c r="J54" s="38">
        <f>J55</f>
        <v>10320</v>
      </c>
    </row>
    <row r="55" spans="1:10" s="18" customFormat="1" ht="31.5">
      <c r="A55" s="36" t="s">
        <v>23</v>
      </c>
      <c r="B55" s="13">
        <v>609</v>
      </c>
      <c r="C55" s="13" t="s">
        <v>15</v>
      </c>
      <c r="D55" s="15" t="s">
        <v>6</v>
      </c>
      <c r="E55" s="15" t="s">
        <v>13</v>
      </c>
      <c r="F55" s="27" t="s">
        <v>10</v>
      </c>
      <c r="G55" s="27" t="s">
        <v>5</v>
      </c>
      <c r="H55" s="16" t="s">
        <v>53</v>
      </c>
      <c r="I55" s="16" t="s">
        <v>24</v>
      </c>
      <c r="J55" s="38">
        <v>10320</v>
      </c>
    </row>
    <row r="56" spans="1:10" s="18" customFormat="1" ht="31.5" customHeight="1">
      <c r="A56" s="36" t="s">
        <v>54</v>
      </c>
      <c r="B56" s="13">
        <v>609</v>
      </c>
      <c r="C56" s="13" t="s">
        <v>15</v>
      </c>
      <c r="D56" s="15" t="s">
        <v>6</v>
      </c>
      <c r="E56" s="15" t="s">
        <v>13</v>
      </c>
      <c r="F56" s="27" t="s">
        <v>10</v>
      </c>
      <c r="G56" s="27" t="s">
        <v>5</v>
      </c>
      <c r="H56" s="16" t="s">
        <v>55</v>
      </c>
      <c r="I56" s="16"/>
      <c r="J56" s="38">
        <f>J57</f>
        <v>72216</v>
      </c>
    </row>
    <row r="57" spans="1:10" s="18" customFormat="1" ht="31.5">
      <c r="A57" s="36" t="s">
        <v>23</v>
      </c>
      <c r="B57" s="13">
        <v>609</v>
      </c>
      <c r="C57" s="13" t="s">
        <v>15</v>
      </c>
      <c r="D57" s="15" t="s">
        <v>6</v>
      </c>
      <c r="E57" s="15" t="s">
        <v>13</v>
      </c>
      <c r="F57" s="27" t="s">
        <v>10</v>
      </c>
      <c r="G57" s="27" t="s">
        <v>5</v>
      </c>
      <c r="H57" s="16" t="s">
        <v>55</v>
      </c>
      <c r="I57" s="16" t="s">
        <v>24</v>
      </c>
      <c r="J57" s="38">
        <v>72216</v>
      </c>
    </row>
    <row r="58" spans="1:10" s="18" customFormat="1" ht="15.75" customHeight="1">
      <c r="A58" s="36" t="s">
        <v>17</v>
      </c>
      <c r="B58" s="13">
        <v>609</v>
      </c>
      <c r="C58" s="13" t="s">
        <v>15</v>
      </c>
      <c r="D58" s="15" t="s">
        <v>14</v>
      </c>
      <c r="E58" s="15"/>
      <c r="F58" s="27"/>
      <c r="G58" s="27"/>
      <c r="H58" s="16"/>
      <c r="I58" s="16"/>
      <c r="J58" s="38">
        <f t="shared" ref="J58:J59" si="8">J59</f>
        <v>121500618</v>
      </c>
    </row>
    <row r="59" spans="1:10" s="20" customFormat="1" ht="63" customHeight="1">
      <c r="A59" s="36" t="s">
        <v>18</v>
      </c>
      <c r="B59" s="13">
        <v>609</v>
      </c>
      <c r="C59" s="13" t="s">
        <v>15</v>
      </c>
      <c r="D59" s="15" t="s">
        <v>14</v>
      </c>
      <c r="E59" s="15" t="s">
        <v>13</v>
      </c>
      <c r="F59" s="27" t="s">
        <v>7</v>
      </c>
      <c r="G59" s="27" t="s">
        <v>8</v>
      </c>
      <c r="H59" s="16" t="s">
        <v>9</v>
      </c>
      <c r="I59" s="16"/>
      <c r="J59" s="38">
        <f t="shared" si="8"/>
        <v>121500618</v>
      </c>
    </row>
    <row r="60" spans="1:10" s="20" customFormat="1" ht="47.25" customHeight="1">
      <c r="A60" s="36" t="s">
        <v>38</v>
      </c>
      <c r="B60" s="13">
        <v>609</v>
      </c>
      <c r="C60" s="13" t="s">
        <v>15</v>
      </c>
      <c r="D60" s="15" t="s">
        <v>14</v>
      </c>
      <c r="E60" s="15" t="s">
        <v>13</v>
      </c>
      <c r="F60" s="27" t="s">
        <v>10</v>
      </c>
      <c r="G60" s="27" t="s">
        <v>8</v>
      </c>
      <c r="H60" s="16" t="s">
        <v>9</v>
      </c>
      <c r="I60" s="16"/>
      <c r="J60" s="38">
        <f>SUM(J61,J74)</f>
        <v>121500618</v>
      </c>
    </row>
    <row r="61" spans="1:10" s="18" customFormat="1" ht="31.5" customHeight="1">
      <c r="A61" s="36" t="s">
        <v>56</v>
      </c>
      <c r="B61" s="13">
        <v>609</v>
      </c>
      <c r="C61" s="13" t="s">
        <v>15</v>
      </c>
      <c r="D61" s="15" t="s">
        <v>14</v>
      </c>
      <c r="E61" s="15" t="s">
        <v>13</v>
      </c>
      <c r="F61" s="27" t="s">
        <v>10</v>
      </c>
      <c r="G61" s="27" t="s">
        <v>13</v>
      </c>
      <c r="H61" s="16" t="s">
        <v>9</v>
      </c>
      <c r="I61" s="16"/>
      <c r="J61" s="38">
        <f>SUM(J66,J64,J70,J68,J72,J62)</f>
        <v>86603248</v>
      </c>
    </row>
    <row r="62" spans="1:10" s="18" customFormat="1" ht="157.5" customHeight="1">
      <c r="A62" s="36" t="s">
        <v>57</v>
      </c>
      <c r="B62" s="13">
        <v>609</v>
      </c>
      <c r="C62" s="13" t="s">
        <v>15</v>
      </c>
      <c r="D62" s="15" t="s">
        <v>14</v>
      </c>
      <c r="E62" s="15" t="s">
        <v>13</v>
      </c>
      <c r="F62" s="27" t="s">
        <v>10</v>
      </c>
      <c r="G62" s="27" t="s">
        <v>13</v>
      </c>
      <c r="H62" s="16" t="s">
        <v>58</v>
      </c>
      <c r="I62" s="16"/>
      <c r="J62" s="38">
        <f>SUM(J63:J63)</f>
        <v>23191065</v>
      </c>
    </row>
    <row r="63" spans="1:10" s="18" customFormat="1" ht="31.5">
      <c r="A63" s="36" t="s">
        <v>23</v>
      </c>
      <c r="B63" s="13">
        <v>609</v>
      </c>
      <c r="C63" s="13" t="s">
        <v>15</v>
      </c>
      <c r="D63" s="15" t="s">
        <v>14</v>
      </c>
      <c r="E63" s="15" t="s">
        <v>13</v>
      </c>
      <c r="F63" s="27" t="s">
        <v>10</v>
      </c>
      <c r="G63" s="27" t="s">
        <v>13</v>
      </c>
      <c r="H63" s="16" t="s">
        <v>58</v>
      </c>
      <c r="I63" s="16" t="s">
        <v>24</v>
      </c>
      <c r="J63" s="38">
        <v>23191065</v>
      </c>
    </row>
    <row r="64" spans="1:10" s="19" customFormat="1" ht="63" customHeight="1">
      <c r="A64" s="39" t="s">
        <v>59</v>
      </c>
      <c r="B64" s="13">
        <v>609</v>
      </c>
      <c r="C64" s="13" t="s">
        <v>15</v>
      </c>
      <c r="D64" s="15" t="s">
        <v>14</v>
      </c>
      <c r="E64" s="15" t="s">
        <v>13</v>
      </c>
      <c r="F64" s="27" t="s">
        <v>10</v>
      </c>
      <c r="G64" s="27" t="s">
        <v>13</v>
      </c>
      <c r="H64" s="16" t="s">
        <v>60</v>
      </c>
      <c r="I64" s="16"/>
      <c r="J64" s="38">
        <f t="shared" ref="J64" si="9">J65</f>
        <v>31399030</v>
      </c>
    </row>
    <row r="65" spans="1:10" s="19" customFormat="1" ht="31.5">
      <c r="A65" s="36" t="s">
        <v>23</v>
      </c>
      <c r="B65" s="13">
        <v>609</v>
      </c>
      <c r="C65" s="13" t="s">
        <v>15</v>
      </c>
      <c r="D65" s="15" t="s">
        <v>14</v>
      </c>
      <c r="E65" s="15" t="s">
        <v>13</v>
      </c>
      <c r="F65" s="27" t="s">
        <v>10</v>
      </c>
      <c r="G65" s="27" t="s">
        <v>13</v>
      </c>
      <c r="H65" s="16" t="s">
        <v>60</v>
      </c>
      <c r="I65" s="16" t="s">
        <v>24</v>
      </c>
      <c r="J65" s="38">
        <v>31399030</v>
      </c>
    </row>
    <row r="66" spans="1:10" s="18" customFormat="1" ht="15.75" customHeight="1">
      <c r="A66" s="36" t="s">
        <v>61</v>
      </c>
      <c r="B66" s="13">
        <v>609</v>
      </c>
      <c r="C66" s="13" t="s">
        <v>15</v>
      </c>
      <c r="D66" s="15" t="s">
        <v>14</v>
      </c>
      <c r="E66" s="15" t="s">
        <v>13</v>
      </c>
      <c r="F66" s="27" t="s">
        <v>10</v>
      </c>
      <c r="G66" s="27" t="s">
        <v>13</v>
      </c>
      <c r="H66" s="16" t="s">
        <v>62</v>
      </c>
      <c r="I66" s="16"/>
      <c r="J66" s="38">
        <f t="shared" ref="J66" si="10">J67</f>
        <v>16974220</v>
      </c>
    </row>
    <row r="67" spans="1:10" s="19" customFormat="1" ht="31.5">
      <c r="A67" s="36" t="s">
        <v>23</v>
      </c>
      <c r="B67" s="13">
        <v>609</v>
      </c>
      <c r="C67" s="13" t="s">
        <v>15</v>
      </c>
      <c r="D67" s="15" t="s">
        <v>14</v>
      </c>
      <c r="E67" s="15" t="s">
        <v>13</v>
      </c>
      <c r="F67" s="27" t="s">
        <v>10</v>
      </c>
      <c r="G67" s="27" t="s">
        <v>13</v>
      </c>
      <c r="H67" s="16" t="s">
        <v>62</v>
      </c>
      <c r="I67" s="16" t="s">
        <v>24</v>
      </c>
      <c r="J67" s="38">
        <v>16974220</v>
      </c>
    </row>
    <row r="68" spans="1:10" s="18" customFormat="1" ht="47.25" customHeight="1">
      <c r="A68" s="36" t="s">
        <v>63</v>
      </c>
      <c r="B68" s="13">
        <v>609</v>
      </c>
      <c r="C68" s="13" t="s">
        <v>15</v>
      </c>
      <c r="D68" s="15" t="s">
        <v>14</v>
      </c>
      <c r="E68" s="15" t="s">
        <v>13</v>
      </c>
      <c r="F68" s="27" t="s">
        <v>10</v>
      </c>
      <c r="G68" s="27" t="s">
        <v>13</v>
      </c>
      <c r="H68" s="16" t="s">
        <v>64</v>
      </c>
      <c r="I68" s="16"/>
      <c r="J68" s="38">
        <f>SUM(J69:J69)</f>
        <v>13990105</v>
      </c>
    </row>
    <row r="69" spans="1:10" s="18" customFormat="1" ht="31.5">
      <c r="A69" s="36" t="s">
        <v>23</v>
      </c>
      <c r="B69" s="13">
        <v>609</v>
      </c>
      <c r="C69" s="13" t="s">
        <v>15</v>
      </c>
      <c r="D69" s="15" t="s">
        <v>14</v>
      </c>
      <c r="E69" s="15" t="s">
        <v>13</v>
      </c>
      <c r="F69" s="27" t="s">
        <v>10</v>
      </c>
      <c r="G69" s="27" t="s">
        <v>13</v>
      </c>
      <c r="H69" s="16" t="s">
        <v>64</v>
      </c>
      <c r="I69" s="16" t="s">
        <v>24</v>
      </c>
      <c r="J69" s="38">
        <v>13990105</v>
      </c>
    </row>
    <row r="70" spans="1:10" s="18" customFormat="1" ht="110.25" customHeight="1">
      <c r="A70" s="36" t="s">
        <v>65</v>
      </c>
      <c r="B70" s="13">
        <v>609</v>
      </c>
      <c r="C70" s="13" t="s">
        <v>15</v>
      </c>
      <c r="D70" s="15" t="s">
        <v>14</v>
      </c>
      <c r="E70" s="15" t="s">
        <v>13</v>
      </c>
      <c r="F70" s="27" t="s">
        <v>10</v>
      </c>
      <c r="G70" s="27" t="s">
        <v>13</v>
      </c>
      <c r="H70" s="16" t="s">
        <v>66</v>
      </c>
      <c r="I70" s="16"/>
      <c r="J70" s="38">
        <f>SUM(J71:J71)</f>
        <v>630099</v>
      </c>
    </row>
    <row r="71" spans="1:10" s="18" customFormat="1" ht="31.5">
      <c r="A71" s="36" t="s">
        <v>23</v>
      </c>
      <c r="B71" s="13">
        <v>609</v>
      </c>
      <c r="C71" s="13" t="s">
        <v>15</v>
      </c>
      <c r="D71" s="15" t="s">
        <v>14</v>
      </c>
      <c r="E71" s="15" t="s">
        <v>13</v>
      </c>
      <c r="F71" s="27" t="s">
        <v>10</v>
      </c>
      <c r="G71" s="27" t="s">
        <v>13</v>
      </c>
      <c r="H71" s="16" t="s">
        <v>66</v>
      </c>
      <c r="I71" s="16" t="s">
        <v>24</v>
      </c>
      <c r="J71" s="38">
        <v>630099</v>
      </c>
    </row>
    <row r="72" spans="1:10" s="19" customFormat="1" ht="63" customHeight="1">
      <c r="A72" s="36" t="s">
        <v>67</v>
      </c>
      <c r="B72" s="13">
        <v>609</v>
      </c>
      <c r="C72" s="13" t="s">
        <v>15</v>
      </c>
      <c r="D72" s="15" t="s">
        <v>14</v>
      </c>
      <c r="E72" s="15" t="s">
        <v>13</v>
      </c>
      <c r="F72" s="27" t="s">
        <v>10</v>
      </c>
      <c r="G72" s="27" t="s">
        <v>13</v>
      </c>
      <c r="H72" s="16" t="s">
        <v>68</v>
      </c>
      <c r="I72" s="16"/>
      <c r="J72" s="38">
        <f>SUM(J73:J73)</f>
        <v>418729</v>
      </c>
    </row>
    <row r="73" spans="1:10" s="19" customFormat="1" ht="31.5">
      <c r="A73" s="36" t="s">
        <v>23</v>
      </c>
      <c r="B73" s="13">
        <v>609</v>
      </c>
      <c r="C73" s="13" t="s">
        <v>15</v>
      </c>
      <c r="D73" s="15" t="s">
        <v>14</v>
      </c>
      <c r="E73" s="15" t="s">
        <v>13</v>
      </c>
      <c r="F73" s="27" t="s">
        <v>10</v>
      </c>
      <c r="G73" s="27" t="s">
        <v>13</v>
      </c>
      <c r="H73" s="16" t="s">
        <v>68</v>
      </c>
      <c r="I73" s="16" t="s">
        <v>24</v>
      </c>
      <c r="J73" s="38">
        <v>418729</v>
      </c>
    </row>
    <row r="74" spans="1:10" s="19" customFormat="1" ht="47.25" customHeight="1">
      <c r="A74" s="36" t="s">
        <v>69</v>
      </c>
      <c r="B74" s="13" t="s">
        <v>36</v>
      </c>
      <c r="C74" s="13" t="s">
        <v>15</v>
      </c>
      <c r="D74" s="15" t="s">
        <v>14</v>
      </c>
      <c r="E74" s="15" t="s">
        <v>13</v>
      </c>
      <c r="F74" s="27" t="s">
        <v>10</v>
      </c>
      <c r="G74" s="27" t="s">
        <v>70</v>
      </c>
      <c r="H74" s="16" t="s">
        <v>9</v>
      </c>
      <c r="I74" s="16"/>
      <c r="J74" s="38">
        <f t="shared" ref="J74:J75" si="11">J75</f>
        <v>34897370</v>
      </c>
    </row>
    <row r="75" spans="1:10" s="19" customFormat="1" ht="31.5" customHeight="1">
      <c r="A75" s="36" t="s">
        <v>71</v>
      </c>
      <c r="B75" s="13" t="s">
        <v>36</v>
      </c>
      <c r="C75" s="13" t="s">
        <v>15</v>
      </c>
      <c r="D75" s="15" t="s">
        <v>14</v>
      </c>
      <c r="E75" s="15" t="s">
        <v>13</v>
      </c>
      <c r="F75" s="27" t="s">
        <v>10</v>
      </c>
      <c r="G75" s="27" t="s">
        <v>70</v>
      </c>
      <c r="H75" s="16" t="s">
        <v>72</v>
      </c>
      <c r="I75" s="16"/>
      <c r="J75" s="38">
        <f t="shared" si="11"/>
        <v>34897370</v>
      </c>
    </row>
    <row r="76" spans="1:10" s="19" customFormat="1" ht="31.5">
      <c r="A76" s="36" t="s">
        <v>23</v>
      </c>
      <c r="B76" s="13" t="s">
        <v>36</v>
      </c>
      <c r="C76" s="13" t="s">
        <v>15</v>
      </c>
      <c r="D76" s="15" t="s">
        <v>14</v>
      </c>
      <c r="E76" s="15" t="s">
        <v>13</v>
      </c>
      <c r="F76" s="27" t="s">
        <v>10</v>
      </c>
      <c r="G76" s="27" t="s">
        <v>70</v>
      </c>
      <c r="H76" s="16" t="s">
        <v>72</v>
      </c>
      <c r="I76" s="16" t="s">
        <v>24</v>
      </c>
      <c r="J76" s="38">
        <v>34897370</v>
      </c>
    </row>
    <row r="77" spans="1:10" s="14" customFormat="1" ht="15.75" customHeight="1" thickBot="1">
      <c r="A77" s="45" t="s">
        <v>83</v>
      </c>
      <c r="B77" s="40"/>
      <c r="C77" s="40"/>
      <c r="D77" s="41"/>
      <c r="E77" s="41"/>
      <c r="F77" s="42"/>
      <c r="G77" s="42"/>
      <c r="H77" s="43"/>
      <c r="I77" s="43"/>
      <c r="J77" s="44">
        <f>SUM(J17,J28,J36)</f>
        <v>249298384</v>
      </c>
    </row>
    <row r="78" spans="1:10" s="9" customFormat="1">
      <c r="A78" s="5"/>
      <c r="B78" s="6"/>
      <c r="C78" s="6"/>
      <c r="D78" s="6"/>
      <c r="E78" s="6"/>
      <c r="F78" s="6"/>
      <c r="G78" s="21"/>
      <c r="H78" s="6"/>
      <c r="I78" s="21"/>
      <c r="J78" s="7"/>
    </row>
    <row r="79" spans="1:10">
      <c r="J79" s="25"/>
    </row>
  </sheetData>
  <mergeCells count="8">
    <mergeCell ref="A8:J8"/>
    <mergeCell ref="E15:H15"/>
    <mergeCell ref="B14:I14"/>
    <mergeCell ref="A14:A15"/>
    <mergeCell ref="J14:J15"/>
    <mergeCell ref="A9:J9"/>
    <mergeCell ref="A10:J10"/>
    <mergeCell ref="A11:J11"/>
  </mergeCells>
  <pageMargins left="1.1811023622047245" right="0.59055118110236227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AdmAccount</dc:creator>
  <cp:lastModifiedBy>AdmAccount</cp:lastModifiedBy>
  <cp:lastPrinted>2020-01-13T08:15:45Z</cp:lastPrinted>
  <dcterms:created xsi:type="dcterms:W3CDTF">2020-01-13T07:06:44Z</dcterms:created>
  <dcterms:modified xsi:type="dcterms:W3CDTF">2020-01-13T09:06:16Z</dcterms:modified>
</cp:coreProperties>
</file>