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Лист1!$A$5:$Q$100</definedName>
    <definedName name="_xlnm.Print_Titles" localSheetId="0">Лист1!$4:$5</definedName>
    <definedName name="_xlnm.Print_Area" localSheetId="0">Лист1!$A$1:$J$101</definedName>
  </definedNames>
  <calcPr calcId="145621"/>
</workbook>
</file>

<file path=xl/calcChain.xml><?xml version="1.0" encoding="utf-8"?>
<calcChain xmlns="http://schemas.openxmlformats.org/spreadsheetml/2006/main">
  <c r="P100" i="1" l="1"/>
  <c r="N100" i="1"/>
  <c r="L100" i="1"/>
  <c r="O7" i="1"/>
  <c r="O8" i="1"/>
  <c r="O9" i="1"/>
  <c r="O10" i="1"/>
  <c r="O12" i="1"/>
  <c r="O13" i="1"/>
  <c r="O14" i="1"/>
  <c r="O15" i="1"/>
  <c r="O18" i="1"/>
  <c r="O19" i="1"/>
  <c r="O22" i="1"/>
  <c r="O23" i="1"/>
  <c r="O25" i="1"/>
  <c r="O27" i="1"/>
  <c r="O29" i="1"/>
  <c r="O30" i="1"/>
  <c r="O31" i="1"/>
  <c r="O32" i="1"/>
  <c r="O33" i="1"/>
  <c r="O34" i="1"/>
  <c r="O36" i="1"/>
  <c r="O38" i="1"/>
  <c r="O39" i="1"/>
  <c r="O40" i="1"/>
  <c r="O41" i="1"/>
  <c r="O42" i="1"/>
  <c r="O43" i="1"/>
  <c r="O44" i="1"/>
  <c r="O45" i="1"/>
  <c r="O46" i="1"/>
  <c r="O50" i="1"/>
  <c r="O51" i="1"/>
  <c r="O52" i="1"/>
  <c r="O53" i="1"/>
  <c r="O56" i="1"/>
  <c r="O57" i="1"/>
  <c r="O58" i="1"/>
  <c r="O59" i="1"/>
  <c r="O62" i="1"/>
  <c r="O63" i="1"/>
  <c r="O64" i="1"/>
  <c r="O65" i="1"/>
  <c r="O66" i="1"/>
  <c r="O67" i="1"/>
  <c r="O69" i="1"/>
  <c r="O70" i="1"/>
  <c r="O71" i="1"/>
  <c r="O72" i="1"/>
  <c r="O74" i="1"/>
  <c r="O75" i="1"/>
  <c r="O76" i="1"/>
  <c r="O77" i="1"/>
  <c r="O79" i="1"/>
  <c r="O80" i="1"/>
  <c r="O81" i="1"/>
  <c r="O82" i="1"/>
  <c r="O83" i="1"/>
  <c r="O84" i="1"/>
  <c r="O85" i="1"/>
  <c r="O87" i="1"/>
  <c r="O88" i="1"/>
  <c r="O89" i="1"/>
  <c r="O91" i="1"/>
  <c r="O92" i="1"/>
  <c r="O93" i="1"/>
  <c r="O94" i="1"/>
  <c r="O95" i="1"/>
  <c r="O96" i="1"/>
  <c r="O98" i="1"/>
  <c r="O99" i="1"/>
  <c r="O6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6" i="1"/>
  <c r="M7" i="1"/>
  <c r="M9" i="1"/>
  <c r="M10" i="1"/>
  <c r="M12" i="1"/>
  <c r="M13" i="1"/>
  <c r="M14" i="1"/>
  <c r="M15" i="1"/>
  <c r="M18" i="1"/>
  <c r="M19" i="1"/>
  <c r="M22" i="1"/>
  <c r="M25" i="1"/>
  <c r="M27" i="1"/>
  <c r="M29" i="1"/>
  <c r="M31" i="1"/>
  <c r="M32" i="1"/>
  <c r="M33" i="1"/>
  <c r="M36" i="1"/>
  <c r="M38" i="1"/>
  <c r="M39" i="1"/>
  <c r="M40" i="1"/>
  <c r="M41" i="1"/>
  <c r="M42" i="1"/>
  <c r="M43" i="1"/>
  <c r="M44" i="1"/>
  <c r="M45" i="1"/>
  <c r="M46" i="1"/>
  <c r="M50" i="1"/>
  <c r="M51" i="1"/>
  <c r="M52" i="1"/>
  <c r="M53" i="1"/>
  <c r="M56" i="1"/>
  <c r="M57" i="1"/>
  <c r="M58" i="1"/>
  <c r="M59" i="1"/>
  <c r="M62" i="1"/>
  <c r="M63" i="1"/>
  <c r="M64" i="1"/>
  <c r="M65" i="1"/>
  <c r="M67" i="1"/>
  <c r="M69" i="1"/>
  <c r="M70" i="1"/>
  <c r="M71" i="1"/>
  <c r="M72" i="1"/>
  <c r="M74" i="1"/>
  <c r="M75" i="1"/>
  <c r="M76" i="1"/>
  <c r="M77" i="1"/>
  <c r="M79" i="1"/>
  <c r="M80" i="1"/>
  <c r="M81" i="1"/>
  <c r="M82" i="1"/>
  <c r="M83" i="1"/>
  <c r="M84" i="1"/>
  <c r="M85" i="1"/>
  <c r="M87" i="1"/>
  <c r="M88" i="1"/>
  <c r="M89" i="1"/>
  <c r="M91" i="1"/>
  <c r="M92" i="1"/>
  <c r="M93" i="1"/>
  <c r="M94" i="1"/>
  <c r="M95" i="1"/>
  <c r="M96" i="1"/>
  <c r="M98" i="1"/>
  <c r="M99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0" i="1" l="1"/>
  <c r="K9" i="1"/>
  <c r="K8" i="1"/>
  <c r="K7" i="1"/>
  <c r="K6" i="1"/>
</calcChain>
</file>

<file path=xl/sharedStrings.xml><?xml version="1.0" encoding="utf-8"?>
<sst xmlns="http://schemas.openxmlformats.org/spreadsheetml/2006/main" count="2442" uniqueCount="653">
  <si>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</si>
  <si>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</si>
  <si>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</si>
  <si>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</si>
  <si>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</si>
  <si>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</si>
  <si>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</si>
  <si>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</si>
  <si>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</si>
  <si>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</si>
  <si>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</si>
  <si>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</si>
  <si>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</si>
  <si>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</si>
  <si>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</si>
  <si>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</si>
  <si>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</si>
  <si>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</si>
  <si>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</si>
  <si>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</si>
  <si>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</si>
  <si>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</si>
  <si>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</si>
  <si>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</si>
  <si>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</si>
  <si>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</si>
  <si>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</si>
  <si>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</si>
  <si>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</si>
  <si>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</si>
  <si>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</si>
  <si>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</si>
  <si>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</si>
  <si>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</si>
  <si>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</si>
  <si>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</si>
  <si>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</si>
  <si>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</si>
  <si>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</si>
  <si>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</si>
  <si>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</si>
  <si>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</si>
  <si>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</si>
  <si>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</si>
  <si>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</si>
  <si>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</si>
  <si>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</si>
  <si>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</si>
  <si>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</si>
  <si>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</si>
  <si>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</si>
  <si>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</si>
  <si>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</si>
  <si>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</si>
  <si>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</si>
  <si>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</si>
  <si>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</si>
  <si>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</si>
  <si>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</si>
  <si>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</si>
  <si>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</si>
  <si>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</si>
  <si>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</si>
  <si>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</si>
  <si>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</si>
  <si>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</si>
  <si>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</si>
  <si>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</si>
  <si>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</si>
  <si>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</si>
  <si>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</si>
  <si>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</si>
  <si>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</si>
  <si>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</si>
  <si>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</si>
  <si>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</si>
  <si>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</si>
  <si>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</si>
  <si>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</si>
  <si>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</si>
  <si>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</si>
  <si>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</si>
  <si>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</si>
  <si>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</si>
  <si>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</si>
  <si>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</si>
  <si>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</si>
  <si>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</si>
  <si>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</si>
  <si>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</si>
  <si>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</si>
  <si>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</si>
  <si>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</si>
  <si>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</si>
  <si>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</si>
  <si>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</si>
  <si>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</si>
  <si>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</si>
  <si>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</si>
  <si>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</si>
  <si>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</si>
  <si>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</si>
  <si>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</si>
  <si>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</si>
  <si>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</si>
  <si>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</si>
  <si>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</si>
  <si>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</si>
  <si>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</si>
  <si>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</si>
  <si>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</si>
  <si>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</si>
  <si>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</si>
  <si>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</si>
  <si>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</si>
  <si>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</si>
  <si>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</si>
  <si>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</si>
  <si>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</si>
  <si>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</si>
  <si>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</si>
  <si>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</si>
  <si>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</si>
  <si>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</si>
  <si>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</si>
  <si>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</si>
  <si>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</si>
  <si>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</si>
  <si>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</si>
  <si>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</si>
  <si>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</si>
  <si>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</si>
  <si>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</si>
  <si>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</si>
  <si>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</si>
  <si>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</si>
  <si>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</si>
  <si>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</si>
  <si>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</si>
  <si>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</si>
  <si>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</si>
  <si>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</si>
  <si>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</si>
  <si>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</si>
  <si>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</si>
  <si>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</si>
  <si>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</si>
  <si>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</si>
  <si>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</si>
  <si>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</si>
  <si>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</si>
  <si>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</si>
  <si>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</si>
  <si>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</si>
  <si>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</si>
  <si>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</si>
  <si>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</si>
  <si>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</si>
  <si>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</si>
  <si>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</si>
  <si>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</si>
  <si>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</si>
  <si>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</si>
  <si>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</si>
  <si>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</si>
  <si>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</si>
  <si>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</si>
  <si>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</si>
  <si>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</si>
  <si>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</si>
  <si>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</si>
  <si>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</si>
  <si>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</si>
  <si>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</si>
  <si>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</si>
  <si>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</si>
  <si>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</si>
  <si>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</si>
  <si>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</si>
  <si>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</si>
  <si>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</si>
  <si>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</si>
  <si>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</si>
  <si>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</si>
  <si>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</si>
  <si>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</si>
  <si>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</si>
  <si>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</si>
  <si>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</si>
  <si>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</si>
  <si>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</si>
  <si>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</si>
  <si>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</si>
  <si>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</si>
  <si>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</si>
  <si>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</si>
  <si>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</si>
  <si>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</si>
  <si>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</si>
  <si>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</si>
  <si>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</si>
  <si>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</si>
  <si>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</si>
  <si>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</si>
  <si>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</si>
  <si>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</si>
  <si>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</si>
  <si>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</si>
  <si>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</si>
  <si>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</si>
  <si>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</si>
  <si>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</si>
  <si>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</si>
  <si>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</si>
  <si>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</si>
  <si>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</si>
  <si>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</si>
  <si>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</si>
  <si>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</si>
  <si>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</si>
  <si>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</si>
  <si>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</si>
  <si>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</si>
  <si>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</si>
  <si>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</si>
  <si>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</si>
  <si>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</si>
  <si>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</si>
  <si>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</si>
  <si>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</si>
  <si>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</si>
  <si>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</si>
  <si>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</si>
  <si>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</si>
  <si>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</si>
  <si>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</si>
  <si>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</si>
  <si>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</si>
  <si>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</si>
  <si>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</si>
  <si>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</si>
  <si>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</si>
  <si>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</si>
  <si>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</si>
  <si>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</si>
  <si>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</si>
  <si>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</si>
  <si>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</si>
  <si>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</si>
  <si>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</si>
  <si>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</si>
  <si>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</si>
  <si>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</si>
  <si>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</si>
  <si>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</si>
  <si>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</si>
  <si>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</si>
  <si>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</si>
  <si>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</si>
  <si>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</si>
  <si>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</si>
  <si>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</si>
  <si>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</si>
  <si>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</si>
  <si>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</si>
  <si>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</si>
  <si>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</si>
  <si>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</si>
  <si>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</si>
  <si>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</si>
  <si>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</si>
  <si>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</si>
  <si>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</si>
  <si>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</si>
  <si>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</si>
  <si>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</si>
  <si>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</si>
  <si>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</si>
  <si>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</si>
  <si>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</si>
  <si>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</si>
  <si>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</si>
  <si>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</si>
  <si>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</si>
  <si>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</si>
  <si>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</si>
  <si>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</si>
  <si>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</si>
  <si>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</si>
  <si>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</si>
  <si>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</si>
  <si>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</si>
  <si>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</si>
  <si>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</si>
  <si>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</si>
  <si>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</si>
  <si>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</si>
  <si>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</si>
  <si>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</si>
  <si>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</si>
  <si>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</si>
  <si>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</si>
  <si>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</si>
  <si>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</si>
  <si>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</si>
  <si>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</si>
  <si>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</si>
  <si>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</si>
  <si>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</si>
  <si>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</si>
  <si>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</si>
  <si>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</si>
  <si>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</si>
  <si>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</si>
  <si>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</si>
  <si>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</si>
  <si>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</si>
  <si>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</si>
  <si>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</si>
  <si>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</si>
  <si>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</si>
  <si>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</si>
  <si>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</si>
  <si>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</si>
  <si>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</si>
  <si>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</si>
  <si>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</si>
  <si>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</si>
  <si>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</si>
  <si>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</si>
  <si>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</si>
  <si>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</si>
  <si>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</si>
  <si>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</si>
  <si>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</si>
  <si>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</si>
  <si>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</si>
  <si>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</si>
  <si>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</si>
  <si>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</si>
  <si>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</si>
  <si>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</si>
  <si>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</si>
  <si>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</si>
  <si>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</si>
  <si>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</si>
  <si>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</si>
  <si>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</si>
  <si>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</si>
  <si>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</si>
  <si>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</si>
  <si>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</si>
  <si>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</si>
  <si>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</si>
  <si>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</si>
  <si>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</si>
  <si>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</si>
  <si>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</si>
  <si>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</si>
  <si>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</si>
  <si>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</si>
  <si>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</si>
  <si>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</si>
  <si>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</si>
  <si>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</si>
  <si>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</si>
  <si>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</si>
  <si>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</si>
  <si>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</si>
  <si>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</si>
  <si>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</si>
  <si>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</si>
  <si>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</si>
  <si>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</si>
  <si>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</si>
  <si>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</si>
  <si>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</si>
  <si>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</si>
  <si>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</si>
  <si>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</si>
  <si>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</si>
  <si>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</si>
  <si>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</si>
  <si>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</si>
  <si>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</si>
  <si>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</si>
  <si>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</si>
  <si>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</si>
  <si>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</si>
  <si>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</si>
  <si>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</si>
  <si>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</si>
  <si>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</si>
  <si>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</si>
  <si>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</si>
  <si>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</si>
  <si>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</si>
  <si>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</si>
  <si>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</si>
  <si>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</si>
  <si>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</si>
  <si>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</si>
  <si>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</si>
  <si>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</si>
  <si>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</si>
  <si>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</si>
  <si>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</si>
  <si>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</si>
  <si>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</si>
  <si>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</si>
  <si>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</si>
  <si>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</si>
  <si>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</si>
  <si>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</si>
  <si>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</si>
  <si>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</si>
  <si>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</si>
  <si>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</si>
  <si>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</si>
  <si>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</si>
  <si>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</si>
  <si>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</si>
  <si>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</si>
  <si>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</si>
  <si>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</si>
  <si>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</si>
  <si>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</si>
  <si>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</si>
  <si>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</si>
  <si>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</si>
  <si>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</si>
  <si>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</si>
  <si>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</si>
  <si>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</si>
  <si>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</si>
  <si>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</si>
  <si>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</si>
  <si>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</si>
  <si>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</si>
  <si>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</si>
  <si>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</si>
  <si>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</si>
  <si>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</si>
  <si>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</si>
  <si>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</si>
  <si>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</si>
  <si>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</si>
  <si>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</si>
  <si>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</si>
  <si>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</si>
  <si>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</si>
  <si>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</si>
  <si>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</si>
  <si>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</si>
  <si>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</si>
  <si>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</si>
  <si>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</si>
  <si>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</si>
  <si>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</si>
  <si>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</si>
  <si>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</si>
  <si>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</si>
  <si>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</si>
  <si>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</si>
  <si>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</si>
  <si>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</si>
  <si>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</si>
  <si>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</si>
  <si>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</si>
  <si>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</si>
  <si>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</si>
  <si>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</si>
  <si>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</si>
  <si>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</si>
  <si>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</si>
  <si>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</si>
  <si>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</si>
  <si>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</si>
  <si>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</si>
  <si>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</si>
  <si>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</si>
  <si>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</si>
  <si>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</si>
  <si>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</si>
  <si>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</si>
  <si>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</si>
  <si>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</si>
  <si>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</si>
  <si>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</si>
  <si>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</si>
  <si>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</si>
  <si>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</si>
  <si>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</si>
  <si>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</si>
  <si>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</si>
  <si>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</si>
  <si>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</si>
  <si>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</si>
  <si>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</si>
  <si>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</si>
  <si>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</si>
  <si>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</si>
  <si>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</si>
  <si>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</si>
  <si>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</si>
  <si>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</si>
  <si>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</si>
  <si>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</si>
  <si>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</si>
  <si>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</si>
  <si>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</si>
  <si>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</si>
  <si>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</si>
  <si>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</si>
  <si>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</si>
  <si>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</si>
  <si>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</si>
  <si>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</si>
  <si>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</si>
  <si>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</si>
  <si>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</si>
  <si>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</si>
  <si>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</si>
  <si>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</si>
  <si>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</si>
  <si>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</si>
  <si>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</si>
  <si>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</si>
  <si>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</si>
  <si>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</si>
  <si>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</si>
  <si>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</si>
  <si>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</si>
  <si>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</si>
  <si>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</si>
  <si>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</si>
  <si>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</si>
  <si>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</si>
  <si>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</si>
  <si>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</si>
  <si>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</si>
  <si>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</si>
  <si>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</si>
  <si>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</si>
  <si>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</si>
  <si>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</si>
  <si>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</si>
  <si>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</si>
  <si>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</si>
  <si>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</si>
  <si>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</si>
  <si>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</si>
  <si>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</si>
  <si>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</si>
  <si>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МО город Алапаевск</t>
  </si>
  <si>
    <t>МО Алапаевское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</si>
  <si>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</si>
  <si>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</si>
  <si>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</si>
  <si>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</si>
  <si>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</si>
  <si>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с/п</t>
  </si>
  <si>
    <t>Байкаловский МР</t>
  </si>
  <si>
    <t>Байкаловское с/п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</si>
  <si>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</si>
  <si>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</si>
  <si>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</si>
  <si>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</si>
  <si>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</si>
  <si>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ГорноуральскийГО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</si>
  <si>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</si>
  <si>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</si>
  <si>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</si>
  <si>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</si>
  <si>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</si>
  <si>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</si>
  <si>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</si>
  <si>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</si>
  <si>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</si>
  <si>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ЗАТО Свободный</t>
  </si>
  <si>
    <t>ГО Карпинск</t>
  </si>
  <si>
    <t>ГО Краснотурьинск</t>
  </si>
  <si>
    <t>ГО Красноуральск</t>
  </si>
  <si>
    <t>ГО Красноуфимск</t>
  </si>
  <si>
    <t>ГО "Нижняя Салда"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</si>
  <si>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</si>
  <si>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</si>
  <si>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</si>
  <si>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</si>
  <si>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</si>
  <si>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</si>
  <si>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</si>
  <si>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Ивдельский ГО</t>
  </si>
  <si>
    <t>Каменский ГО</t>
  </si>
  <si>
    <t>КамышловскийГО</t>
  </si>
  <si>
    <t>Качканарский ГО</t>
  </si>
  <si>
    <t>Кушвинский ГО</t>
  </si>
  <si>
    <t>Невьянский ГО</t>
  </si>
  <si>
    <t>Нижнетуринский ГО</t>
  </si>
  <si>
    <t>Новолялинский ГО</t>
  </si>
  <si>
    <t>Новоуральский ГО</t>
  </si>
  <si>
    <t>Пышминский ГО</t>
  </si>
  <si>
    <t>Режевской ГО</t>
  </si>
  <si>
    <t>Североуральский ГО</t>
  </si>
  <si>
    <t>Серовский ГО</t>
  </si>
  <si>
    <t>Сосьвинский ГО</t>
  </si>
  <si>
    <t>Сысертский ГО</t>
  </si>
  <si>
    <t>Тавдинский ГО</t>
  </si>
  <si>
    <t>Талицкий ГО</t>
  </si>
  <si>
    <t>Тугулымский ГО</t>
  </si>
  <si>
    <t>ТуринскийГО</t>
  </si>
  <si>
    <t>Шалинский ГО</t>
  </si>
  <si>
    <t xml:space="preserve">г/п Верхние Серги </t>
  </si>
  <si>
    <t>Дружининское г/п</t>
  </si>
  <si>
    <t>Ирбитское МО</t>
  </si>
  <si>
    <t>Кировградский ГО</t>
  </si>
  <si>
    <t>Кленовское с/п</t>
  </si>
  <si>
    <t>Краснополянское с/п</t>
  </si>
  <si>
    <t>Кузнецовское с/п</t>
  </si>
  <si>
    <t>Малышевский ГО</t>
  </si>
  <si>
    <t>Махневское МО</t>
  </si>
  <si>
    <t>Михайловское МО</t>
  </si>
  <si>
    <t>МО «Восточное с/п»</t>
  </si>
  <si>
    <t>МО «Зареченское с/п"</t>
  </si>
  <si>
    <t>МО «Галкинское с/п"</t>
  </si>
  <si>
    <t>МО "город Екатеринбург"</t>
  </si>
  <si>
    <t>МО «Калиновское с/п»</t>
  </si>
  <si>
    <t>МО «Обуховское с/п»</t>
  </si>
  <si>
    <t>МО "поселок Уральский"</t>
  </si>
  <si>
    <t>МО город Ирбит</t>
  </si>
  <si>
    <t>Камышловский МР</t>
  </si>
  <si>
    <t>МР Красноуфимский округ</t>
  </si>
  <si>
    <t xml:space="preserve">МО рабочий посёлок Атиг </t>
  </si>
  <si>
    <t>Нижнесергинский МР</t>
  </si>
  <si>
    <t>Нижнесергинское ГП</t>
  </si>
  <si>
    <t>Ницинское с/п</t>
  </si>
  <si>
    <t>Полевской ГО</t>
  </si>
  <si>
    <t>Сладковское с/п</t>
  </si>
  <si>
    <t>Слободо-Туринский МР</t>
  </si>
  <si>
    <t>Слободо-Туринское с/п</t>
  </si>
  <si>
    <t>Таборинский МР</t>
  </si>
  <si>
    <t>Таборинское с/п</t>
  </si>
  <si>
    <t>Унже-Павинское с/п</t>
  </si>
  <si>
    <t>Усть-Ницинское с/п</t>
  </si>
  <si>
    <t>ГО "Город Лесной"</t>
  </si>
  <si>
    <t>Гаринский ГО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</si>
  <si>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</si>
  <si>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</si>
  <si>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</si>
  <si>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</si>
  <si>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</si>
  <si>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</si>
  <si>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Результаты проведении опроса населения об оценке эффективности деятельности руководителей органов местного самоуправления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</si>
</sst>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view="pageBreakPreview" zoomScale="85" zoomScaleNormal="85" zoomScaleSheetLayoutView="85" workbookViewId="0">
      <selection activeCell="E80" sqref="E8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85546875" style="1" customWidth="1"/>
    <col min="10" max="10" width="12.42578125" style="1" customWidth="1"/>
    <col min="11" max="11" width="11.42578125" style="1" hidden="1" customWidth="1"/>
    <col min="12" max="12" width="12.7109375" style="40" hidden="1" customWidth="1"/>
    <col min="13" max="13" width="12.140625" style="40" hidden="1" customWidth="1"/>
    <col min="14" max="14" width="12.42578125" style="40" hidden="1" customWidth="1"/>
    <col min="15" max="15" width="13.7109375" style="40" hidden="1" customWidth="1"/>
    <col min="16" max="16" width="10" hidden="1" customWidth="1"/>
    <col min="17" max="17" width="10.42578125" style="40" hidden="1" customWidth="1"/>
  </cols>
  <sheetData>
    <row r="1" spans="1:17" ht="15.75" thickBot="1" x14ac:dyDescent="0.3">
      <c r="A1" s="139" t="s">
        <v>652</v>
      </c>
      <c r="B1" s="140"/>
      <c r="C1" s="140"/>
      <c r="D1" s="139"/>
      <c r="E1" s="139"/>
      <c r="F1" s="139"/>
      <c r="G1" s="139"/>
      <c r="H1" s="139"/>
      <c r="I1" s="139"/>
      <c r="J1" s="139"/>
    </row>
    <row r="2" spans="1:17" ht="40.5" customHeight="1" thickBot="1" x14ac:dyDescent="0.3">
      <c r="A2" s="141"/>
      <c r="B2" s="142"/>
      <c r="C2" s="142"/>
      <c r="D2" s="141"/>
      <c r="E2" s="141"/>
      <c r="F2" s="141"/>
      <c r="G2" s="141"/>
      <c r="H2" s="141"/>
      <c r="I2" s="141"/>
      <c r="J2" s="141"/>
      <c r="K2" s="66"/>
      <c r="L2" s="122" t="s">
        <v>490</v>
      </c>
      <c r="M2" s="123"/>
      <c r="N2" s="123"/>
      <c r="O2" s="123"/>
      <c r="P2" s="123"/>
      <c r="Q2" s="124"/>
    </row>
    <row r="3" spans="1:17" ht="3.75" hidden="1" customHeight="1" thickBot="1" x14ac:dyDescent="0.3">
      <c r="A3" s="106"/>
      <c r="B3" s="107"/>
      <c r="C3" s="107"/>
      <c r="D3" s="106"/>
      <c r="E3" s="106"/>
      <c r="F3" s="106"/>
      <c r="G3" s="106"/>
      <c r="H3" s="106"/>
      <c r="I3" s="106"/>
      <c r="J3" s="106"/>
      <c r="K3" s="108"/>
      <c r="L3" s="108"/>
      <c r="M3" s="108"/>
      <c r="N3" s="108"/>
      <c r="O3" s="108"/>
      <c r="P3" s="108"/>
      <c r="Q3" s="109"/>
    </row>
    <row r="4" spans="1:17" ht="48" customHeight="1" thickBot="1" x14ac:dyDescent="0.3">
      <c r="A4" s="127" t="s">
        <v>0</v>
      </c>
      <c r="B4" s="103"/>
      <c r="C4" s="103"/>
      <c r="D4" s="125" t="s">
        <v>1</v>
      </c>
      <c r="E4" s="131" t="s">
        <v>646</v>
      </c>
      <c r="F4" s="132"/>
      <c r="G4" s="131" t="s">
        <v>4</v>
      </c>
      <c r="H4" s="132"/>
      <c r="I4" s="133" t="s">
        <v>5</v>
      </c>
      <c r="J4" s="134"/>
      <c r="K4" s="135" t="s">
        <v>6</v>
      </c>
      <c r="L4" s="129" t="s">
        <v>2</v>
      </c>
      <c r="M4" s="130"/>
      <c r="N4" s="137" t="s">
        <v>4</v>
      </c>
      <c r="O4" s="138"/>
      <c r="P4" s="135" t="s">
        <v>5</v>
      </c>
      <c r="Q4" s="145"/>
    </row>
    <row r="5" spans="1:17" ht="18" customHeight="1" thickBot="1" x14ac:dyDescent="0.3">
      <c r="A5" s="128"/>
      <c r="B5" s="104" t="s">
        <v>531</v>
      </c>
      <c r="C5" s="104" t="s">
        <v>530</v>
      </c>
      <c r="D5" s="126"/>
      <c r="E5" s="34" t="s">
        <v>212</v>
      </c>
      <c r="F5" s="72" t="s">
        <v>213</v>
      </c>
      <c r="G5" s="34" t="s">
        <v>212</v>
      </c>
      <c r="H5" s="72" t="s">
        <v>3</v>
      </c>
      <c r="I5" s="83" t="s">
        <v>212</v>
      </c>
      <c r="J5" s="33" t="s">
        <v>3</v>
      </c>
      <c r="K5" s="136"/>
      <c r="L5" s="45" t="s">
        <v>212</v>
      </c>
      <c r="M5" s="86" t="s">
        <v>213</v>
      </c>
      <c r="N5" s="46" t="s">
        <v>212</v>
      </c>
      <c r="O5" s="69" t="s">
        <v>3</v>
      </c>
      <c r="P5" s="83" t="s">
        <v>212</v>
      </c>
      <c r="Q5" s="69" t="s">
        <v>3</v>
      </c>
    </row>
    <row r="6" spans="1:17" ht="18" customHeight="1" x14ac:dyDescent="0.25">
      <c r="A6" s="4" t="s">
        <v>101</v>
      </c>
      <c r="B6" s="67" t="s">
        <v>215</v>
      </c>
      <c r="C6" s="67" t="s">
        <v>215</v>
      </c>
      <c r="D6" s="58" t="s">
        <v>554</v>
      </c>
      <c r="E6" s="4">
        <v>9</v>
      </c>
      <c r="F6" s="85">
        <v>44.44</v>
      </c>
      <c r="G6" s="4" t="s">
        <v>210</v>
      </c>
      <c r="H6" s="85" t="s">
        <v>210</v>
      </c>
      <c r="I6" s="97">
        <v>7</v>
      </c>
      <c r="J6" s="98" t="s">
        <v>553</v>
      </c>
      <c r="K6" s="70" t="e">
        <f>E6+G6+I6+3</f>
        <v>#VALUE!</v>
      </c>
      <c r="L6" s="52">
        <v>30</v>
      </c>
      <c r="M6" s="87" t="e">
        <f>INDEX('дороги % 2014'!$D$2:$D$95,MATCH(Лист1!D6,'дороги % 2014'!$B$2:$B$95,0))</f>
        <v>#N/A</v>
      </c>
      <c r="N6" s="91">
        <v>36</v>
      </c>
      <c r="O6" s="92" t="e">
        <f>INDEX('транспорт % 2014'!$D$2:$D$95,MATCH(Лист1!D6,'транспорт % 2014'!$B$2:$B$95,0))</f>
        <v>#N/A</v>
      </c>
      <c r="P6" s="70">
        <v>150</v>
      </c>
      <c r="Q6" s="68" t="s">
        <v>491</v>
      </c>
    </row>
    <row r="7" spans="1:17" ht="18" customHeight="1" x14ac:dyDescent="0.25">
      <c r="A7" s="30" t="s">
        <v>102</v>
      </c>
      <c r="B7" s="63" t="s">
        <v>216</v>
      </c>
      <c r="C7" s="63" t="s">
        <v>216</v>
      </c>
      <c r="D7" s="59" t="s">
        <v>555</v>
      </c>
      <c r="E7" s="30">
        <v>2</v>
      </c>
      <c r="F7" s="73">
        <v>0</v>
      </c>
      <c r="G7" s="30">
        <v>2</v>
      </c>
      <c r="H7" s="73">
        <v>87</v>
      </c>
      <c r="I7" s="99">
        <v>3</v>
      </c>
      <c r="J7" s="100" t="s">
        <v>552</v>
      </c>
      <c r="K7" s="71">
        <f>E7+G7+I7</f>
        <v>7</v>
      </c>
      <c r="L7" s="54">
        <v>16</v>
      </c>
      <c r="M7" s="88" t="e">
        <f>INDEX('дороги % 2014'!$D$2:$D$95,MATCH(Лист1!D7,'дороги % 2014'!$B$2:$B$95,0))</f>
        <v>#N/A</v>
      </c>
      <c r="N7" s="53">
        <v>18</v>
      </c>
      <c r="O7" s="93" t="e">
        <f>INDEX('транспорт % 2014'!$D$2:$D$95,MATCH(Лист1!D7,'транспорт % 2014'!$B$2:$B$95,0))</f>
        <v>#N/A</v>
      </c>
      <c r="P7" s="71">
        <v>80</v>
      </c>
      <c r="Q7" s="65" t="s">
        <v>492</v>
      </c>
    </row>
    <row r="8" spans="1:17" ht="18" customHeight="1" x14ac:dyDescent="0.25">
      <c r="A8" s="30" t="s">
        <v>103</v>
      </c>
      <c r="B8" s="63" t="s">
        <v>254</v>
      </c>
      <c r="C8" s="63" t="s">
        <v>254</v>
      </c>
      <c r="D8" s="59" t="s">
        <v>556</v>
      </c>
      <c r="E8" s="30">
        <v>9</v>
      </c>
      <c r="F8" s="73">
        <v>22.22</v>
      </c>
      <c r="G8" s="30">
        <v>31</v>
      </c>
      <c r="H8" s="73">
        <v>39</v>
      </c>
      <c r="I8" s="99">
        <v>6</v>
      </c>
      <c r="J8" s="105" t="s">
        <v>551</v>
      </c>
      <c r="K8" s="71">
        <f>E8+G8+I8</f>
        <v>46</v>
      </c>
      <c r="L8" s="54" t="s">
        <v>210</v>
      </c>
      <c r="M8" s="88" t="s">
        <v>210</v>
      </c>
      <c r="N8" s="53">
        <v>1</v>
      </c>
      <c r="O8" s="93" t="e">
        <f>INDEX('транспорт % 2014'!$D$2:$D$95,MATCH(Лист1!D8,'транспорт % 2014'!$B$2:$B$95,0))</f>
        <v>#N/A</v>
      </c>
      <c r="P8" s="71">
        <v>1</v>
      </c>
      <c r="Q8" s="65" t="s">
        <v>203</v>
      </c>
    </row>
    <row r="9" spans="1:17" ht="18" customHeight="1" x14ac:dyDescent="0.25">
      <c r="A9" s="30" t="s">
        <v>104</v>
      </c>
      <c r="B9" s="63" t="s">
        <v>217</v>
      </c>
      <c r="C9" s="63" t="s">
        <v>217</v>
      </c>
      <c r="D9" s="60" t="s">
        <v>557</v>
      </c>
      <c r="E9" s="30">
        <v>4</v>
      </c>
      <c r="F9" s="73">
        <v>25</v>
      </c>
      <c r="G9" s="30">
        <v>12</v>
      </c>
      <c r="H9" s="73">
        <v>67</v>
      </c>
      <c r="I9" s="99">
        <v>2</v>
      </c>
      <c r="J9" s="105">
        <v>80</v>
      </c>
      <c r="K9" s="71">
        <f>E9+G9+I9</f>
        <v>18</v>
      </c>
      <c r="L9" s="54">
        <v>42</v>
      </c>
      <c r="M9" s="88" t="e">
        <f>INDEX('дороги % 2014'!$D$2:$D$95,MATCH(Лист1!D9,'дороги % 2014'!$B$2:$B$95,0))</f>
        <v>#N/A</v>
      </c>
      <c r="N9" s="53">
        <v>47</v>
      </c>
      <c r="O9" s="93" t="e">
        <f>INDEX('транспорт % 2014'!$D$2:$D$95,MATCH(Лист1!D9,'транспорт % 2014'!$B$2:$B$95,0))</f>
        <v>#N/A</v>
      </c>
      <c r="P9" s="71">
        <v>210</v>
      </c>
      <c r="Q9" s="65" t="s">
        <v>493</v>
      </c>
    </row>
    <row r="10" spans="1:17" ht="18" customHeight="1" x14ac:dyDescent="0.25">
      <c r="A10" s="30" t="s">
        <v>105</v>
      </c>
      <c r="B10" s="63" t="s">
        <v>218</v>
      </c>
      <c r="C10" s="63" t="s">
        <v>255</v>
      </c>
      <c r="D10" s="59" t="s">
        <v>558</v>
      </c>
      <c r="E10" s="30">
        <v>2</v>
      </c>
      <c r="F10" s="73">
        <v>100</v>
      </c>
      <c r="G10" s="30">
        <v>15</v>
      </c>
      <c r="H10" s="73">
        <v>80</v>
      </c>
      <c r="I10" s="99">
        <v>3</v>
      </c>
      <c r="J10" s="105" t="s">
        <v>550</v>
      </c>
      <c r="K10" s="71">
        <f>E10++G10+I10</f>
        <v>20</v>
      </c>
      <c r="L10" s="54">
        <v>21</v>
      </c>
      <c r="M10" s="88" t="e">
        <f>INDEX('дороги % 2014'!$D$2:$D$95,MATCH(Лист1!D10,'дороги % 2014'!$B$2:$B$95,0))</f>
        <v>#N/A</v>
      </c>
      <c r="N10" s="53">
        <v>48</v>
      </c>
      <c r="O10" s="93" t="e">
        <f>INDEX('транспорт % 2014'!$D$2:$D$95,MATCH(Лист1!D10,'транспорт % 2014'!$B$2:$B$95,0))</f>
        <v>#N/A</v>
      </c>
      <c r="P10" s="71">
        <v>104</v>
      </c>
      <c r="Q10" s="65" t="s">
        <v>494</v>
      </c>
    </row>
    <row r="11" spans="1:17" ht="18" customHeight="1" x14ac:dyDescent="0.25">
      <c r="A11" s="30" t="s">
        <v>106</v>
      </c>
      <c r="B11" s="96"/>
      <c r="C11" s="96"/>
      <c r="D11" s="59" t="s">
        <v>559</v>
      </c>
      <c r="E11" s="30">
        <v>3</v>
      </c>
      <c r="F11" s="73">
        <v>66.67</v>
      </c>
      <c r="G11" s="30">
        <v>1</v>
      </c>
      <c r="H11" s="73">
        <v>100</v>
      </c>
      <c r="I11" s="99">
        <v>2</v>
      </c>
      <c r="J11" s="105">
        <v>100</v>
      </c>
      <c r="K11" s="71"/>
      <c r="L11" s="54" t="s">
        <v>210</v>
      </c>
      <c r="M11" s="88" t="s">
        <v>210</v>
      </c>
      <c r="N11" s="53" t="s">
        <v>210</v>
      </c>
      <c r="O11" s="93" t="s">
        <v>210</v>
      </c>
      <c r="P11" s="71" t="s">
        <v>210</v>
      </c>
      <c r="Q11" s="65" t="s">
        <v>210</v>
      </c>
    </row>
    <row r="12" spans="1:17" ht="18" customHeight="1" x14ac:dyDescent="0.25">
      <c r="A12" s="30" t="s">
        <v>107</v>
      </c>
      <c r="B12" s="63" t="s">
        <v>13</v>
      </c>
      <c r="C12" s="63" t="s">
        <v>13</v>
      </c>
      <c r="D12" s="59" t="s">
        <v>560</v>
      </c>
      <c r="E12" s="30">
        <v>1</v>
      </c>
      <c r="F12" s="73">
        <v>0</v>
      </c>
      <c r="G12" s="30">
        <v>1</v>
      </c>
      <c r="H12" s="73">
        <v>100</v>
      </c>
      <c r="I12" s="99">
        <v>2</v>
      </c>
      <c r="J12" s="105">
        <v>70</v>
      </c>
      <c r="K12" s="71"/>
      <c r="L12" s="54">
        <v>1</v>
      </c>
      <c r="M12" s="88" t="e">
        <f>INDEX('дороги % 2014'!$D$2:$D$95,MATCH(Лист1!D12,'дороги % 2014'!$B$2:$B$95,0))</f>
        <v>#N/A</v>
      </c>
      <c r="N12" s="53">
        <v>2</v>
      </c>
      <c r="O12" s="93" t="e">
        <f>INDEX('транспорт % 2014'!$D$2:$D$95,MATCH(Лист1!D12,'транспорт % 2014'!$B$2:$B$95,0))</f>
        <v>#N/A</v>
      </c>
      <c r="P12" s="71">
        <v>5</v>
      </c>
      <c r="Q12" s="65" t="s">
        <v>195</v>
      </c>
    </row>
    <row r="13" spans="1:17" ht="18" customHeight="1" x14ac:dyDescent="0.25">
      <c r="A13" s="30" t="s">
        <v>108</v>
      </c>
      <c r="B13" s="63" t="s">
        <v>14</v>
      </c>
      <c r="C13" s="63" t="s">
        <v>14</v>
      </c>
      <c r="D13" s="59" t="s">
        <v>561</v>
      </c>
      <c r="E13" s="30" t="s">
        <v>210</v>
      </c>
      <c r="F13" s="73" t="s">
        <v>210</v>
      </c>
      <c r="G13" s="30" t="s">
        <v>210</v>
      </c>
      <c r="H13" s="73" t="s">
        <v>210</v>
      </c>
      <c r="I13" s="99">
        <v>1</v>
      </c>
      <c r="J13" s="105">
        <v>100</v>
      </c>
      <c r="K13" s="71"/>
      <c r="L13" s="54">
        <v>5</v>
      </c>
      <c r="M13" s="88" t="e">
        <f>INDEX('дороги % 2014'!$D$2:$D$95,MATCH(Лист1!D13,'дороги % 2014'!$B$2:$B$95,0))</f>
        <v>#N/A</v>
      </c>
      <c r="N13" s="53">
        <v>5</v>
      </c>
      <c r="O13" s="93" t="e">
        <f>INDEX('транспорт % 2014'!$D$2:$D$95,MATCH(Лист1!D13,'транспорт % 2014'!$B$2:$B$95,0))</f>
        <v>#N/A</v>
      </c>
      <c r="P13" s="71">
        <v>25</v>
      </c>
      <c r="Q13" s="65" t="s">
        <v>208</v>
      </c>
    </row>
    <row r="14" spans="1:17" ht="18" customHeight="1" x14ac:dyDescent="0.25">
      <c r="A14" s="30" t="s">
        <v>109</v>
      </c>
      <c r="B14" s="63" t="s">
        <v>15</v>
      </c>
      <c r="C14" s="63" t="s">
        <v>15</v>
      </c>
      <c r="D14" s="59" t="s">
        <v>562</v>
      </c>
      <c r="E14" s="116">
        <v>10</v>
      </c>
      <c r="F14" s="117">
        <v>88.89</v>
      </c>
      <c r="G14" s="116">
        <v>41</v>
      </c>
      <c r="H14" s="117">
        <v>100</v>
      </c>
      <c r="I14" s="116">
        <v>11</v>
      </c>
      <c r="J14" s="117">
        <v>90.6</v>
      </c>
      <c r="K14" s="71"/>
      <c r="L14" s="54">
        <v>16</v>
      </c>
      <c r="M14" s="88" t="e">
        <f>INDEX('дороги % 2014'!$D$2:$D$95,MATCH(Лист1!D14,'дороги % 2014'!$B$2:$B$95,0))</f>
        <v>#N/A</v>
      </c>
      <c r="N14" s="53">
        <v>18</v>
      </c>
      <c r="O14" s="93" t="e">
        <f>INDEX('транспорт % 2014'!$D$2:$D$95,MATCH(Лист1!D14,'транспорт % 2014'!$B$2:$B$95,0))</f>
        <v>#N/A</v>
      </c>
      <c r="P14" s="71">
        <v>85</v>
      </c>
      <c r="Q14" s="65" t="s">
        <v>495</v>
      </c>
    </row>
    <row r="15" spans="1:17" ht="18" customHeight="1" x14ac:dyDescent="0.25">
      <c r="A15" s="30" t="s">
        <v>110</v>
      </c>
      <c r="B15" s="63" t="s">
        <v>16</v>
      </c>
      <c r="C15" s="63" t="s">
        <v>16</v>
      </c>
      <c r="D15" s="59" t="s">
        <v>563</v>
      </c>
      <c r="E15" s="30">
        <v>9</v>
      </c>
      <c r="F15" s="73">
        <v>77.78</v>
      </c>
      <c r="G15" s="30">
        <v>39</v>
      </c>
      <c r="H15" s="73">
        <v>100</v>
      </c>
      <c r="I15" s="99">
        <v>9</v>
      </c>
      <c r="J15" s="105" t="s">
        <v>549</v>
      </c>
      <c r="K15" s="71"/>
      <c r="L15" s="54">
        <v>4</v>
      </c>
      <c r="M15" s="88" t="e">
        <f>INDEX('дороги % 2014'!$D$2:$D$95,MATCH(Лист1!D15,'дороги % 2014'!$B$2:$B$95,0))</f>
        <v>#N/A</v>
      </c>
      <c r="N15" s="53">
        <v>3</v>
      </c>
      <c r="O15" s="93" t="e">
        <f>INDEX('транспорт % 2014'!$D$2:$D$95,MATCH(Лист1!D15,'транспорт % 2014'!$B$2:$B$95,0))</f>
        <v>#N/A</v>
      </c>
      <c r="P15" s="71">
        <v>4</v>
      </c>
      <c r="Q15" s="65" t="s">
        <v>203</v>
      </c>
    </row>
    <row r="16" spans="1:17" ht="18" customHeight="1" x14ac:dyDescent="0.25">
      <c r="A16" s="30" t="s">
        <v>111</v>
      </c>
      <c r="B16" s="96"/>
      <c r="C16" s="96"/>
      <c r="D16" s="60" t="s">
        <v>564</v>
      </c>
      <c r="E16" s="30">
        <v>1</v>
      </c>
      <c r="F16" s="73">
        <v>0</v>
      </c>
      <c r="G16" s="30">
        <v>5</v>
      </c>
      <c r="H16" s="73">
        <v>92</v>
      </c>
      <c r="I16" s="99">
        <v>1</v>
      </c>
      <c r="J16" s="105">
        <v>80</v>
      </c>
      <c r="K16" s="71"/>
      <c r="L16" s="54" t="s">
        <v>210</v>
      </c>
      <c r="M16" s="88" t="s">
        <v>210</v>
      </c>
      <c r="N16" s="53" t="s">
        <v>210</v>
      </c>
      <c r="O16" s="93" t="s">
        <v>210</v>
      </c>
      <c r="P16" s="71" t="s">
        <v>210</v>
      </c>
      <c r="Q16" s="65" t="s">
        <v>210</v>
      </c>
    </row>
    <row r="17" spans="1:17" ht="18" customHeight="1" x14ac:dyDescent="0.25">
      <c r="A17" s="30" t="s">
        <v>112</v>
      </c>
      <c r="B17" s="96"/>
      <c r="C17" s="96"/>
      <c r="D17" s="59" t="s">
        <v>565</v>
      </c>
      <c r="E17" s="30">
        <v>16</v>
      </c>
      <c r="F17" s="73">
        <v>68.75</v>
      </c>
      <c r="G17" s="30">
        <v>15</v>
      </c>
      <c r="H17" s="73">
        <v>97</v>
      </c>
      <c r="I17" s="99">
        <v>9</v>
      </c>
      <c r="J17" s="105" t="s">
        <v>651</v>
      </c>
      <c r="K17" s="71"/>
      <c r="L17" s="54" t="s">
        <v>210</v>
      </c>
      <c r="M17" s="88" t="s">
        <v>210</v>
      </c>
      <c r="N17" s="53" t="s">
        <v>210</v>
      </c>
      <c r="O17" s="93" t="s">
        <v>210</v>
      </c>
      <c r="P17" s="71" t="s">
        <v>210</v>
      </c>
      <c r="Q17" s="65" t="s">
        <v>210</v>
      </c>
    </row>
    <row r="18" spans="1:17" ht="18" customHeight="1" x14ac:dyDescent="0.25">
      <c r="A18" s="30" t="s">
        <v>113</v>
      </c>
      <c r="B18" s="63" t="s">
        <v>219</v>
      </c>
      <c r="C18" s="63" t="s">
        <v>256</v>
      </c>
      <c r="D18" s="60" t="s">
        <v>566</v>
      </c>
      <c r="E18" s="30">
        <v>1</v>
      </c>
      <c r="F18" s="73">
        <v>100</v>
      </c>
      <c r="G18" s="30">
        <v>3</v>
      </c>
      <c r="H18" s="73">
        <v>100</v>
      </c>
      <c r="I18" s="99">
        <v>2</v>
      </c>
      <c r="J18" s="105">
        <v>100</v>
      </c>
      <c r="K18" s="71"/>
      <c r="L18" s="54">
        <v>1</v>
      </c>
      <c r="M18" s="88" t="e">
        <f>INDEX('дороги % 2014'!$D$2:$D$95,MATCH(Лист1!D18,'дороги % 2014'!$B$2:$B$95,0))</f>
        <v>#N/A</v>
      </c>
      <c r="N18" s="53">
        <v>1</v>
      </c>
      <c r="O18" s="93" t="e">
        <f>INDEX('транспорт % 2014'!$D$2:$D$95,MATCH(Лист1!D18,'транспорт % 2014'!$B$2:$B$95,0))</f>
        <v>#N/A</v>
      </c>
      <c r="P18" s="71">
        <v>5</v>
      </c>
      <c r="Q18" s="65" t="s">
        <v>195</v>
      </c>
    </row>
    <row r="19" spans="1:17" ht="18" customHeight="1" x14ac:dyDescent="0.25">
      <c r="A19" s="30" t="s">
        <v>114</v>
      </c>
      <c r="B19" s="63" t="s">
        <v>20</v>
      </c>
      <c r="C19" s="63" t="s">
        <v>20</v>
      </c>
      <c r="D19" s="59" t="s">
        <v>567</v>
      </c>
      <c r="E19" s="30">
        <v>4</v>
      </c>
      <c r="F19" s="73">
        <v>25</v>
      </c>
      <c r="G19" s="30">
        <v>15</v>
      </c>
      <c r="H19" s="73">
        <v>87</v>
      </c>
      <c r="I19" s="99">
        <v>3</v>
      </c>
      <c r="J19" s="105" t="s">
        <v>537</v>
      </c>
      <c r="K19" s="71"/>
      <c r="L19" s="54">
        <v>2</v>
      </c>
      <c r="M19" s="88" t="e">
        <f>INDEX('дороги % 2014'!$D$2:$D$95,MATCH(Лист1!D19,'дороги % 2014'!$B$2:$B$95,0))</f>
        <v>#N/A</v>
      </c>
      <c r="N19" s="53">
        <v>3</v>
      </c>
      <c r="O19" s="93" t="e">
        <f>INDEX('транспорт % 2014'!$D$2:$D$95,MATCH(Лист1!D19,'транспорт % 2014'!$B$2:$B$95,0))</f>
        <v>#N/A</v>
      </c>
      <c r="P19" s="71">
        <v>11</v>
      </c>
      <c r="Q19" s="65" t="s">
        <v>196</v>
      </c>
    </row>
    <row r="20" spans="1:17" ht="18" customHeight="1" x14ac:dyDescent="0.25">
      <c r="A20" s="30" t="s">
        <v>115</v>
      </c>
      <c r="B20" s="31"/>
      <c r="C20" s="31"/>
      <c r="D20" s="60" t="s">
        <v>568</v>
      </c>
      <c r="E20" s="30">
        <v>5</v>
      </c>
      <c r="F20" s="73">
        <v>80</v>
      </c>
      <c r="G20" s="30">
        <v>1</v>
      </c>
      <c r="H20" s="73">
        <v>100</v>
      </c>
      <c r="I20" s="99">
        <v>4</v>
      </c>
      <c r="J20" s="105">
        <v>90</v>
      </c>
      <c r="K20" s="71"/>
      <c r="L20" s="54" t="s">
        <v>210</v>
      </c>
      <c r="M20" s="88" t="s">
        <v>210</v>
      </c>
      <c r="N20" s="53" t="s">
        <v>210</v>
      </c>
      <c r="O20" s="93" t="s">
        <v>210</v>
      </c>
      <c r="P20" s="71" t="s">
        <v>210</v>
      </c>
      <c r="Q20" s="65" t="s">
        <v>210</v>
      </c>
    </row>
    <row r="21" spans="1:17" ht="18" customHeight="1" x14ac:dyDescent="0.25">
      <c r="A21" s="30" t="s">
        <v>116</v>
      </c>
      <c r="B21" s="64"/>
      <c r="C21" s="64"/>
      <c r="D21" s="59" t="s">
        <v>645</v>
      </c>
      <c r="E21" s="30">
        <v>5</v>
      </c>
      <c r="F21" s="73">
        <v>40</v>
      </c>
      <c r="G21" s="30">
        <v>25</v>
      </c>
      <c r="H21" s="73">
        <v>100</v>
      </c>
      <c r="I21" s="99">
        <v>5</v>
      </c>
      <c r="J21" s="105">
        <v>60</v>
      </c>
      <c r="K21" s="71"/>
      <c r="L21" s="54" t="s">
        <v>210</v>
      </c>
      <c r="M21" s="88" t="s">
        <v>210</v>
      </c>
      <c r="N21" s="53" t="s">
        <v>210</v>
      </c>
      <c r="O21" s="93" t="s">
        <v>210</v>
      </c>
      <c r="P21" s="71" t="s">
        <v>210</v>
      </c>
      <c r="Q21" s="65" t="s">
        <v>210</v>
      </c>
    </row>
    <row r="22" spans="1:17" ht="18" customHeight="1" x14ac:dyDescent="0.25">
      <c r="A22" s="30" t="s">
        <v>117</v>
      </c>
      <c r="B22" s="63" t="s">
        <v>226</v>
      </c>
      <c r="C22" s="63" t="s">
        <v>226</v>
      </c>
      <c r="D22" s="60" t="s">
        <v>569</v>
      </c>
      <c r="E22" s="30" t="s">
        <v>210</v>
      </c>
      <c r="F22" s="73" t="s">
        <v>210</v>
      </c>
      <c r="G22" s="30">
        <v>1</v>
      </c>
      <c r="H22" s="73">
        <v>0</v>
      </c>
      <c r="I22" s="99" t="s">
        <v>210</v>
      </c>
      <c r="J22" s="105" t="s">
        <v>210</v>
      </c>
      <c r="K22" s="71"/>
      <c r="L22" s="54">
        <v>2</v>
      </c>
      <c r="M22" s="88" t="e">
        <f>INDEX('дороги % 2014'!$D$2:$D$95,MATCH(Лист1!D22,'дороги % 2014'!$B$2:$B$95,0))</f>
        <v>#N/A</v>
      </c>
      <c r="N22" s="53">
        <v>4</v>
      </c>
      <c r="O22" s="93" t="e">
        <f>INDEX('транспорт % 2014'!$D$2:$D$95,MATCH(Лист1!D22,'транспорт % 2014'!$B$2:$B$95,0))</f>
        <v>#N/A</v>
      </c>
      <c r="P22" s="71">
        <v>10</v>
      </c>
      <c r="Q22" s="65" t="s">
        <v>198</v>
      </c>
    </row>
    <row r="23" spans="1:17" ht="18" customHeight="1" x14ac:dyDescent="0.25">
      <c r="A23" s="30" t="s">
        <v>118</v>
      </c>
      <c r="B23" s="63" t="s">
        <v>259</v>
      </c>
      <c r="C23" s="63" t="s">
        <v>259</v>
      </c>
      <c r="D23" s="60" t="s">
        <v>24</v>
      </c>
      <c r="E23" s="30">
        <v>4</v>
      </c>
      <c r="F23" s="73">
        <v>25</v>
      </c>
      <c r="G23" s="30">
        <v>26</v>
      </c>
      <c r="H23" s="73">
        <v>86</v>
      </c>
      <c r="I23" s="99">
        <v>3</v>
      </c>
      <c r="J23" s="105" t="s">
        <v>200</v>
      </c>
      <c r="K23" s="71"/>
      <c r="L23" s="54" t="s">
        <v>210</v>
      </c>
      <c r="M23" s="88" t="s">
        <v>210</v>
      </c>
      <c r="N23" s="53">
        <v>1</v>
      </c>
      <c r="O23" s="93">
        <f>INDEX('транспорт % 2014'!$D$2:$D$95,MATCH(Лист1!D23,'транспорт % 2014'!$B$2:$B$95,0))</f>
        <v>100</v>
      </c>
      <c r="P23" s="71" t="s">
        <v>210</v>
      </c>
      <c r="Q23" s="65" t="s">
        <v>210</v>
      </c>
    </row>
    <row r="24" spans="1:17" ht="18" customHeight="1" x14ac:dyDescent="0.25">
      <c r="A24" s="30" t="s">
        <v>119</v>
      </c>
      <c r="B24" s="31"/>
      <c r="C24" s="31"/>
      <c r="D24" s="60" t="s">
        <v>612</v>
      </c>
      <c r="E24" s="30" t="s">
        <v>210</v>
      </c>
      <c r="F24" s="73" t="s">
        <v>210</v>
      </c>
      <c r="G24" s="30" t="s">
        <v>210</v>
      </c>
      <c r="H24" s="73" t="s">
        <v>210</v>
      </c>
      <c r="I24" s="99">
        <v>1</v>
      </c>
      <c r="J24" s="105">
        <v>100</v>
      </c>
      <c r="K24" s="71"/>
      <c r="L24" s="54" t="s">
        <v>210</v>
      </c>
      <c r="M24" s="88" t="s">
        <v>210</v>
      </c>
      <c r="N24" s="53" t="s">
        <v>210</v>
      </c>
      <c r="O24" s="93" t="s">
        <v>210</v>
      </c>
      <c r="P24" s="71" t="s">
        <v>210</v>
      </c>
      <c r="Q24" s="65" t="s">
        <v>210</v>
      </c>
    </row>
    <row r="25" spans="1:17" ht="18" customHeight="1" x14ac:dyDescent="0.25">
      <c r="A25" s="30" t="s">
        <v>120</v>
      </c>
      <c r="B25" s="63" t="s">
        <v>238</v>
      </c>
      <c r="C25" s="63" t="s">
        <v>238</v>
      </c>
      <c r="D25" s="60" t="s">
        <v>644</v>
      </c>
      <c r="E25" s="30">
        <v>3</v>
      </c>
      <c r="F25" s="73">
        <v>100</v>
      </c>
      <c r="G25" s="30">
        <v>15</v>
      </c>
      <c r="H25" s="73">
        <v>73</v>
      </c>
      <c r="I25" s="99">
        <v>3</v>
      </c>
      <c r="J25" s="105">
        <v>80</v>
      </c>
      <c r="K25" s="71"/>
      <c r="L25" s="54">
        <v>2</v>
      </c>
      <c r="M25" s="88" t="e">
        <f>INDEX('дороги % 2014'!$D$2:$D$95,MATCH(Лист1!D25,'дороги % 2014'!$B$2:$B$95,0))</f>
        <v>#N/A</v>
      </c>
      <c r="N25" s="53">
        <v>2</v>
      </c>
      <c r="O25" s="93" t="e">
        <f>INDEX('транспорт % 2014'!$D$2:$D$95,MATCH(Лист1!D25,'транспорт % 2014'!$B$2:$B$95,0))</f>
        <v>#N/A</v>
      </c>
      <c r="P25" s="71">
        <v>10</v>
      </c>
      <c r="Q25" s="65" t="s">
        <v>198</v>
      </c>
    </row>
    <row r="26" spans="1:17" ht="18" customHeight="1" x14ac:dyDescent="0.25">
      <c r="A26" s="30" t="s">
        <v>121</v>
      </c>
      <c r="B26" s="64"/>
      <c r="C26" s="64"/>
      <c r="D26" s="59" t="s">
        <v>570</v>
      </c>
      <c r="E26" s="30">
        <v>6</v>
      </c>
      <c r="F26" s="73">
        <v>50</v>
      </c>
      <c r="G26" s="30">
        <v>15</v>
      </c>
      <c r="H26" s="73">
        <v>47</v>
      </c>
      <c r="I26" s="99">
        <v>4</v>
      </c>
      <c r="J26" s="105">
        <v>60</v>
      </c>
      <c r="K26" s="71"/>
      <c r="L26" s="54" t="s">
        <v>210</v>
      </c>
      <c r="M26" s="88" t="s">
        <v>210</v>
      </c>
      <c r="N26" s="53" t="s">
        <v>210</v>
      </c>
      <c r="O26" s="93" t="s">
        <v>210</v>
      </c>
      <c r="P26" s="71" t="s">
        <v>210</v>
      </c>
      <c r="Q26" s="65" t="s">
        <v>210</v>
      </c>
    </row>
    <row r="27" spans="1:17" ht="18" customHeight="1" x14ac:dyDescent="0.25">
      <c r="A27" s="30" t="s">
        <v>122</v>
      </c>
      <c r="B27" s="63" t="s">
        <v>220</v>
      </c>
      <c r="C27" s="63" t="s">
        <v>220</v>
      </c>
      <c r="D27" s="59" t="s">
        <v>571</v>
      </c>
      <c r="E27" s="30">
        <v>9</v>
      </c>
      <c r="F27" s="73">
        <v>44.44</v>
      </c>
      <c r="G27" s="30">
        <v>13</v>
      </c>
      <c r="H27" s="73">
        <v>85</v>
      </c>
      <c r="I27" s="99">
        <v>13</v>
      </c>
      <c r="J27" s="105" t="s">
        <v>548</v>
      </c>
      <c r="K27" s="71"/>
      <c r="L27" s="54">
        <v>4</v>
      </c>
      <c r="M27" s="88" t="e">
        <f>INDEX('дороги % 2014'!$D$2:$D$95,MATCH(Лист1!D27,'дороги % 2014'!$B$2:$B$95,0))</f>
        <v>#N/A</v>
      </c>
      <c r="N27" s="53">
        <v>3</v>
      </c>
      <c r="O27" s="93" t="e">
        <f>INDEX('транспорт % 2014'!$D$2:$D$95,MATCH(Лист1!D27,'транспорт % 2014'!$B$2:$B$95,0))</f>
        <v>#N/A</v>
      </c>
      <c r="P27" s="71">
        <v>20</v>
      </c>
      <c r="Q27" s="65" t="s">
        <v>204</v>
      </c>
    </row>
    <row r="28" spans="1:17" ht="18" customHeight="1" x14ac:dyDescent="0.25">
      <c r="A28" s="5" t="s">
        <v>123</v>
      </c>
      <c r="B28" s="31"/>
      <c r="C28" s="31"/>
      <c r="D28" s="60" t="s">
        <v>572</v>
      </c>
      <c r="E28" s="30">
        <v>7</v>
      </c>
      <c r="F28" s="73">
        <v>28.57</v>
      </c>
      <c r="G28" s="30">
        <v>2</v>
      </c>
      <c r="H28" s="73">
        <v>100</v>
      </c>
      <c r="I28" s="99">
        <v>5</v>
      </c>
      <c r="J28" s="105">
        <v>44</v>
      </c>
      <c r="K28" s="71"/>
      <c r="L28" s="54" t="s">
        <v>210</v>
      </c>
      <c r="M28" s="88" t="s">
        <v>210</v>
      </c>
      <c r="N28" s="53" t="s">
        <v>210</v>
      </c>
      <c r="O28" s="93" t="s">
        <v>210</v>
      </c>
      <c r="P28" s="71" t="s">
        <v>210</v>
      </c>
      <c r="Q28" s="65" t="s">
        <v>210</v>
      </c>
    </row>
    <row r="29" spans="1:17" ht="18" customHeight="1" x14ac:dyDescent="0.25">
      <c r="A29" s="5" t="s">
        <v>124</v>
      </c>
      <c r="B29" s="63" t="s">
        <v>221</v>
      </c>
      <c r="C29" s="63" t="s">
        <v>221</v>
      </c>
      <c r="D29" s="59" t="s">
        <v>573</v>
      </c>
      <c r="E29" s="30">
        <v>1</v>
      </c>
      <c r="F29" s="73">
        <v>0</v>
      </c>
      <c r="G29" s="30">
        <v>5</v>
      </c>
      <c r="H29" s="73">
        <v>100</v>
      </c>
      <c r="I29" s="99">
        <v>1</v>
      </c>
      <c r="J29" s="105" t="s">
        <v>196</v>
      </c>
      <c r="K29" s="71"/>
      <c r="L29" s="54">
        <v>7</v>
      </c>
      <c r="M29" s="88" t="e">
        <f>INDEX('дороги % 2014'!$D$2:$D$95,MATCH(Лист1!D29,'дороги % 2014'!$B$2:$B$95,0))</f>
        <v>#N/A</v>
      </c>
      <c r="N29" s="53">
        <v>7</v>
      </c>
      <c r="O29" s="93" t="e">
        <f>INDEX('транспорт % 2014'!$D$2:$D$95,MATCH(Лист1!D29,'транспорт % 2014'!$B$2:$B$95,0))</f>
        <v>#N/A</v>
      </c>
      <c r="P29" s="71">
        <v>40</v>
      </c>
      <c r="Q29" s="65" t="s">
        <v>196</v>
      </c>
    </row>
    <row r="30" spans="1:17" ht="18" customHeight="1" x14ac:dyDescent="0.25">
      <c r="A30" s="5" t="s">
        <v>125</v>
      </c>
      <c r="B30" s="63" t="s">
        <v>257</v>
      </c>
      <c r="C30" s="63" t="s">
        <v>257</v>
      </c>
      <c r="D30" s="59" t="s">
        <v>574</v>
      </c>
      <c r="E30" s="30">
        <v>3</v>
      </c>
      <c r="F30" s="73">
        <v>66.67</v>
      </c>
      <c r="G30" s="30">
        <v>15</v>
      </c>
      <c r="H30" s="73">
        <v>53</v>
      </c>
      <c r="I30" s="99">
        <v>3</v>
      </c>
      <c r="J30" s="105" t="s">
        <v>537</v>
      </c>
      <c r="K30" s="71"/>
      <c r="L30" s="54" t="s">
        <v>210</v>
      </c>
      <c r="M30" s="88" t="s">
        <v>210</v>
      </c>
      <c r="N30" s="53">
        <v>3</v>
      </c>
      <c r="O30" s="93" t="e">
        <f>INDEX('транспорт % 2014'!$D$2:$D$95,MATCH(Лист1!D30,'транспорт % 2014'!$B$2:$B$95,0))</f>
        <v>#N/A</v>
      </c>
      <c r="P30" s="71">
        <v>10</v>
      </c>
      <c r="Q30" s="65" t="s">
        <v>196</v>
      </c>
    </row>
    <row r="31" spans="1:17" ht="18" customHeight="1" x14ac:dyDescent="0.25">
      <c r="A31" s="5" t="s">
        <v>126</v>
      </c>
      <c r="B31" s="63" t="s">
        <v>222</v>
      </c>
      <c r="C31" s="63" t="s">
        <v>222</v>
      </c>
      <c r="D31" s="59" t="s">
        <v>575</v>
      </c>
      <c r="E31" s="30">
        <v>1</v>
      </c>
      <c r="F31" s="73">
        <v>100</v>
      </c>
      <c r="G31" s="30">
        <v>5</v>
      </c>
      <c r="H31" s="73">
        <v>100</v>
      </c>
      <c r="I31" s="99">
        <v>2</v>
      </c>
      <c r="J31" s="105">
        <v>80</v>
      </c>
      <c r="K31" s="71"/>
      <c r="L31" s="54">
        <v>1</v>
      </c>
      <c r="M31" s="88" t="e">
        <f>INDEX('дороги % 2014'!$D$2:$D$95,MATCH(Лист1!D31,'дороги % 2014'!$B$2:$B$95,0))</f>
        <v>#N/A</v>
      </c>
      <c r="N31" s="53">
        <v>2</v>
      </c>
      <c r="O31" s="93" t="e">
        <f>INDEX('транспорт % 2014'!$D$2:$D$95,MATCH(Лист1!D31,'транспорт % 2014'!$B$2:$B$95,0))</f>
        <v>#N/A</v>
      </c>
      <c r="P31" s="71">
        <v>15</v>
      </c>
      <c r="Q31" s="65" t="s">
        <v>200</v>
      </c>
    </row>
    <row r="32" spans="1:17" ht="18" customHeight="1" x14ac:dyDescent="0.25">
      <c r="A32" s="5" t="s">
        <v>127</v>
      </c>
      <c r="B32" s="63" t="s">
        <v>223</v>
      </c>
      <c r="C32" s="63" t="s">
        <v>223</v>
      </c>
      <c r="D32" s="60" t="s">
        <v>576</v>
      </c>
      <c r="E32" s="30" t="s">
        <v>210</v>
      </c>
      <c r="F32" s="73" t="s">
        <v>210</v>
      </c>
      <c r="G32" s="30" t="s">
        <v>210</v>
      </c>
      <c r="H32" s="73" t="s">
        <v>210</v>
      </c>
      <c r="I32" s="99" t="s">
        <v>210</v>
      </c>
      <c r="J32" s="105" t="s">
        <v>210</v>
      </c>
      <c r="K32" s="71"/>
      <c r="L32" s="54">
        <v>5</v>
      </c>
      <c r="M32" s="88" t="e">
        <f>INDEX('дороги % 2014'!$D$2:$D$95,MATCH(Лист1!D32,'дороги % 2014'!$B$2:$B$95,0))</f>
        <v>#N/A</v>
      </c>
      <c r="N32" s="53">
        <v>6</v>
      </c>
      <c r="O32" s="93" t="e">
        <f>INDEX('транспорт % 2014'!$D$2:$D$95,MATCH(Лист1!D32,'транспорт % 2014'!$B$2:$B$95,0))</f>
        <v>#N/A</v>
      </c>
      <c r="P32" s="71">
        <v>23</v>
      </c>
      <c r="Q32" s="65" t="s">
        <v>496</v>
      </c>
    </row>
    <row r="33" spans="1:17" ht="18" customHeight="1" x14ac:dyDescent="0.25">
      <c r="A33" s="5" t="s">
        <v>128</v>
      </c>
      <c r="B33" s="63" t="s">
        <v>227</v>
      </c>
      <c r="C33" s="63" t="s">
        <v>227</v>
      </c>
      <c r="D33" s="60" t="s">
        <v>577</v>
      </c>
      <c r="E33" s="30">
        <v>5</v>
      </c>
      <c r="F33" s="73">
        <v>60</v>
      </c>
      <c r="G33" s="30">
        <v>5</v>
      </c>
      <c r="H33" s="73">
        <v>100</v>
      </c>
      <c r="I33" s="99">
        <v>5</v>
      </c>
      <c r="J33" s="105">
        <v>81</v>
      </c>
      <c r="K33" s="71"/>
      <c r="L33" s="54">
        <v>1</v>
      </c>
      <c r="M33" s="88" t="e">
        <f>INDEX('дороги % 2014'!$D$2:$D$95,MATCH(Лист1!D33,'дороги % 2014'!$B$2:$B$95,0))</f>
        <v>#N/A</v>
      </c>
      <c r="N33" s="53">
        <v>1</v>
      </c>
      <c r="O33" s="93" t="e">
        <f>INDEX('транспорт % 2014'!$D$2:$D$95,MATCH(Лист1!D33,'транспорт % 2014'!$B$2:$B$95,0))</f>
        <v>#N/A</v>
      </c>
      <c r="P33" s="71">
        <v>10</v>
      </c>
      <c r="Q33" s="65" t="s">
        <v>196</v>
      </c>
    </row>
    <row r="34" spans="1:17" ht="18" customHeight="1" x14ac:dyDescent="0.25">
      <c r="A34" s="5" t="s">
        <v>129</v>
      </c>
      <c r="B34" s="64"/>
      <c r="C34" s="64"/>
      <c r="D34" s="59" t="s">
        <v>578</v>
      </c>
      <c r="E34" s="30">
        <v>1</v>
      </c>
      <c r="F34" s="73">
        <v>0</v>
      </c>
      <c r="G34" s="30">
        <v>4</v>
      </c>
      <c r="H34" s="73">
        <v>25</v>
      </c>
      <c r="I34" s="99">
        <v>1</v>
      </c>
      <c r="J34" s="105">
        <v>80</v>
      </c>
      <c r="K34" s="71"/>
      <c r="L34" s="54" t="s">
        <v>210</v>
      </c>
      <c r="M34" s="88" t="s">
        <v>210</v>
      </c>
      <c r="N34" s="53" t="s">
        <v>210</v>
      </c>
      <c r="O34" s="93" t="e">
        <f>INDEX('транспорт % 2014'!$D$2:$D$95,MATCH(Лист1!D34,'транспорт % 2014'!$B$2:$B$95,0))</f>
        <v>#N/A</v>
      </c>
      <c r="P34" s="71" t="s">
        <v>210</v>
      </c>
      <c r="Q34" s="65" t="s">
        <v>210</v>
      </c>
    </row>
    <row r="35" spans="1:17" ht="18" customHeight="1" x14ac:dyDescent="0.25">
      <c r="A35" s="5" t="s">
        <v>130</v>
      </c>
      <c r="B35" s="64"/>
      <c r="C35" s="64"/>
      <c r="D35" s="59" t="s">
        <v>579</v>
      </c>
      <c r="E35" s="30">
        <v>54</v>
      </c>
      <c r="F35" s="73">
        <v>38.89</v>
      </c>
      <c r="G35" s="30">
        <v>252</v>
      </c>
      <c r="H35" s="73">
        <v>81</v>
      </c>
      <c r="I35" s="99">
        <v>54</v>
      </c>
      <c r="J35" s="105" t="s">
        <v>547</v>
      </c>
      <c r="K35" s="71"/>
      <c r="L35" s="54" t="s">
        <v>210</v>
      </c>
      <c r="M35" s="88" t="s">
        <v>210</v>
      </c>
      <c r="N35" s="53" t="s">
        <v>210</v>
      </c>
      <c r="O35" s="93" t="s">
        <v>210</v>
      </c>
      <c r="P35" s="71">
        <v>5</v>
      </c>
      <c r="Q35" s="65" t="s">
        <v>196</v>
      </c>
    </row>
    <row r="36" spans="1:17" ht="18" customHeight="1" x14ac:dyDescent="0.25">
      <c r="A36" s="5" t="s">
        <v>131</v>
      </c>
      <c r="B36" s="63" t="s">
        <v>232</v>
      </c>
      <c r="C36" s="63" t="s">
        <v>232</v>
      </c>
      <c r="D36" s="59" t="s">
        <v>580</v>
      </c>
      <c r="E36" s="30">
        <v>10</v>
      </c>
      <c r="F36" s="73">
        <v>50</v>
      </c>
      <c r="G36" s="30">
        <v>5</v>
      </c>
      <c r="H36" s="73">
        <v>92</v>
      </c>
      <c r="I36" s="99">
        <v>16</v>
      </c>
      <c r="J36" s="105" t="s">
        <v>201</v>
      </c>
      <c r="K36" s="71"/>
      <c r="L36" s="54">
        <v>11</v>
      </c>
      <c r="M36" s="88" t="e">
        <f>INDEX('дороги % 2014'!$D$2:$D$95,MATCH(Лист1!D36,'дороги % 2014'!$B$2:$B$95,0))</f>
        <v>#N/A</v>
      </c>
      <c r="N36" s="53">
        <v>12</v>
      </c>
      <c r="O36" s="93" t="e">
        <f>INDEX('транспорт % 2014'!$D$2:$D$95,MATCH(Лист1!D36,'транспорт % 2014'!$B$2:$B$95,0))</f>
        <v>#N/A</v>
      </c>
      <c r="P36" s="71">
        <v>73</v>
      </c>
      <c r="Q36" s="65" t="s">
        <v>506</v>
      </c>
    </row>
    <row r="37" spans="1:17" ht="18" customHeight="1" x14ac:dyDescent="0.25">
      <c r="A37" s="5" t="s">
        <v>132</v>
      </c>
      <c r="B37" s="31"/>
      <c r="C37" s="31"/>
      <c r="D37" s="60" t="s">
        <v>581</v>
      </c>
      <c r="E37" s="30">
        <v>55</v>
      </c>
      <c r="F37" s="73">
        <v>69.09</v>
      </c>
      <c r="G37" s="30">
        <v>6</v>
      </c>
      <c r="H37" s="73">
        <v>98</v>
      </c>
      <c r="I37" s="99">
        <v>54</v>
      </c>
      <c r="J37" s="105" t="s">
        <v>650</v>
      </c>
      <c r="K37" s="71"/>
      <c r="L37" s="54" t="s">
        <v>210</v>
      </c>
      <c r="M37" s="88" t="s">
        <v>210</v>
      </c>
      <c r="N37" s="53" t="s">
        <v>210</v>
      </c>
      <c r="O37" s="93" t="s">
        <v>210</v>
      </c>
      <c r="P37" s="71" t="s">
        <v>210</v>
      </c>
      <c r="Q37" s="65" t="s">
        <v>210</v>
      </c>
    </row>
    <row r="38" spans="1:17" ht="18" customHeight="1" x14ac:dyDescent="0.25">
      <c r="A38" s="5" t="s">
        <v>133</v>
      </c>
      <c r="B38" s="63" t="s">
        <v>234</v>
      </c>
      <c r="C38" s="63" t="s">
        <v>234</v>
      </c>
      <c r="D38" s="59" t="s">
        <v>582</v>
      </c>
      <c r="E38" s="30">
        <v>38</v>
      </c>
      <c r="F38" s="73">
        <v>89.47</v>
      </c>
      <c r="G38" s="30">
        <v>187</v>
      </c>
      <c r="H38" s="73">
        <v>75</v>
      </c>
      <c r="I38" s="99">
        <v>39</v>
      </c>
      <c r="J38" s="105" t="s">
        <v>546</v>
      </c>
      <c r="K38" s="71"/>
      <c r="L38" s="54">
        <v>1</v>
      </c>
      <c r="M38" s="88" t="e">
        <f>INDEX('дороги % 2014'!$D$2:$D$95,MATCH(Лист1!D38,'дороги % 2014'!$B$2:$B$95,0))</f>
        <v>#N/A</v>
      </c>
      <c r="N38" s="53">
        <v>1</v>
      </c>
      <c r="O38" s="93" t="e">
        <f>INDEX('транспорт % 2014'!$D$2:$D$95,MATCH(Лист1!D38,'транспорт % 2014'!$B$2:$B$95,0))</f>
        <v>#N/A</v>
      </c>
      <c r="P38" s="71">
        <v>5</v>
      </c>
      <c r="Q38" s="65" t="s">
        <v>196</v>
      </c>
    </row>
    <row r="39" spans="1:17" ht="18" customHeight="1" x14ac:dyDescent="0.25">
      <c r="A39" s="5" t="s">
        <v>134</v>
      </c>
      <c r="B39" s="63" t="s">
        <v>235</v>
      </c>
      <c r="C39" s="63" t="s">
        <v>235</v>
      </c>
      <c r="D39" s="60" t="s">
        <v>583</v>
      </c>
      <c r="E39" s="30">
        <v>9</v>
      </c>
      <c r="F39" s="73">
        <v>100</v>
      </c>
      <c r="G39" s="30">
        <v>5</v>
      </c>
      <c r="H39" s="73">
        <v>100</v>
      </c>
      <c r="I39" s="99">
        <v>9</v>
      </c>
      <c r="J39" s="105" t="s">
        <v>545</v>
      </c>
      <c r="K39" s="71"/>
      <c r="L39" s="54">
        <v>31</v>
      </c>
      <c r="M39" s="88" t="e">
        <f>INDEX('дороги % 2014'!$D$2:$D$95,MATCH(Лист1!D39,'дороги % 2014'!$B$2:$B$95,0))</f>
        <v>#N/A</v>
      </c>
      <c r="N39" s="53">
        <v>39</v>
      </c>
      <c r="O39" s="93" t="e">
        <f>INDEX('транспорт % 2014'!$D$2:$D$95,MATCH(Лист1!D39,'транспорт % 2014'!$B$2:$B$95,0))</f>
        <v>#N/A</v>
      </c>
      <c r="P39" s="71">
        <v>145</v>
      </c>
      <c r="Q39" s="65" t="s">
        <v>195</v>
      </c>
    </row>
    <row r="40" spans="1:17" ht="18" customHeight="1" x14ac:dyDescent="0.25">
      <c r="A40" s="5" t="s">
        <v>135</v>
      </c>
      <c r="B40" s="63" t="s">
        <v>240</v>
      </c>
      <c r="C40" s="63" t="s">
        <v>240</v>
      </c>
      <c r="D40" s="60" t="s">
        <v>584</v>
      </c>
      <c r="E40" s="30">
        <v>7</v>
      </c>
      <c r="F40" s="73">
        <v>0</v>
      </c>
      <c r="G40" s="30">
        <v>30</v>
      </c>
      <c r="H40" s="73">
        <v>77</v>
      </c>
      <c r="I40" s="99">
        <v>7</v>
      </c>
      <c r="J40" s="105" t="s">
        <v>536</v>
      </c>
      <c r="K40" s="71"/>
      <c r="L40" s="54">
        <v>2</v>
      </c>
      <c r="M40" s="88" t="e">
        <f>INDEX('дороги % 2014'!$D$2:$D$95,MATCH(Лист1!D40,'дороги % 2014'!$B$2:$B$95,0))</f>
        <v>#N/A</v>
      </c>
      <c r="N40" s="53">
        <v>2</v>
      </c>
      <c r="O40" s="93" t="e">
        <f>INDEX('транспорт % 2014'!$D$2:$D$95,MATCH(Лист1!D40,'транспорт % 2014'!$B$2:$B$95,0))</f>
        <v>#N/A</v>
      </c>
      <c r="P40" s="71">
        <v>22</v>
      </c>
      <c r="Q40" s="65" t="s">
        <v>202</v>
      </c>
    </row>
    <row r="41" spans="1:17" ht="18" customHeight="1" x14ac:dyDescent="0.25">
      <c r="A41" s="5" t="s">
        <v>136</v>
      </c>
      <c r="B41" s="63" t="s">
        <v>243</v>
      </c>
      <c r="C41" s="63" t="s">
        <v>243</v>
      </c>
      <c r="D41" s="60" t="s">
        <v>585</v>
      </c>
      <c r="E41" s="30">
        <v>4</v>
      </c>
      <c r="F41" s="73">
        <v>25</v>
      </c>
      <c r="G41" s="30">
        <v>2</v>
      </c>
      <c r="H41" s="73">
        <v>100</v>
      </c>
      <c r="I41" s="99">
        <v>3</v>
      </c>
      <c r="J41" s="105" t="s">
        <v>537</v>
      </c>
      <c r="K41" s="71"/>
      <c r="L41" s="54">
        <v>6</v>
      </c>
      <c r="M41" s="88" t="e">
        <f>INDEX('дороги % 2014'!$D$2:$D$95,MATCH(Лист1!D41,'дороги % 2014'!$B$2:$B$95,0))</f>
        <v>#N/A</v>
      </c>
      <c r="N41" s="53">
        <v>8</v>
      </c>
      <c r="O41" s="93" t="e">
        <f>INDEX('транспорт % 2014'!$D$2:$D$95,MATCH(Лист1!D41,'транспорт % 2014'!$B$2:$B$95,0))</f>
        <v>#N/A</v>
      </c>
      <c r="P41" s="71">
        <v>30</v>
      </c>
      <c r="Q41" s="65" t="s">
        <v>195</v>
      </c>
    </row>
    <row r="42" spans="1:17" s="112" customFormat="1" ht="18" customHeight="1" x14ac:dyDescent="0.25">
      <c r="A42" s="5" t="s">
        <v>137</v>
      </c>
      <c r="B42" s="63" t="s">
        <v>244</v>
      </c>
      <c r="C42" s="63" t="s">
        <v>244</v>
      </c>
      <c r="D42" s="59" t="s">
        <v>586</v>
      </c>
      <c r="E42" s="30">
        <v>6</v>
      </c>
      <c r="F42" s="73">
        <v>16.670000000000002</v>
      </c>
      <c r="G42" s="30">
        <v>20</v>
      </c>
      <c r="H42" s="73">
        <v>77</v>
      </c>
      <c r="I42" s="99">
        <v>7</v>
      </c>
      <c r="J42" s="105">
        <v>71</v>
      </c>
      <c r="K42" s="71"/>
      <c r="L42" s="54">
        <v>3</v>
      </c>
      <c r="M42" s="88" t="e">
        <f>INDEX('дороги % 2014'!$D$2:$D$95,MATCH(Лист1!D42,'дороги % 2014'!$B$2:$B$95,0))</f>
        <v>#N/A</v>
      </c>
      <c r="N42" s="53">
        <v>3</v>
      </c>
      <c r="O42" s="93" t="e">
        <f>INDEX('транспорт % 2014'!$D$2:$D$95,MATCH(Лист1!D42,'транспорт % 2014'!$B$2:$B$95,0))</f>
        <v>#N/A</v>
      </c>
      <c r="P42" s="71">
        <v>15</v>
      </c>
      <c r="Q42" s="65" t="s">
        <v>511</v>
      </c>
    </row>
    <row r="43" spans="1:17" ht="18" customHeight="1" x14ac:dyDescent="0.25">
      <c r="A43" s="5" t="s">
        <v>138</v>
      </c>
      <c r="B43" s="63" t="s">
        <v>246</v>
      </c>
      <c r="C43" s="63" t="s">
        <v>246</v>
      </c>
      <c r="D43" s="60" t="s">
        <v>587</v>
      </c>
      <c r="E43" s="30">
        <v>11</v>
      </c>
      <c r="F43" s="73">
        <v>100</v>
      </c>
      <c r="G43" s="30">
        <v>5</v>
      </c>
      <c r="H43" s="73">
        <v>100</v>
      </c>
      <c r="I43" s="99">
        <v>7</v>
      </c>
      <c r="J43" s="105" t="s">
        <v>544</v>
      </c>
      <c r="K43" s="71"/>
      <c r="L43" s="54">
        <v>9</v>
      </c>
      <c r="M43" s="88" t="e">
        <f>INDEX('дороги % 2014'!$D$2:$D$95,MATCH(Лист1!D43,'дороги % 2014'!$B$2:$B$95,0))</f>
        <v>#N/A</v>
      </c>
      <c r="N43" s="53">
        <v>16</v>
      </c>
      <c r="O43" s="93" t="e">
        <f>INDEX('транспорт % 2014'!$D$2:$D$95,MATCH(Лист1!D43,'транспорт % 2014'!$B$2:$B$95,0))</f>
        <v>#N/A</v>
      </c>
      <c r="P43" s="71">
        <v>45</v>
      </c>
      <c r="Q43" s="65" t="s">
        <v>513</v>
      </c>
    </row>
    <row r="44" spans="1:17" ht="18" customHeight="1" x14ac:dyDescent="0.25">
      <c r="A44" s="5" t="s">
        <v>139</v>
      </c>
      <c r="B44" s="63" t="s">
        <v>247</v>
      </c>
      <c r="C44" s="63" t="s">
        <v>247</v>
      </c>
      <c r="D44" s="60" t="s">
        <v>588</v>
      </c>
      <c r="E44" s="30">
        <v>10</v>
      </c>
      <c r="F44" s="73">
        <v>90</v>
      </c>
      <c r="G44" s="30" t="s">
        <v>210</v>
      </c>
      <c r="H44" s="73" t="s">
        <v>210</v>
      </c>
      <c r="I44" s="99">
        <v>11</v>
      </c>
      <c r="J44" s="105" t="s">
        <v>543</v>
      </c>
      <c r="K44" s="71"/>
      <c r="L44" s="54">
        <v>1</v>
      </c>
      <c r="M44" s="88" t="e">
        <f>INDEX('дороги % 2014'!$D$2:$D$95,MATCH(Лист1!D44,'дороги % 2014'!$B$2:$B$95,0))</f>
        <v>#N/A</v>
      </c>
      <c r="N44" s="53">
        <v>1</v>
      </c>
      <c r="O44" s="93" t="e">
        <f>INDEX('транспорт % 2014'!$D$2:$D$95,MATCH(Лист1!D44,'транспорт % 2014'!$B$2:$B$95,0))</f>
        <v>#N/A</v>
      </c>
      <c r="P44" s="71">
        <v>5</v>
      </c>
      <c r="Q44" s="65" t="s">
        <v>195</v>
      </c>
    </row>
    <row r="45" spans="1:17" ht="18" customHeight="1" x14ac:dyDescent="0.25">
      <c r="A45" s="5" t="s">
        <v>140</v>
      </c>
      <c r="B45" s="63" t="s">
        <v>251</v>
      </c>
      <c r="C45" s="63" t="s">
        <v>251</v>
      </c>
      <c r="D45" s="59" t="s">
        <v>589</v>
      </c>
      <c r="E45" s="30">
        <v>23</v>
      </c>
      <c r="F45" s="73">
        <v>17.39</v>
      </c>
      <c r="G45" s="30">
        <v>55</v>
      </c>
      <c r="H45" s="73">
        <v>80</v>
      </c>
      <c r="I45" s="99">
        <v>23</v>
      </c>
      <c r="J45" s="105" t="s">
        <v>542</v>
      </c>
      <c r="K45" s="71"/>
      <c r="L45" s="54">
        <v>9</v>
      </c>
      <c r="M45" s="88" t="e">
        <f>INDEX('дороги % 2014'!$D$2:$D$95,MATCH(Лист1!D45,'дороги % 2014'!$B$2:$B$95,0))</f>
        <v>#N/A</v>
      </c>
      <c r="N45" s="53">
        <v>18</v>
      </c>
      <c r="O45" s="93" t="e">
        <f>INDEX('транспорт % 2014'!$D$2:$D$95,MATCH(Лист1!D45,'транспорт % 2014'!$B$2:$B$95,0))</f>
        <v>#N/A</v>
      </c>
      <c r="P45" s="71">
        <v>42</v>
      </c>
      <c r="Q45" s="65" t="s">
        <v>519</v>
      </c>
    </row>
    <row r="46" spans="1:17" ht="18" customHeight="1" x14ac:dyDescent="0.25">
      <c r="A46" s="5" t="s">
        <v>141</v>
      </c>
      <c r="B46" s="63" t="s">
        <v>252</v>
      </c>
      <c r="C46" s="63" t="s">
        <v>252</v>
      </c>
      <c r="D46" s="59" t="s">
        <v>590</v>
      </c>
      <c r="E46" s="30">
        <v>24</v>
      </c>
      <c r="F46" s="73">
        <v>66.67</v>
      </c>
      <c r="G46" s="30">
        <v>12</v>
      </c>
      <c r="H46" s="73">
        <v>92</v>
      </c>
      <c r="I46" s="99">
        <v>18</v>
      </c>
      <c r="J46" s="105" t="s">
        <v>541</v>
      </c>
      <c r="K46" s="71"/>
      <c r="L46" s="54">
        <v>15</v>
      </c>
      <c r="M46" s="88" t="e">
        <f>INDEX('дороги % 2014'!$D$2:$D$95,MATCH(Лист1!D46,'дороги % 2014'!$B$2:$B$95,0))</f>
        <v>#N/A</v>
      </c>
      <c r="N46" s="53">
        <v>24</v>
      </c>
      <c r="O46" s="93" t="e">
        <f>INDEX('транспорт % 2014'!$D$2:$D$95,MATCH(Лист1!D46,'транспорт % 2014'!$B$2:$B$95,0))</f>
        <v>#N/A</v>
      </c>
      <c r="P46" s="71">
        <v>79</v>
      </c>
      <c r="Q46" s="65" t="s">
        <v>520</v>
      </c>
    </row>
    <row r="47" spans="1:17" ht="18" customHeight="1" x14ac:dyDescent="0.25">
      <c r="A47" s="5" t="s">
        <v>142</v>
      </c>
      <c r="B47" s="64"/>
      <c r="C47" s="64"/>
      <c r="D47" s="59" t="s">
        <v>591</v>
      </c>
      <c r="E47" s="30">
        <v>20</v>
      </c>
      <c r="F47" s="73">
        <v>70</v>
      </c>
      <c r="G47" s="30">
        <v>102</v>
      </c>
      <c r="H47" s="73">
        <v>75</v>
      </c>
      <c r="I47" s="99">
        <v>48</v>
      </c>
      <c r="J47" s="105" t="s">
        <v>649</v>
      </c>
      <c r="K47" s="71"/>
      <c r="L47" s="54" t="s">
        <v>210</v>
      </c>
      <c r="M47" s="88" t="s">
        <v>210</v>
      </c>
      <c r="N47" s="53" t="s">
        <v>210</v>
      </c>
      <c r="O47" s="93" t="s">
        <v>210</v>
      </c>
      <c r="P47" s="71" t="s">
        <v>210</v>
      </c>
      <c r="Q47" s="65" t="s">
        <v>210</v>
      </c>
    </row>
    <row r="48" spans="1:17" ht="18" customHeight="1" x14ac:dyDescent="0.25">
      <c r="A48" s="5" t="s">
        <v>143</v>
      </c>
      <c r="B48" s="31"/>
      <c r="C48" s="31"/>
      <c r="D48" s="60" t="s">
        <v>613</v>
      </c>
      <c r="E48" s="30">
        <v>1</v>
      </c>
      <c r="F48" s="73">
        <v>100</v>
      </c>
      <c r="G48" s="30">
        <v>5</v>
      </c>
      <c r="H48" s="73">
        <v>80</v>
      </c>
      <c r="I48" s="99">
        <v>1</v>
      </c>
      <c r="J48" s="105">
        <v>80</v>
      </c>
      <c r="K48" s="71"/>
      <c r="L48" s="54" t="s">
        <v>210</v>
      </c>
      <c r="M48" s="88" t="s">
        <v>210</v>
      </c>
      <c r="N48" s="53" t="s">
        <v>210</v>
      </c>
      <c r="O48" s="93" t="s">
        <v>210</v>
      </c>
      <c r="P48" s="71" t="s">
        <v>210</v>
      </c>
      <c r="Q48" s="65" t="s">
        <v>210</v>
      </c>
    </row>
    <row r="49" spans="1:17" ht="18" customHeight="1" x14ac:dyDescent="0.25">
      <c r="A49" s="5" t="s">
        <v>144</v>
      </c>
      <c r="B49" s="31"/>
      <c r="C49" s="31"/>
      <c r="D49" s="60" t="s">
        <v>592</v>
      </c>
      <c r="E49" s="30" t="s">
        <v>210</v>
      </c>
      <c r="F49" s="73" t="s">
        <v>210</v>
      </c>
      <c r="G49" s="30" t="s">
        <v>210</v>
      </c>
      <c r="H49" s="73" t="s">
        <v>210</v>
      </c>
      <c r="I49" s="99" t="s">
        <v>210</v>
      </c>
      <c r="J49" s="105" t="s">
        <v>210</v>
      </c>
      <c r="K49" s="71"/>
      <c r="L49" s="54" t="s">
        <v>210</v>
      </c>
      <c r="M49" s="88" t="s">
        <v>210</v>
      </c>
      <c r="N49" s="53" t="s">
        <v>210</v>
      </c>
      <c r="O49" s="93" t="s">
        <v>210</v>
      </c>
      <c r="P49" s="71" t="s">
        <v>210</v>
      </c>
      <c r="Q49" s="65" t="s">
        <v>210</v>
      </c>
    </row>
    <row r="50" spans="1:17" ht="18" customHeight="1" x14ac:dyDescent="0.25">
      <c r="A50" s="5" t="s">
        <v>145</v>
      </c>
      <c r="B50" s="63" t="s">
        <v>51</v>
      </c>
      <c r="C50" s="63" t="s">
        <v>51</v>
      </c>
      <c r="D50" s="60" t="s">
        <v>614</v>
      </c>
      <c r="E50" s="30">
        <v>6</v>
      </c>
      <c r="F50" s="73">
        <v>33.33</v>
      </c>
      <c r="G50" s="30">
        <v>30</v>
      </c>
      <c r="H50" s="73">
        <v>80</v>
      </c>
      <c r="I50" s="99">
        <v>6</v>
      </c>
      <c r="J50" s="105">
        <v>80</v>
      </c>
      <c r="K50" s="71"/>
      <c r="L50" s="54">
        <v>16</v>
      </c>
      <c r="M50" s="88" t="e">
        <f>INDEX('дороги % 2014'!$D$2:$D$95,MATCH(Лист1!D50,'дороги % 2014'!$B$2:$B$95,0))</f>
        <v>#N/A</v>
      </c>
      <c r="N50" s="53">
        <v>16</v>
      </c>
      <c r="O50" s="93" t="e">
        <f>INDEX('транспорт % 2014'!$D$2:$D$95,MATCH(Лист1!D50,'транспорт % 2014'!$B$2:$B$95,0))</f>
        <v>#N/A</v>
      </c>
      <c r="P50" s="71">
        <v>80</v>
      </c>
      <c r="Q50" s="65" t="s">
        <v>501</v>
      </c>
    </row>
    <row r="51" spans="1:17" ht="18" customHeight="1" x14ac:dyDescent="0.25">
      <c r="A51" s="5" t="s">
        <v>146</v>
      </c>
      <c r="B51" s="63" t="s">
        <v>52</v>
      </c>
      <c r="C51" s="63" t="s">
        <v>52</v>
      </c>
      <c r="D51" s="60" t="s">
        <v>593</v>
      </c>
      <c r="E51" s="30">
        <v>1</v>
      </c>
      <c r="F51" s="73">
        <v>0</v>
      </c>
      <c r="G51" s="30" t="s">
        <v>210</v>
      </c>
      <c r="H51" s="73" t="s">
        <v>210</v>
      </c>
      <c r="I51" s="99" t="s">
        <v>210</v>
      </c>
      <c r="J51" s="105" t="s">
        <v>210</v>
      </c>
      <c r="K51" s="71"/>
      <c r="L51" s="54">
        <v>3</v>
      </c>
      <c r="M51" s="88" t="e">
        <f>INDEX('дороги % 2014'!$D$2:$D$95,MATCH(Лист1!D51,'дороги % 2014'!$B$2:$B$95,0))</f>
        <v>#N/A</v>
      </c>
      <c r="N51" s="53">
        <v>3</v>
      </c>
      <c r="O51" s="93" t="e">
        <f>INDEX('транспорт % 2014'!$D$2:$D$95,MATCH(Лист1!D51,'транспорт % 2014'!$B$2:$B$95,0))</f>
        <v>#N/A</v>
      </c>
      <c r="P51" s="71">
        <v>15</v>
      </c>
      <c r="Q51" s="65" t="s">
        <v>503</v>
      </c>
    </row>
    <row r="52" spans="1:17" ht="18" customHeight="1" x14ac:dyDescent="0.25">
      <c r="A52" s="5" t="s">
        <v>147</v>
      </c>
      <c r="B52" s="63" t="s">
        <v>53</v>
      </c>
      <c r="C52" s="63" t="s">
        <v>53</v>
      </c>
      <c r="D52" s="59" t="s">
        <v>594</v>
      </c>
      <c r="E52" s="30">
        <v>1</v>
      </c>
      <c r="F52" s="73">
        <v>0</v>
      </c>
      <c r="G52" s="30">
        <v>5</v>
      </c>
      <c r="H52" s="73">
        <v>40</v>
      </c>
      <c r="I52" s="114">
        <v>1</v>
      </c>
      <c r="J52" s="105">
        <v>0</v>
      </c>
      <c r="K52" s="71"/>
      <c r="L52" s="54">
        <v>76</v>
      </c>
      <c r="M52" s="88" t="e">
        <f>INDEX('дороги % 2014'!$D$2:$D$95,MATCH(Лист1!D52,'дороги % 2014'!$B$2:$B$95,0))</f>
        <v>#N/A</v>
      </c>
      <c r="N52" s="53">
        <v>87</v>
      </c>
      <c r="O52" s="93" t="e">
        <f>INDEX('транспорт % 2014'!$D$2:$D$95,MATCH(Лист1!D52,'транспорт % 2014'!$B$2:$B$95,0))</f>
        <v>#N/A</v>
      </c>
      <c r="P52" s="71">
        <v>380</v>
      </c>
      <c r="Q52" s="65" t="s">
        <v>504</v>
      </c>
    </row>
    <row r="53" spans="1:17" ht="18" customHeight="1" x14ac:dyDescent="0.25">
      <c r="A53" s="5" t="s">
        <v>148</v>
      </c>
      <c r="B53" s="63" t="s">
        <v>233</v>
      </c>
      <c r="C53" s="63" t="s">
        <v>233</v>
      </c>
      <c r="D53" s="60" t="s">
        <v>595</v>
      </c>
      <c r="E53" s="30">
        <v>1</v>
      </c>
      <c r="F53" s="73">
        <v>0</v>
      </c>
      <c r="G53" s="30" t="s">
        <v>210</v>
      </c>
      <c r="H53" s="73" t="s">
        <v>210</v>
      </c>
      <c r="I53" s="99" t="s">
        <v>210</v>
      </c>
      <c r="J53" s="105" t="s">
        <v>210</v>
      </c>
      <c r="K53" s="71"/>
      <c r="L53" s="54">
        <v>1</v>
      </c>
      <c r="M53" s="88" t="e">
        <f>INDEX('дороги % 2014'!$D$2:$D$95,MATCH(Лист1!D53,'дороги % 2014'!$B$2:$B$95,0))</f>
        <v>#N/A</v>
      </c>
      <c r="N53" s="53">
        <v>1</v>
      </c>
      <c r="O53" s="93" t="e">
        <f>INDEX('транспорт % 2014'!$D$2:$D$95,MATCH(Лист1!D53,'транспорт % 2014'!$B$2:$B$95,0))</f>
        <v>#N/A</v>
      </c>
      <c r="P53" s="71">
        <v>5</v>
      </c>
      <c r="Q53" s="65" t="s">
        <v>196</v>
      </c>
    </row>
    <row r="54" spans="1:17" ht="18" customHeight="1" x14ac:dyDescent="0.25">
      <c r="A54" s="30" t="s">
        <v>149</v>
      </c>
      <c r="B54" s="64"/>
      <c r="C54" s="64"/>
      <c r="D54" s="59" t="s">
        <v>615</v>
      </c>
      <c r="E54" s="30">
        <v>1</v>
      </c>
      <c r="F54" s="73">
        <v>0</v>
      </c>
      <c r="G54" s="30" t="s">
        <v>210</v>
      </c>
      <c r="H54" s="73" t="s">
        <v>210</v>
      </c>
      <c r="I54" s="115">
        <v>1</v>
      </c>
      <c r="J54" s="105">
        <v>50</v>
      </c>
      <c r="K54" s="71"/>
      <c r="L54" s="54" t="s">
        <v>210</v>
      </c>
      <c r="M54" s="88" t="s">
        <v>210</v>
      </c>
      <c r="N54" s="53" t="s">
        <v>210</v>
      </c>
      <c r="O54" s="93" t="s">
        <v>210</v>
      </c>
      <c r="P54" s="71" t="s">
        <v>210</v>
      </c>
      <c r="Q54" s="65" t="s">
        <v>210</v>
      </c>
    </row>
    <row r="55" spans="1:17" ht="18" customHeight="1" x14ac:dyDescent="0.25">
      <c r="A55" s="30" t="s">
        <v>150</v>
      </c>
      <c r="B55" s="64"/>
      <c r="C55" s="64"/>
      <c r="D55" s="59" t="s">
        <v>616</v>
      </c>
      <c r="E55" s="30" t="s">
        <v>210</v>
      </c>
      <c r="F55" s="73" t="s">
        <v>210</v>
      </c>
      <c r="G55" s="30" t="s">
        <v>210</v>
      </c>
      <c r="H55" s="73" t="s">
        <v>210</v>
      </c>
      <c r="I55" s="99" t="s">
        <v>210</v>
      </c>
      <c r="J55" s="105" t="s">
        <v>210</v>
      </c>
      <c r="K55" s="71"/>
      <c r="L55" s="54" t="s">
        <v>210</v>
      </c>
      <c r="M55" s="88" t="s">
        <v>210</v>
      </c>
      <c r="N55" s="53" t="s">
        <v>210</v>
      </c>
      <c r="O55" s="93" t="s">
        <v>210</v>
      </c>
      <c r="P55" s="71" t="s">
        <v>210</v>
      </c>
      <c r="Q55" s="65" t="s">
        <v>210</v>
      </c>
    </row>
    <row r="56" spans="1:17" ht="18" customHeight="1" x14ac:dyDescent="0.25">
      <c r="A56" s="30" t="s">
        <v>151</v>
      </c>
      <c r="B56" s="63" t="s">
        <v>57</v>
      </c>
      <c r="C56" s="63" t="s">
        <v>57</v>
      </c>
      <c r="D56" s="60" t="s">
        <v>617</v>
      </c>
      <c r="E56" s="30" t="s">
        <v>210</v>
      </c>
      <c r="F56" s="73" t="s">
        <v>210</v>
      </c>
      <c r="G56" s="30" t="s">
        <v>210</v>
      </c>
      <c r="H56" s="73" t="s">
        <v>210</v>
      </c>
      <c r="I56" s="99" t="s">
        <v>210</v>
      </c>
      <c r="J56" s="105" t="s">
        <v>210</v>
      </c>
      <c r="K56" s="71"/>
      <c r="L56" s="54">
        <v>1</v>
      </c>
      <c r="M56" s="88" t="e">
        <f>INDEX('дороги % 2014'!$D$2:$D$95,MATCH(Лист1!D56,'дороги % 2014'!$B$2:$B$95,0))</f>
        <v>#N/A</v>
      </c>
      <c r="N56" s="53">
        <v>2</v>
      </c>
      <c r="O56" s="93" t="e">
        <f>INDEX('транспорт % 2014'!$D$2:$D$95,MATCH(Лист1!D56,'транспорт % 2014'!$B$2:$B$95,0))</f>
        <v>#N/A</v>
      </c>
      <c r="P56" s="71">
        <v>5</v>
      </c>
      <c r="Q56" s="65" t="s">
        <v>199</v>
      </c>
    </row>
    <row r="57" spans="1:17" ht="18" customHeight="1" x14ac:dyDescent="0.25">
      <c r="A57" s="30" t="s">
        <v>152</v>
      </c>
      <c r="B57" s="63" t="s">
        <v>237</v>
      </c>
      <c r="C57" s="63" t="s">
        <v>237</v>
      </c>
      <c r="D57" s="60" t="s">
        <v>618</v>
      </c>
      <c r="E57" s="30">
        <v>8</v>
      </c>
      <c r="F57" s="73">
        <v>100</v>
      </c>
      <c r="G57" s="30">
        <v>4</v>
      </c>
      <c r="H57" s="73">
        <v>100</v>
      </c>
      <c r="I57" s="99">
        <v>4</v>
      </c>
      <c r="J57" s="105">
        <v>70</v>
      </c>
      <c r="K57" s="71"/>
      <c r="L57" s="54">
        <v>7</v>
      </c>
      <c r="M57" s="88" t="e">
        <f>INDEX('дороги % 2014'!$D$2:$D$95,MATCH(Лист1!D57,'дороги % 2014'!$B$2:$B$95,0))</f>
        <v>#N/A</v>
      </c>
      <c r="N57" s="53">
        <v>7</v>
      </c>
      <c r="O57" s="93" t="e">
        <f>INDEX('транспорт % 2014'!$D$2:$D$95,MATCH(Лист1!D57,'транспорт % 2014'!$B$2:$B$95,0))</f>
        <v>#N/A</v>
      </c>
      <c r="P57" s="71">
        <v>35</v>
      </c>
      <c r="Q57" s="65" t="s">
        <v>507</v>
      </c>
    </row>
    <row r="58" spans="1:17" ht="18" customHeight="1" x14ac:dyDescent="0.25">
      <c r="A58" s="30" t="s">
        <v>153</v>
      </c>
      <c r="B58" s="63" t="s">
        <v>59</v>
      </c>
      <c r="C58" s="63" t="s">
        <v>59</v>
      </c>
      <c r="D58" s="59" t="s">
        <v>596</v>
      </c>
      <c r="E58" s="30">
        <v>9</v>
      </c>
      <c r="F58" s="73">
        <v>22.22</v>
      </c>
      <c r="G58" s="30">
        <v>36</v>
      </c>
      <c r="H58" s="73">
        <v>56</v>
      </c>
      <c r="I58" s="99">
        <v>8</v>
      </c>
      <c r="J58" s="105" t="s">
        <v>540</v>
      </c>
      <c r="K58" s="71"/>
      <c r="L58" s="54">
        <v>2</v>
      </c>
      <c r="M58" s="88" t="e">
        <f>INDEX('дороги % 2014'!$D$2:$D$95,MATCH(Лист1!D58,'дороги % 2014'!$B$2:$B$95,0))</f>
        <v>#N/A</v>
      </c>
      <c r="N58" s="53">
        <v>2</v>
      </c>
      <c r="O58" s="93" t="e">
        <f>INDEX('транспорт % 2014'!$D$2:$D$95,MATCH(Лист1!D58,'транспорт % 2014'!$B$2:$B$95,0))</f>
        <v>#N/A</v>
      </c>
      <c r="P58" s="71">
        <v>20</v>
      </c>
      <c r="Q58" s="65" t="s">
        <v>198</v>
      </c>
    </row>
    <row r="59" spans="1:17" ht="18" customHeight="1" x14ac:dyDescent="0.25">
      <c r="A59" s="30" t="s">
        <v>154</v>
      </c>
      <c r="B59" s="63" t="s">
        <v>60</v>
      </c>
      <c r="C59" s="63" t="s">
        <v>60</v>
      </c>
      <c r="D59" s="60" t="s">
        <v>619</v>
      </c>
      <c r="E59" s="30">
        <v>2</v>
      </c>
      <c r="F59" s="73">
        <v>100</v>
      </c>
      <c r="G59" s="30">
        <v>10</v>
      </c>
      <c r="H59" s="73">
        <v>100</v>
      </c>
      <c r="I59" s="99">
        <v>2</v>
      </c>
      <c r="J59" s="82">
        <v>90</v>
      </c>
      <c r="K59" s="71"/>
      <c r="L59" s="54">
        <v>1</v>
      </c>
      <c r="M59" s="88" t="e">
        <f>INDEX('дороги % 2014'!$D$2:$D$95,MATCH(Лист1!D59,'дороги % 2014'!$B$2:$B$95,0))</f>
        <v>#N/A</v>
      </c>
      <c r="N59" s="53">
        <v>1</v>
      </c>
      <c r="O59" s="93" t="e">
        <f>INDEX('транспорт % 2014'!$D$2:$D$95,MATCH(Лист1!D59,'транспорт % 2014'!$B$2:$B$95,0))</f>
        <v>#N/A</v>
      </c>
      <c r="P59" s="71">
        <v>5</v>
      </c>
      <c r="Q59" s="65" t="s">
        <v>508</v>
      </c>
    </row>
    <row r="60" spans="1:17" ht="18" customHeight="1" x14ac:dyDescent="0.25">
      <c r="A60" s="30" t="s">
        <v>155</v>
      </c>
      <c r="B60" s="31"/>
      <c r="C60" s="31"/>
      <c r="D60" s="60" t="s">
        <v>620</v>
      </c>
      <c r="E60" s="30" t="s">
        <v>210</v>
      </c>
      <c r="F60" s="73" t="s">
        <v>210</v>
      </c>
      <c r="G60" s="30" t="s">
        <v>210</v>
      </c>
      <c r="H60" s="73" t="s">
        <v>210</v>
      </c>
      <c r="I60" s="99" t="s">
        <v>210</v>
      </c>
      <c r="J60" s="105" t="s">
        <v>210</v>
      </c>
      <c r="K60" s="71"/>
      <c r="L60" s="54" t="s">
        <v>210</v>
      </c>
      <c r="M60" s="88" t="s">
        <v>210</v>
      </c>
      <c r="N60" s="53" t="s">
        <v>210</v>
      </c>
      <c r="O60" s="93" t="s">
        <v>210</v>
      </c>
      <c r="P60" s="71" t="s">
        <v>210</v>
      </c>
      <c r="Q60" s="65" t="s">
        <v>210</v>
      </c>
    </row>
    <row r="61" spans="1:17" ht="18" customHeight="1" x14ac:dyDescent="0.25">
      <c r="A61" s="30" t="s">
        <v>156</v>
      </c>
      <c r="B61" s="31"/>
      <c r="C61" s="31"/>
      <c r="D61" s="60" t="s">
        <v>621</v>
      </c>
      <c r="E61" s="30">
        <v>4</v>
      </c>
      <c r="F61" s="73">
        <v>50</v>
      </c>
      <c r="G61" s="30">
        <v>3</v>
      </c>
      <c r="H61" s="73">
        <v>67</v>
      </c>
      <c r="I61" s="99">
        <v>2</v>
      </c>
      <c r="J61" s="105">
        <v>90</v>
      </c>
      <c r="K61" s="71"/>
      <c r="L61" s="54" t="s">
        <v>210</v>
      </c>
      <c r="M61" s="88" t="s">
        <v>210</v>
      </c>
      <c r="N61" s="53" t="s">
        <v>210</v>
      </c>
      <c r="O61" s="93" t="s">
        <v>210</v>
      </c>
      <c r="P61" s="71" t="s">
        <v>210</v>
      </c>
      <c r="Q61" s="65" t="s">
        <v>210</v>
      </c>
    </row>
    <row r="62" spans="1:17" ht="18" customHeight="1" x14ac:dyDescent="0.25">
      <c r="A62" s="30" t="s">
        <v>157</v>
      </c>
      <c r="B62" s="63" t="s">
        <v>224</v>
      </c>
      <c r="C62" s="63" t="s">
        <v>224</v>
      </c>
      <c r="D62" s="60" t="s">
        <v>622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9" t="s">
        <v>210</v>
      </c>
      <c r="J62" s="105" t="s">
        <v>210</v>
      </c>
      <c r="K62" s="71"/>
      <c r="L62" s="54">
        <v>4</v>
      </c>
      <c r="M62" s="88" t="e">
        <f>INDEX('дороги % 2014'!$D$2:$D$95,MATCH(Лист1!D62,'дороги % 2014'!$B$2:$B$95,0))</f>
        <v>#N/A</v>
      </c>
      <c r="N62" s="53">
        <v>4</v>
      </c>
      <c r="O62" s="93" t="e">
        <f>INDEX('транспорт % 2014'!$D$2:$D$95,MATCH(Лист1!D62,'транспорт % 2014'!$B$2:$B$95,0))</f>
        <v>#N/A</v>
      </c>
      <c r="P62" s="71">
        <v>25</v>
      </c>
      <c r="Q62" s="65" t="s">
        <v>497</v>
      </c>
    </row>
    <row r="63" spans="1:17" ht="18" customHeight="1" x14ac:dyDescent="0.25">
      <c r="A63" s="30" t="s">
        <v>158</v>
      </c>
      <c r="B63" s="63" t="s">
        <v>225</v>
      </c>
      <c r="C63" s="63" t="s">
        <v>225</v>
      </c>
      <c r="D63" s="60" t="s">
        <v>624</v>
      </c>
      <c r="E63" s="30">
        <v>1</v>
      </c>
      <c r="F63" s="73">
        <v>100</v>
      </c>
      <c r="G63" s="30">
        <v>5</v>
      </c>
      <c r="H63" s="73">
        <v>100</v>
      </c>
      <c r="I63" s="99">
        <v>1</v>
      </c>
      <c r="J63" s="105">
        <v>100</v>
      </c>
      <c r="K63" s="71"/>
      <c r="L63" s="54">
        <v>13</v>
      </c>
      <c r="M63" s="88" t="e">
        <f>INDEX('дороги % 2014'!$D$2:$D$95,MATCH(Лист1!D63,'дороги % 2014'!$B$2:$B$95,0))</f>
        <v>#N/A</v>
      </c>
      <c r="N63" s="53">
        <v>13</v>
      </c>
      <c r="O63" s="93" t="e">
        <f>INDEX('транспорт % 2014'!$D$2:$D$95,MATCH(Лист1!D63,'транспорт % 2014'!$B$2:$B$95,0))</f>
        <v>#N/A</v>
      </c>
      <c r="P63" s="71">
        <v>65</v>
      </c>
      <c r="Q63" s="65" t="s">
        <v>498</v>
      </c>
    </row>
    <row r="64" spans="1:17" ht="18" customHeight="1" x14ac:dyDescent="0.25">
      <c r="A64" s="30" t="s">
        <v>159</v>
      </c>
      <c r="B64" s="63" t="s">
        <v>228</v>
      </c>
      <c r="C64" s="63" t="s">
        <v>228</v>
      </c>
      <c r="D64" s="60" t="s">
        <v>625</v>
      </c>
      <c r="E64" s="30">
        <v>164</v>
      </c>
      <c r="F64" s="73">
        <v>87.2</v>
      </c>
      <c r="G64" s="30">
        <v>31</v>
      </c>
      <c r="H64" s="73">
        <v>68</v>
      </c>
      <c r="I64" s="99">
        <v>6</v>
      </c>
      <c r="J64" s="105">
        <v>70</v>
      </c>
      <c r="K64" s="71"/>
      <c r="L64" s="54">
        <v>41</v>
      </c>
      <c r="M64" s="88" t="e">
        <f>INDEX('дороги % 2014'!$D$2:$D$95,MATCH(Лист1!D64,'дороги % 2014'!$B$2:$B$95,0))</f>
        <v>#N/A</v>
      </c>
      <c r="N64" s="53">
        <v>54</v>
      </c>
      <c r="O64" s="93" t="e">
        <f>INDEX('транспорт % 2014'!$D$2:$D$95,MATCH(Лист1!D64,'транспорт % 2014'!$B$2:$B$95,0))</f>
        <v>#N/A</v>
      </c>
      <c r="P64" s="71">
        <v>221</v>
      </c>
      <c r="Q64" s="65" t="s">
        <v>499</v>
      </c>
    </row>
    <row r="65" spans="1:17" ht="18" customHeight="1" x14ac:dyDescent="0.25">
      <c r="A65" s="30" t="s">
        <v>160</v>
      </c>
      <c r="B65" s="63" t="s">
        <v>229</v>
      </c>
      <c r="C65" s="63" t="s">
        <v>229</v>
      </c>
      <c r="D65" s="59" t="s">
        <v>623</v>
      </c>
      <c r="E65" s="30">
        <v>1</v>
      </c>
      <c r="F65" s="73">
        <v>100</v>
      </c>
      <c r="G65" s="30">
        <v>1</v>
      </c>
      <c r="H65" s="73">
        <v>100</v>
      </c>
      <c r="I65" s="99">
        <v>1</v>
      </c>
      <c r="J65" s="105">
        <v>80</v>
      </c>
      <c r="K65" s="71"/>
      <c r="L65" s="54">
        <v>2</v>
      </c>
      <c r="M65" s="88" t="e">
        <f>INDEX('дороги % 2014'!$D$2:$D$95,MATCH(Лист1!D65,'дороги % 2014'!$B$2:$B$95,0))</f>
        <v>#N/A</v>
      </c>
      <c r="N65" s="53">
        <v>2</v>
      </c>
      <c r="O65" s="93" t="e">
        <f>INDEX('транспорт % 2014'!$D$2:$D$95,MATCH(Лист1!D65,'транспорт % 2014'!$B$2:$B$95,0))</f>
        <v>#N/A</v>
      </c>
      <c r="P65" s="71">
        <v>10</v>
      </c>
      <c r="Q65" s="65" t="s">
        <v>198</v>
      </c>
    </row>
    <row r="66" spans="1:17" ht="18" customHeight="1" x14ac:dyDescent="0.25">
      <c r="A66" s="30" t="s">
        <v>161</v>
      </c>
      <c r="B66" s="63" t="s">
        <v>258</v>
      </c>
      <c r="C66" s="63" t="s">
        <v>258</v>
      </c>
      <c r="D66" s="60" t="s">
        <v>626</v>
      </c>
      <c r="E66" s="30">
        <v>4</v>
      </c>
      <c r="F66" s="73">
        <v>100</v>
      </c>
      <c r="G66" s="30">
        <v>20</v>
      </c>
      <c r="H66" s="73">
        <v>100</v>
      </c>
      <c r="I66" s="99">
        <v>4</v>
      </c>
      <c r="J66" s="105">
        <v>100</v>
      </c>
      <c r="K66" s="71"/>
      <c r="L66" s="54" t="s">
        <v>210</v>
      </c>
      <c r="M66" s="88" t="s">
        <v>210</v>
      </c>
      <c r="N66" s="53">
        <v>1</v>
      </c>
      <c r="O66" s="93" t="e">
        <f>INDEX('транспорт % 2014'!$D$2:$D$95,MATCH(Лист1!D66,'транспорт % 2014'!$B$2:$B$95,0))</f>
        <v>#N/A</v>
      </c>
      <c r="P66" s="71">
        <v>5</v>
      </c>
      <c r="Q66" s="65" t="s">
        <v>207</v>
      </c>
    </row>
    <row r="67" spans="1:17" ht="18" customHeight="1" x14ac:dyDescent="0.25">
      <c r="A67" s="30" t="s">
        <v>162</v>
      </c>
      <c r="B67" s="63" t="s">
        <v>242</v>
      </c>
      <c r="C67" s="63" t="s">
        <v>242</v>
      </c>
      <c r="D67" s="60" t="s">
        <v>627</v>
      </c>
      <c r="E67" s="30">
        <v>1</v>
      </c>
      <c r="F67" s="73">
        <v>100</v>
      </c>
      <c r="G67" s="30">
        <v>5</v>
      </c>
      <c r="H67" s="73">
        <v>100</v>
      </c>
      <c r="I67" s="99">
        <v>1</v>
      </c>
      <c r="J67" s="105">
        <v>100</v>
      </c>
      <c r="K67" s="71"/>
      <c r="L67" s="54">
        <v>3</v>
      </c>
      <c r="M67" s="88" t="e">
        <f>INDEX('дороги % 2014'!$D$2:$D$95,MATCH(Лист1!D67,'дороги % 2014'!$B$2:$B$95,0))</f>
        <v>#N/A</v>
      </c>
      <c r="N67" s="53">
        <v>3</v>
      </c>
      <c r="O67" s="93" t="e">
        <f>INDEX('транспорт % 2014'!$D$2:$D$95,MATCH(Лист1!D67,'транспорт % 2014'!$B$2:$B$95,0))</f>
        <v>#N/A</v>
      </c>
      <c r="P67" s="71">
        <v>15</v>
      </c>
      <c r="Q67" s="65" t="s">
        <v>511</v>
      </c>
    </row>
    <row r="68" spans="1:17" ht="18" customHeight="1" x14ac:dyDescent="0.25">
      <c r="A68" s="30" t="s">
        <v>163</v>
      </c>
      <c r="B68" s="31"/>
      <c r="C68" s="31"/>
      <c r="D68" s="60" t="s">
        <v>628</v>
      </c>
      <c r="E68" s="30">
        <v>41</v>
      </c>
      <c r="F68" s="73">
        <v>90.24</v>
      </c>
      <c r="G68" s="30">
        <v>172</v>
      </c>
      <c r="H68" s="73">
        <v>36</v>
      </c>
      <c r="I68" s="99">
        <v>40</v>
      </c>
      <c r="J68" s="105" t="s">
        <v>648</v>
      </c>
      <c r="K68" s="71"/>
      <c r="L68" s="54" t="s">
        <v>210</v>
      </c>
      <c r="M68" s="88" t="s">
        <v>210</v>
      </c>
      <c r="N68" s="53" t="s">
        <v>210</v>
      </c>
      <c r="O68" s="93" t="s">
        <v>210</v>
      </c>
      <c r="P68" s="71" t="s">
        <v>210</v>
      </c>
      <c r="Q68" s="65" t="s">
        <v>210</v>
      </c>
    </row>
    <row r="69" spans="1:17" ht="18" customHeight="1" x14ac:dyDescent="0.25">
      <c r="A69" s="5" t="s">
        <v>164</v>
      </c>
      <c r="B69" s="63" t="s">
        <v>230</v>
      </c>
      <c r="C69" s="63" t="s">
        <v>230</v>
      </c>
      <c r="D69" s="59" t="s">
        <v>629</v>
      </c>
      <c r="E69" s="30">
        <v>14</v>
      </c>
      <c r="F69" s="73">
        <v>64.290000000000006</v>
      </c>
      <c r="G69" s="30">
        <v>18</v>
      </c>
      <c r="H69" s="73">
        <v>100</v>
      </c>
      <c r="I69" s="99">
        <v>7</v>
      </c>
      <c r="J69" s="105" t="s">
        <v>539</v>
      </c>
      <c r="K69" s="71"/>
      <c r="L69" s="54">
        <v>11</v>
      </c>
      <c r="M69" s="88" t="e">
        <f>INDEX('дороги % 2014'!$D$2:$D$95,MATCH(Лист1!D69,'дороги % 2014'!$B$2:$B$95,0))</f>
        <v>#N/A</v>
      </c>
      <c r="N69" s="53">
        <v>12</v>
      </c>
      <c r="O69" s="93" t="e">
        <f>INDEX('транспорт % 2014'!$D$2:$D$95,MATCH(Лист1!D69,'транспорт % 2014'!$B$2:$B$95,0))</f>
        <v>#N/A</v>
      </c>
      <c r="P69" s="71">
        <v>51</v>
      </c>
      <c r="Q69" s="65" t="s">
        <v>500</v>
      </c>
    </row>
    <row r="70" spans="1:17" ht="18" customHeight="1" x14ac:dyDescent="0.25">
      <c r="A70" s="5" t="s">
        <v>165</v>
      </c>
      <c r="B70" s="63" t="s">
        <v>231</v>
      </c>
      <c r="C70" s="63" t="s">
        <v>231</v>
      </c>
      <c r="D70" s="60" t="s">
        <v>71</v>
      </c>
      <c r="E70" s="30">
        <v>8</v>
      </c>
      <c r="F70" s="73">
        <v>12.5</v>
      </c>
      <c r="G70" s="30">
        <v>41</v>
      </c>
      <c r="H70" s="73">
        <v>56</v>
      </c>
      <c r="I70" s="99">
        <v>8</v>
      </c>
      <c r="J70" s="105">
        <v>75</v>
      </c>
      <c r="K70" s="71"/>
      <c r="L70" s="54">
        <v>1</v>
      </c>
      <c r="M70" s="88">
        <f>INDEX('дороги % 2014'!$D$2:$D$95,MATCH(Лист1!D70,'дороги % 2014'!$B$2:$B$95,0))</f>
        <v>0</v>
      </c>
      <c r="N70" s="53">
        <v>3</v>
      </c>
      <c r="O70" s="93">
        <f>INDEX('транспорт % 2014'!$D$2:$D$95,MATCH(Лист1!D70,'транспорт % 2014'!$B$2:$B$95,0))</f>
        <v>46.66</v>
      </c>
      <c r="P70" s="71">
        <v>21</v>
      </c>
      <c r="Q70" s="65" t="s">
        <v>502</v>
      </c>
    </row>
    <row r="71" spans="1:17" ht="18" customHeight="1" x14ac:dyDescent="0.25">
      <c r="A71" s="5" t="s">
        <v>166</v>
      </c>
      <c r="B71" s="63" t="s">
        <v>72</v>
      </c>
      <c r="C71" s="63" t="s">
        <v>72</v>
      </c>
      <c r="D71" s="60" t="s">
        <v>630</v>
      </c>
      <c r="E71" s="116">
        <v>8</v>
      </c>
      <c r="F71" s="117">
        <v>80</v>
      </c>
      <c r="G71" s="116">
        <v>33</v>
      </c>
      <c r="H71" s="117">
        <v>100</v>
      </c>
      <c r="I71" s="116">
        <v>8</v>
      </c>
      <c r="J71" s="117">
        <v>97.2</v>
      </c>
      <c r="K71" s="71"/>
      <c r="L71" s="54">
        <v>29</v>
      </c>
      <c r="M71" s="88" t="e">
        <f>INDEX('дороги % 2014'!$D$2:$D$95,MATCH(Лист1!D71,'дороги % 2014'!$B$2:$B$95,0))</f>
        <v>#N/A</v>
      </c>
      <c r="N71" s="53">
        <v>34</v>
      </c>
      <c r="O71" s="93" t="e">
        <f>INDEX('транспорт % 2014'!$D$2:$D$95,MATCH(Лист1!D71,'транспорт % 2014'!$B$2:$B$95,0))</f>
        <v>#N/A</v>
      </c>
      <c r="P71" s="71">
        <v>141</v>
      </c>
      <c r="Q71" s="65" t="s">
        <v>505</v>
      </c>
    </row>
    <row r="72" spans="1:17" ht="18" customHeight="1" x14ac:dyDescent="0.25">
      <c r="A72" s="5" t="s">
        <v>167</v>
      </c>
      <c r="B72" s="63" t="s">
        <v>236</v>
      </c>
      <c r="C72" s="63" t="s">
        <v>236</v>
      </c>
      <c r="D72" s="60" t="s">
        <v>631</v>
      </c>
      <c r="E72" s="30">
        <v>2</v>
      </c>
      <c r="F72" s="73">
        <v>100</v>
      </c>
      <c r="G72" s="30">
        <v>3</v>
      </c>
      <c r="H72" s="73">
        <v>33</v>
      </c>
      <c r="I72" s="99">
        <v>4</v>
      </c>
      <c r="J72" s="105" t="s">
        <v>205</v>
      </c>
      <c r="K72" s="71"/>
      <c r="L72" s="54">
        <v>5</v>
      </c>
      <c r="M72" s="88" t="e">
        <f>INDEX('дороги % 2014'!$D$2:$D$95,MATCH(Лист1!D72,'дороги % 2014'!$B$2:$B$95,0))</f>
        <v>#N/A</v>
      </c>
      <c r="N72" s="53">
        <v>6</v>
      </c>
      <c r="O72" s="93" t="e">
        <f>INDEX('транспорт % 2014'!$D$2:$D$95,MATCH(Лист1!D72,'транспорт % 2014'!$B$2:$B$95,0))</f>
        <v>#N/A</v>
      </c>
      <c r="P72" s="71">
        <v>25</v>
      </c>
      <c r="Q72" s="65" t="s">
        <v>195</v>
      </c>
    </row>
    <row r="73" spans="1:17" ht="18" customHeight="1" x14ac:dyDescent="0.25">
      <c r="A73" s="5" t="s">
        <v>168</v>
      </c>
      <c r="B73" s="31"/>
      <c r="C73" s="31"/>
      <c r="D73" s="60" t="s">
        <v>632</v>
      </c>
      <c r="E73" s="30">
        <v>1</v>
      </c>
      <c r="F73" s="73">
        <v>100</v>
      </c>
      <c r="G73" s="30" t="s">
        <v>210</v>
      </c>
      <c r="H73" s="73" t="s">
        <v>210</v>
      </c>
      <c r="I73" s="99" t="s">
        <v>210</v>
      </c>
      <c r="J73" s="105" t="s">
        <v>210</v>
      </c>
      <c r="K73" s="71"/>
      <c r="L73" s="54" t="s">
        <v>210</v>
      </c>
      <c r="M73" s="88" t="s">
        <v>210</v>
      </c>
      <c r="N73" s="53" t="s">
        <v>210</v>
      </c>
      <c r="O73" s="93" t="s">
        <v>210</v>
      </c>
      <c r="P73" s="71" t="s">
        <v>210</v>
      </c>
      <c r="Q73" s="65" t="s">
        <v>210</v>
      </c>
    </row>
    <row r="74" spans="1:17" ht="18" customHeight="1" x14ac:dyDescent="0.25">
      <c r="A74" s="5" t="s">
        <v>169</v>
      </c>
      <c r="B74" s="63" t="s">
        <v>239</v>
      </c>
      <c r="C74" s="63" t="s">
        <v>239</v>
      </c>
      <c r="D74" s="60" t="s">
        <v>597</v>
      </c>
      <c r="E74" s="30">
        <v>2</v>
      </c>
      <c r="F74" s="73">
        <v>100</v>
      </c>
      <c r="G74" s="30">
        <v>1</v>
      </c>
      <c r="H74" s="73">
        <v>100</v>
      </c>
      <c r="I74" s="99">
        <v>1</v>
      </c>
      <c r="J74" s="105">
        <v>100</v>
      </c>
      <c r="K74" s="71"/>
      <c r="L74" s="54">
        <v>1</v>
      </c>
      <c r="M74" s="88" t="e">
        <f>INDEX('дороги % 2014'!$D$2:$D$95,MATCH(Лист1!D74,'дороги % 2014'!$B$2:$B$95,0))</f>
        <v>#N/A</v>
      </c>
      <c r="N74" s="53">
        <v>3</v>
      </c>
      <c r="O74" s="93" t="e">
        <f>INDEX('транспорт % 2014'!$D$2:$D$95,MATCH(Лист1!D74,'транспорт % 2014'!$B$2:$B$95,0))</f>
        <v>#N/A</v>
      </c>
      <c r="P74" s="71">
        <v>5</v>
      </c>
      <c r="Q74" s="65" t="s">
        <v>196</v>
      </c>
    </row>
    <row r="75" spans="1:17" ht="18" customHeight="1" x14ac:dyDescent="0.25">
      <c r="A75" s="5" t="s">
        <v>170</v>
      </c>
      <c r="B75" s="63" t="s">
        <v>76</v>
      </c>
      <c r="C75" s="63" t="s">
        <v>76</v>
      </c>
      <c r="D75" s="60" t="s">
        <v>633</v>
      </c>
      <c r="E75" s="116">
        <v>20</v>
      </c>
      <c r="F75" s="117">
        <v>76.8</v>
      </c>
      <c r="G75" s="116">
        <v>20</v>
      </c>
      <c r="H75" s="117">
        <v>82.3</v>
      </c>
      <c r="I75" s="116">
        <v>14</v>
      </c>
      <c r="J75" s="117">
        <v>78.8</v>
      </c>
      <c r="K75" s="71"/>
      <c r="L75" s="54">
        <v>7</v>
      </c>
      <c r="M75" s="88" t="e">
        <f>INDEX('дороги % 2014'!$D$2:$D$95,MATCH(Лист1!D75,'дороги % 2014'!$B$2:$B$95,0))</f>
        <v>#N/A</v>
      </c>
      <c r="N75" s="53">
        <v>6</v>
      </c>
      <c r="O75" s="93" t="e">
        <f>INDEX('транспорт % 2014'!$D$2:$D$95,MATCH(Лист1!D75,'транспорт % 2014'!$B$2:$B$95,0))</f>
        <v>#N/A</v>
      </c>
      <c r="P75" s="71">
        <v>37</v>
      </c>
      <c r="Q75" s="65" t="s">
        <v>509</v>
      </c>
    </row>
    <row r="76" spans="1:17" ht="18" customHeight="1" x14ac:dyDescent="0.25">
      <c r="A76" s="5" t="s">
        <v>171</v>
      </c>
      <c r="B76" s="63" t="s">
        <v>77</v>
      </c>
      <c r="C76" s="63" t="s">
        <v>77</v>
      </c>
      <c r="D76" s="60" t="s">
        <v>634</v>
      </c>
      <c r="E76" s="30">
        <v>14</v>
      </c>
      <c r="F76" s="73">
        <v>57.14</v>
      </c>
      <c r="G76" s="30">
        <v>12</v>
      </c>
      <c r="H76" s="73">
        <v>100</v>
      </c>
      <c r="I76" s="99">
        <v>10</v>
      </c>
      <c r="J76" s="105" t="s">
        <v>538</v>
      </c>
      <c r="K76" s="71"/>
      <c r="L76" s="54">
        <v>1</v>
      </c>
      <c r="M76" s="88" t="e">
        <f>INDEX('дороги % 2014'!$D$2:$D$95,MATCH(Лист1!D76,'дороги % 2014'!$B$2:$B$95,0))</f>
        <v>#N/A</v>
      </c>
      <c r="N76" s="53">
        <v>2</v>
      </c>
      <c r="O76" s="93" t="e">
        <f>INDEX('транспорт % 2014'!$D$2:$D$95,MATCH(Лист1!D76,'транспорт % 2014'!$B$2:$B$95,0))</f>
        <v>#N/A</v>
      </c>
      <c r="P76" s="71">
        <v>5</v>
      </c>
      <c r="Q76" s="65" t="s">
        <v>199</v>
      </c>
    </row>
    <row r="77" spans="1:17" ht="18" customHeight="1" x14ac:dyDescent="0.25">
      <c r="A77" s="5" t="s">
        <v>172</v>
      </c>
      <c r="B77" s="63" t="s">
        <v>78</v>
      </c>
      <c r="C77" s="63" t="s">
        <v>78</v>
      </c>
      <c r="D77" s="60" t="s">
        <v>598</v>
      </c>
      <c r="E77" s="30">
        <v>1</v>
      </c>
      <c r="F77" s="73">
        <v>100</v>
      </c>
      <c r="G77" s="30">
        <v>3</v>
      </c>
      <c r="H77" s="73">
        <v>100</v>
      </c>
      <c r="I77" s="99">
        <v>2</v>
      </c>
      <c r="J77" s="105">
        <v>100</v>
      </c>
      <c r="K77" s="71"/>
      <c r="L77" s="54">
        <v>2</v>
      </c>
      <c r="M77" s="88" t="e">
        <f>INDEX('дороги % 2014'!$D$2:$D$95,MATCH(Лист1!D77,'дороги % 2014'!$B$2:$B$95,0))</f>
        <v>#N/A</v>
      </c>
      <c r="N77" s="53">
        <v>5</v>
      </c>
      <c r="O77" s="93" t="e">
        <f>INDEX('транспорт % 2014'!$D$2:$D$95,MATCH(Лист1!D77,'транспорт % 2014'!$B$2:$B$95,0))</f>
        <v>#N/A</v>
      </c>
      <c r="P77" s="71">
        <v>12</v>
      </c>
      <c r="Q77" s="65" t="s">
        <v>510</v>
      </c>
    </row>
    <row r="78" spans="1:17" ht="18" customHeight="1" x14ac:dyDescent="0.25">
      <c r="A78" s="5" t="s">
        <v>173</v>
      </c>
      <c r="B78" s="31"/>
      <c r="C78" s="31"/>
      <c r="D78" s="60" t="s">
        <v>635</v>
      </c>
      <c r="E78" s="30" t="s">
        <v>210</v>
      </c>
      <c r="F78" s="73" t="s">
        <v>210</v>
      </c>
      <c r="G78" s="30">
        <v>1</v>
      </c>
      <c r="H78" s="73">
        <v>100</v>
      </c>
      <c r="I78" s="99" t="s">
        <v>210</v>
      </c>
      <c r="J78" s="82" t="s">
        <v>210</v>
      </c>
      <c r="K78" s="71"/>
      <c r="L78" s="54" t="s">
        <v>210</v>
      </c>
      <c r="M78" s="88" t="s">
        <v>210</v>
      </c>
      <c r="N78" s="53" t="s">
        <v>210</v>
      </c>
      <c r="O78" s="93" t="s">
        <v>210</v>
      </c>
      <c r="P78" s="71" t="s">
        <v>210</v>
      </c>
      <c r="Q78" s="65" t="s">
        <v>210</v>
      </c>
    </row>
    <row r="79" spans="1:17" ht="18" customHeight="1" x14ac:dyDescent="0.25">
      <c r="A79" s="5" t="s">
        <v>174</v>
      </c>
      <c r="B79" s="63" t="s">
        <v>80</v>
      </c>
      <c r="C79" s="63" t="s">
        <v>80</v>
      </c>
      <c r="D79" s="59" t="s">
        <v>599</v>
      </c>
      <c r="E79" s="30">
        <v>7</v>
      </c>
      <c r="F79" s="73">
        <v>85.71</v>
      </c>
      <c r="G79" s="30">
        <v>33</v>
      </c>
      <c r="H79" s="73">
        <v>67</v>
      </c>
      <c r="I79" s="99">
        <v>6</v>
      </c>
      <c r="J79" s="105" t="s">
        <v>537</v>
      </c>
      <c r="K79" s="71"/>
      <c r="L79" s="54">
        <v>1</v>
      </c>
      <c r="M79" s="88" t="e">
        <f>INDEX('дороги % 2014'!$D$2:$D$95,MATCH(Лист1!D79,'дороги % 2014'!$B$2:$B$95,0))</f>
        <v>#N/A</v>
      </c>
      <c r="N79" s="53">
        <v>1</v>
      </c>
      <c r="O79" s="93" t="e">
        <f>INDEX('транспорт % 2014'!$D$2:$D$95,MATCH(Лист1!D79,'транспорт % 2014'!$B$2:$B$95,0))</f>
        <v>#N/A</v>
      </c>
      <c r="P79" s="71">
        <v>5</v>
      </c>
      <c r="Q79" s="65" t="s">
        <v>207</v>
      </c>
    </row>
    <row r="80" spans="1:17" ht="18" customHeight="1" x14ac:dyDescent="0.25">
      <c r="A80" s="5" t="s">
        <v>175</v>
      </c>
      <c r="B80" s="63" t="s">
        <v>241</v>
      </c>
      <c r="C80" s="63" t="s">
        <v>241</v>
      </c>
      <c r="D80" s="59" t="s">
        <v>600</v>
      </c>
      <c r="E80" s="30">
        <v>3</v>
      </c>
      <c r="F80" s="73">
        <v>33.33</v>
      </c>
      <c r="G80" s="30">
        <v>15</v>
      </c>
      <c r="H80" s="73">
        <v>40</v>
      </c>
      <c r="I80" s="99">
        <v>3</v>
      </c>
      <c r="J80" s="105">
        <v>66.7</v>
      </c>
      <c r="K80" s="71"/>
      <c r="L80" s="54">
        <v>1</v>
      </c>
      <c r="M80" s="88" t="e">
        <f>INDEX('дороги % 2014'!$D$2:$D$95,MATCH(Лист1!D80,'дороги % 2014'!$B$2:$B$95,0))</f>
        <v>#N/A</v>
      </c>
      <c r="N80" s="53">
        <v>1</v>
      </c>
      <c r="O80" s="93" t="e">
        <f>INDEX('транспорт % 2014'!$D$2:$D$95,MATCH(Лист1!D80,'транспорт % 2014'!$B$2:$B$95,0))</f>
        <v>#N/A</v>
      </c>
      <c r="P80" s="71">
        <v>5</v>
      </c>
      <c r="Q80" s="65" t="s">
        <v>196</v>
      </c>
    </row>
    <row r="81" spans="1:17" ht="18" customHeight="1" x14ac:dyDescent="0.25">
      <c r="A81" s="5" t="s">
        <v>176</v>
      </c>
      <c r="B81" s="63" t="s">
        <v>245</v>
      </c>
      <c r="C81" s="63" t="s">
        <v>245</v>
      </c>
      <c r="D81" s="60" t="s">
        <v>636</v>
      </c>
      <c r="E81" s="30">
        <v>8</v>
      </c>
      <c r="F81" s="73">
        <v>50</v>
      </c>
      <c r="G81" s="30">
        <v>20</v>
      </c>
      <c r="H81" s="73">
        <v>98</v>
      </c>
      <c r="I81" s="99">
        <v>6</v>
      </c>
      <c r="J81" s="105">
        <v>90</v>
      </c>
      <c r="K81" s="71"/>
      <c r="L81" s="54">
        <v>81</v>
      </c>
      <c r="M81" s="88" t="e">
        <f>INDEX('дороги % 2014'!$D$2:$D$95,MATCH(Лист1!D81,'дороги % 2014'!$B$2:$B$95,0))</f>
        <v>#N/A</v>
      </c>
      <c r="N81" s="53">
        <v>90</v>
      </c>
      <c r="O81" s="93" t="e">
        <f>INDEX('транспорт % 2014'!$D$2:$D$95,MATCH(Лист1!D81,'транспорт % 2014'!$B$2:$B$95,0))</f>
        <v>#N/A</v>
      </c>
      <c r="P81" s="71">
        <v>384</v>
      </c>
      <c r="Q81" s="65" t="s">
        <v>512</v>
      </c>
    </row>
    <row r="82" spans="1:17" ht="18" customHeight="1" x14ac:dyDescent="0.25">
      <c r="A82" s="5" t="s">
        <v>177</v>
      </c>
      <c r="B82" s="63" t="s">
        <v>83</v>
      </c>
      <c r="C82" s="63" t="s">
        <v>83</v>
      </c>
      <c r="D82" s="60" t="s">
        <v>601</v>
      </c>
      <c r="E82" s="30">
        <v>5</v>
      </c>
      <c r="F82" s="73">
        <v>80</v>
      </c>
      <c r="G82" s="30">
        <v>20</v>
      </c>
      <c r="H82" s="73">
        <v>95</v>
      </c>
      <c r="I82" s="99">
        <v>4</v>
      </c>
      <c r="J82" s="82">
        <v>85</v>
      </c>
      <c r="K82" s="71"/>
      <c r="L82" s="54">
        <v>6</v>
      </c>
      <c r="M82" s="88" t="e">
        <f>INDEX('дороги % 2014'!$D$2:$D$95,MATCH(Лист1!D82,'дороги % 2014'!$B$2:$B$95,0))</f>
        <v>#N/A</v>
      </c>
      <c r="N82" s="53">
        <v>8</v>
      </c>
      <c r="O82" s="93" t="e">
        <f>INDEX('транспорт % 2014'!$D$2:$D$95,MATCH(Лист1!D82,'транспорт % 2014'!$B$2:$B$95,0))</f>
        <v>#N/A</v>
      </c>
      <c r="P82" s="71">
        <v>30</v>
      </c>
      <c r="Q82" s="65" t="s">
        <v>197</v>
      </c>
    </row>
    <row r="83" spans="1:17" ht="18" customHeight="1" x14ac:dyDescent="0.25">
      <c r="A83" s="5" t="s">
        <v>178</v>
      </c>
      <c r="B83" s="63" t="s">
        <v>84</v>
      </c>
      <c r="C83" s="63" t="s">
        <v>84</v>
      </c>
      <c r="D83" s="60" t="s">
        <v>602</v>
      </c>
      <c r="E83" s="30">
        <v>2</v>
      </c>
      <c r="F83" s="73">
        <v>0</v>
      </c>
      <c r="G83" s="30">
        <v>6</v>
      </c>
      <c r="H83" s="73">
        <v>33</v>
      </c>
      <c r="I83" s="99">
        <v>2</v>
      </c>
      <c r="J83" s="82">
        <v>90</v>
      </c>
      <c r="K83" s="71"/>
      <c r="L83" s="54">
        <v>52</v>
      </c>
      <c r="M83" s="88" t="e">
        <f>INDEX('дороги % 2014'!$D$2:$D$95,MATCH(Лист1!D83,'дороги % 2014'!$B$2:$B$95,0))</f>
        <v>#N/A</v>
      </c>
      <c r="N83" s="53">
        <v>65</v>
      </c>
      <c r="O83" s="93" t="e">
        <f>INDEX('транспорт % 2014'!$D$2:$D$95,MATCH(Лист1!D83,'транспорт % 2014'!$B$2:$B$95,0))</f>
        <v>#N/A</v>
      </c>
      <c r="P83" s="71">
        <v>269</v>
      </c>
      <c r="Q83" s="65" t="s">
        <v>514</v>
      </c>
    </row>
    <row r="84" spans="1:17" ht="18" customHeight="1" x14ac:dyDescent="0.25">
      <c r="A84" s="5" t="s">
        <v>179</v>
      </c>
      <c r="B84" s="63" t="s">
        <v>248</v>
      </c>
      <c r="C84" s="63" t="s">
        <v>248</v>
      </c>
      <c r="D84" s="60" t="s">
        <v>603</v>
      </c>
      <c r="E84" s="30">
        <v>10</v>
      </c>
      <c r="F84" s="73">
        <v>40</v>
      </c>
      <c r="G84" s="30">
        <v>36</v>
      </c>
      <c r="H84" s="73">
        <v>56</v>
      </c>
      <c r="I84" s="99">
        <v>10</v>
      </c>
      <c r="J84" s="105" t="s">
        <v>535</v>
      </c>
      <c r="K84" s="71"/>
      <c r="L84" s="54">
        <v>14</v>
      </c>
      <c r="M84" s="88" t="e">
        <f>INDEX('дороги % 2014'!$D$2:$D$95,MATCH(Лист1!D84,'дороги % 2014'!$B$2:$B$95,0))</f>
        <v>#N/A</v>
      </c>
      <c r="N84" s="53">
        <v>21</v>
      </c>
      <c r="O84" s="93" t="e">
        <f>INDEX('транспорт % 2014'!$D$2:$D$95,MATCH(Лист1!D84,'транспорт % 2014'!$B$2:$B$95,0))</f>
        <v>#N/A</v>
      </c>
      <c r="P84" s="71">
        <v>74</v>
      </c>
      <c r="Q84" s="65" t="s">
        <v>515</v>
      </c>
    </row>
    <row r="85" spans="1:17" ht="18" customHeight="1" x14ac:dyDescent="0.25">
      <c r="A85" s="5" t="s">
        <v>180</v>
      </c>
      <c r="B85" s="63" t="s">
        <v>249</v>
      </c>
      <c r="C85" s="63" t="s">
        <v>249</v>
      </c>
      <c r="D85" s="60" t="s">
        <v>604</v>
      </c>
      <c r="E85" s="120">
        <v>3</v>
      </c>
      <c r="F85" s="73">
        <v>33.33</v>
      </c>
      <c r="G85" s="30">
        <v>10</v>
      </c>
      <c r="H85" s="73" t="s">
        <v>196</v>
      </c>
      <c r="I85" s="99">
        <v>1</v>
      </c>
      <c r="J85" s="105">
        <v>100</v>
      </c>
      <c r="K85" s="71"/>
      <c r="L85" s="54">
        <v>20</v>
      </c>
      <c r="M85" s="88" t="e">
        <f>INDEX('дороги % 2014'!$D$2:$D$95,MATCH(Лист1!D85,'дороги % 2014'!$B$2:$B$95,0))</f>
        <v>#N/A</v>
      </c>
      <c r="N85" s="53">
        <v>20</v>
      </c>
      <c r="O85" s="93" t="e">
        <f>INDEX('транспорт % 2014'!$D$2:$D$95,MATCH(Лист1!D85,'транспорт % 2014'!$B$2:$B$95,0))</f>
        <v>#N/A</v>
      </c>
      <c r="P85" s="71">
        <v>102</v>
      </c>
      <c r="Q85" s="65" t="s">
        <v>516</v>
      </c>
    </row>
    <row r="86" spans="1:17" ht="18" customHeight="1" x14ac:dyDescent="0.25">
      <c r="A86" s="5" t="s">
        <v>181</v>
      </c>
      <c r="B86" s="31"/>
      <c r="C86" s="31"/>
      <c r="D86" s="60" t="s">
        <v>637</v>
      </c>
      <c r="E86" s="120">
        <v>4</v>
      </c>
      <c r="F86" s="73">
        <v>100</v>
      </c>
      <c r="G86" s="30">
        <v>2</v>
      </c>
      <c r="H86" s="73">
        <v>100</v>
      </c>
      <c r="I86" s="99">
        <v>8</v>
      </c>
      <c r="J86" s="105" t="s">
        <v>647</v>
      </c>
      <c r="K86" s="71"/>
      <c r="L86" s="54" t="s">
        <v>210</v>
      </c>
      <c r="M86" s="88" t="s">
        <v>210</v>
      </c>
      <c r="N86" s="53" t="s">
        <v>210</v>
      </c>
      <c r="O86" s="93" t="s">
        <v>210</v>
      </c>
      <c r="P86" s="71" t="s">
        <v>210</v>
      </c>
      <c r="Q86" s="65" t="s">
        <v>210</v>
      </c>
    </row>
    <row r="87" spans="1:17" ht="18" customHeight="1" x14ac:dyDescent="0.25">
      <c r="A87" s="5" t="s">
        <v>182</v>
      </c>
      <c r="B87" s="63" t="s">
        <v>88</v>
      </c>
      <c r="C87" s="63" t="s">
        <v>88</v>
      </c>
      <c r="D87" s="60" t="s">
        <v>638</v>
      </c>
      <c r="E87" s="116">
        <v>6</v>
      </c>
      <c r="F87" s="117">
        <v>66.7</v>
      </c>
      <c r="G87" s="116">
        <v>8</v>
      </c>
      <c r="H87" s="117">
        <v>100</v>
      </c>
      <c r="I87" s="116">
        <v>10</v>
      </c>
      <c r="J87" s="117">
        <v>83.3</v>
      </c>
      <c r="K87" s="71"/>
      <c r="L87" s="54">
        <v>35</v>
      </c>
      <c r="M87" s="88" t="e">
        <f>INDEX('дороги % 2014'!$D$2:$D$95,MATCH(Лист1!D87,'дороги % 2014'!$B$2:$B$95,0))</f>
        <v>#N/A</v>
      </c>
      <c r="N87" s="53">
        <v>41</v>
      </c>
      <c r="O87" s="93" t="e">
        <f>INDEX('транспорт % 2014'!$D$2:$D$95,MATCH(Лист1!D87,'транспорт % 2014'!$B$2:$B$95,0))</f>
        <v>#N/A</v>
      </c>
      <c r="P87" s="71">
        <v>176</v>
      </c>
      <c r="Q87" s="65" t="s">
        <v>517</v>
      </c>
    </row>
    <row r="88" spans="1:17" ht="18" customHeight="1" x14ac:dyDescent="0.25">
      <c r="A88" s="5" t="s">
        <v>183</v>
      </c>
      <c r="B88" s="63" t="s">
        <v>250</v>
      </c>
      <c r="C88" s="63" t="s">
        <v>250</v>
      </c>
      <c r="D88" s="60" t="s">
        <v>639</v>
      </c>
      <c r="E88" s="120" t="s">
        <v>210</v>
      </c>
      <c r="F88" s="73" t="s">
        <v>210</v>
      </c>
      <c r="G88" s="120" t="s">
        <v>210</v>
      </c>
      <c r="H88" s="73" t="s">
        <v>210</v>
      </c>
      <c r="I88" s="118" t="s">
        <v>210</v>
      </c>
      <c r="J88" s="105" t="s">
        <v>210</v>
      </c>
      <c r="K88" s="71"/>
      <c r="L88" s="54">
        <v>2</v>
      </c>
      <c r="M88" s="88" t="e">
        <f>INDEX('дороги % 2014'!$D$2:$D$95,MATCH(Лист1!D88,'дороги % 2014'!$B$2:$B$95,0))</f>
        <v>#N/A</v>
      </c>
      <c r="N88" s="53">
        <v>4</v>
      </c>
      <c r="O88" s="93" t="e">
        <f>INDEX('транспорт % 2014'!$D$2:$D$95,MATCH(Лист1!D88,'транспорт % 2014'!$B$2:$B$95,0))</f>
        <v>#N/A</v>
      </c>
      <c r="P88" s="71">
        <v>10</v>
      </c>
      <c r="Q88" s="65" t="s">
        <v>207</v>
      </c>
    </row>
    <row r="89" spans="1:17" ht="18" customHeight="1" x14ac:dyDescent="0.25">
      <c r="A89" s="5" t="s">
        <v>184</v>
      </c>
      <c r="B89" s="63" t="s">
        <v>90</v>
      </c>
      <c r="C89" s="63" t="s">
        <v>90</v>
      </c>
      <c r="D89" s="59" t="s">
        <v>605</v>
      </c>
      <c r="E89" s="120">
        <v>15</v>
      </c>
      <c r="F89" s="73">
        <v>6.67</v>
      </c>
      <c r="G89" s="120">
        <v>69</v>
      </c>
      <c r="H89" s="73">
        <v>23</v>
      </c>
      <c r="I89" s="118">
        <v>15</v>
      </c>
      <c r="J89" s="105" t="s">
        <v>534</v>
      </c>
      <c r="K89" s="71"/>
      <c r="L89" s="54">
        <v>3</v>
      </c>
      <c r="M89" s="88" t="e">
        <f>INDEX('дороги % 2014'!$D$2:$D$95,MATCH(Лист1!D89,'дороги % 2014'!$B$2:$B$95,0))</f>
        <v>#N/A</v>
      </c>
      <c r="N89" s="53">
        <v>3</v>
      </c>
      <c r="O89" s="93" t="e">
        <f>INDEX('транспорт % 2014'!$D$2:$D$95,MATCH(Лист1!D89,'транспорт % 2014'!$B$2:$B$95,0))</f>
        <v>#N/A</v>
      </c>
      <c r="P89" s="71">
        <v>15</v>
      </c>
      <c r="Q89" s="65" t="s">
        <v>518</v>
      </c>
    </row>
    <row r="90" spans="1:17" ht="18" customHeight="1" x14ac:dyDescent="0.25">
      <c r="A90" s="5" t="s">
        <v>185</v>
      </c>
      <c r="B90" s="31"/>
      <c r="C90" s="31"/>
      <c r="D90" s="60" t="s">
        <v>606</v>
      </c>
      <c r="E90" s="120">
        <v>1</v>
      </c>
      <c r="F90" s="73">
        <v>100</v>
      </c>
      <c r="G90" s="120" t="s">
        <v>210</v>
      </c>
      <c r="H90" s="73" t="s">
        <v>210</v>
      </c>
      <c r="I90" s="118">
        <v>1</v>
      </c>
      <c r="J90" s="105">
        <v>100</v>
      </c>
      <c r="K90" s="71"/>
      <c r="L90" s="54" t="s">
        <v>210</v>
      </c>
      <c r="M90" s="88" t="s">
        <v>210</v>
      </c>
      <c r="N90" s="53" t="s">
        <v>210</v>
      </c>
      <c r="O90" s="93" t="s">
        <v>210</v>
      </c>
      <c r="P90" s="71" t="s">
        <v>210</v>
      </c>
      <c r="Q90" s="65" t="s">
        <v>210</v>
      </c>
    </row>
    <row r="91" spans="1:17" ht="18" customHeight="1" x14ac:dyDescent="0.25">
      <c r="A91" s="5" t="s">
        <v>186</v>
      </c>
      <c r="B91" s="63" t="s">
        <v>92</v>
      </c>
      <c r="C91" s="63" t="s">
        <v>92</v>
      </c>
      <c r="D91" s="60" t="s">
        <v>640</v>
      </c>
      <c r="E91" s="116">
        <v>35</v>
      </c>
      <c r="F91" s="117">
        <v>95.6</v>
      </c>
      <c r="G91" s="116">
        <v>70</v>
      </c>
      <c r="H91" s="117">
        <v>90</v>
      </c>
      <c r="I91" s="116">
        <v>29</v>
      </c>
      <c r="J91" s="117">
        <v>48.2</v>
      </c>
      <c r="K91" s="71"/>
      <c r="L91" s="54">
        <v>11</v>
      </c>
      <c r="M91" s="88" t="e">
        <f>INDEX('дороги % 2014'!$D$2:$D$95,MATCH(Лист1!D91,'дороги % 2014'!$B$2:$B$95,0))</f>
        <v>#N/A</v>
      </c>
      <c r="N91" s="53">
        <v>8</v>
      </c>
      <c r="O91" s="93" t="e">
        <f>INDEX('транспорт % 2014'!$D$2:$D$95,MATCH(Лист1!D91,'транспорт % 2014'!$B$2:$B$95,0))</f>
        <v>#N/A</v>
      </c>
      <c r="P91" s="71">
        <v>55</v>
      </c>
      <c r="Q91" s="65" t="s">
        <v>521</v>
      </c>
    </row>
    <row r="92" spans="1:17" ht="18" customHeight="1" x14ac:dyDescent="0.25">
      <c r="A92" s="5" t="s">
        <v>187</v>
      </c>
      <c r="B92" s="63" t="s">
        <v>253</v>
      </c>
      <c r="C92" s="63" t="s">
        <v>253</v>
      </c>
      <c r="D92" s="60" t="s">
        <v>641</v>
      </c>
      <c r="E92" s="121">
        <v>12</v>
      </c>
      <c r="F92" s="85">
        <v>100</v>
      </c>
      <c r="G92" s="121">
        <v>16</v>
      </c>
      <c r="H92" s="85" t="s">
        <v>196</v>
      </c>
      <c r="I92" s="119">
        <v>14</v>
      </c>
      <c r="J92" s="113" t="s">
        <v>533</v>
      </c>
      <c r="K92" s="71"/>
      <c r="L92" s="54">
        <v>1</v>
      </c>
      <c r="M92" s="88" t="e">
        <f>INDEX('дороги % 2014'!$D$2:$D$95,MATCH(Лист1!D92,'дороги % 2014'!$B$2:$B$95,0))</f>
        <v>#N/A</v>
      </c>
      <c r="N92" s="53">
        <v>4</v>
      </c>
      <c r="O92" s="93" t="e">
        <f>INDEX('транспорт % 2014'!$D$2:$D$95,MATCH(Лист1!D92,'транспорт % 2014'!$B$2:$B$95,0))</f>
        <v>#N/A</v>
      </c>
      <c r="P92" s="71">
        <v>5</v>
      </c>
      <c r="Q92" s="65" t="s">
        <v>206</v>
      </c>
    </row>
    <row r="93" spans="1:17" ht="18" customHeight="1" x14ac:dyDescent="0.25">
      <c r="A93" s="5" t="s">
        <v>188</v>
      </c>
      <c r="B93" s="63" t="s">
        <v>94</v>
      </c>
      <c r="C93" s="63" t="s">
        <v>94</v>
      </c>
      <c r="D93" s="59" t="s">
        <v>607</v>
      </c>
      <c r="E93" s="120">
        <v>3</v>
      </c>
      <c r="F93" s="73">
        <v>33.33</v>
      </c>
      <c r="G93" s="30">
        <v>12</v>
      </c>
      <c r="H93" s="73">
        <v>58</v>
      </c>
      <c r="I93" s="99">
        <v>3</v>
      </c>
      <c r="J93" s="105">
        <v>46.7</v>
      </c>
      <c r="K93" s="71"/>
      <c r="L93" s="54">
        <v>36</v>
      </c>
      <c r="M93" s="88" t="e">
        <f>INDEX('дороги % 2014'!$D$2:$D$95,MATCH(Лист1!D93,'дороги % 2014'!$B$2:$B$95,0))</f>
        <v>#N/A</v>
      </c>
      <c r="N93" s="53">
        <v>39</v>
      </c>
      <c r="O93" s="93" t="e">
        <f>INDEX('транспорт % 2014'!$D$2:$D$95,MATCH(Лист1!D93,'транспорт % 2014'!$B$2:$B$95,0))</f>
        <v>#N/A</v>
      </c>
      <c r="P93" s="71">
        <v>186</v>
      </c>
      <c r="Q93" s="65" t="s">
        <v>522</v>
      </c>
    </row>
    <row r="94" spans="1:17" ht="18" customHeight="1" x14ac:dyDescent="0.25">
      <c r="A94" s="5" t="s">
        <v>189</v>
      </c>
      <c r="B94" s="63" t="s">
        <v>95</v>
      </c>
      <c r="C94" s="63" t="s">
        <v>95</v>
      </c>
      <c r="D94" s="60" t="s">
        <v>608</v>
      </c>
      <c r="E94" s="30">
        <v>43</v>
      </c>
      <c r="F94" s="73">
        <v>60.47</v>
      </c>
      <c r="G94" s="30">
        <v>2</v>
      </c>
      <c r="H94" s="73" t="s">
        <v>209</v>
      </c>
      <c r="I94" s="99">
        <v>13</v>
      </c>
      <c r="J94" s="105">
        <v>56.9</v>
      </c>
      <c r="K94" s="71"/>
      <c r="L94" s="54">
        <v>41</v>
      </c>
      <c r="M94" s="88" t="e">
        <f>INDEX('дороги % 2014'!$D$2:$D$95,MATCH(Лист1!D94,'дороги % 2014'!$B$2:$B$95,0))</f>
        <v>#N/A</v>
      </c>
      <c r="N94" s="53">
        <v>51</v>
      </c>
      <c r="O94" s="93" t="e">
        <f>INDEX('транспорт % 2014'!$D$2:$D$95,MATCH(Лист1!D94,'транспорт % 2014'!$B$2:$B$95,0))</f>
        <v>#N/A</v>
      </c>
      <c r="P94" s="71">
        <v>209</v>
      </c>
      <c r="Q94" s="65" t="s">
        <v>523</v>
      </c>
    </row>
    <row r="95" spans="1:17" ht="18" customHeight="1" x14ac:dyDescent="0.25">
      <c r="A95" s="5" t="s">
        <v>190</v>
      </c>
      <c r="B95" s="63" t="s">
        <v>96</v>
      </c>
      <c r="C95" s="63" t="s">
        <v>96</v>
      </c>
      <c r="D95" s="59" t="s">
        <v>609</v>
      </c>
      <c r="E95" s="30">
        <v>2</v>
      </c>
      <c r="F95" s="73">
        <v>50</v>
      </c>
      <c r="G95" s="30">
        <v>5</v>
      </c>
      <c r="H95" s="73">
        <v>80</v>
      </c>
      <c r="I95" s="99">
        <v>2</v>
      </c>
      <c r="J95" s="105">
        <v>50</v>
      </c>
      <c r="K95" s="71"/>
      <c r="L95" s="54">
        <v>5</v>
      </c>
      <c r="M95" s="88" t="e">
        <f>INDEX('дороги % 2014'!$D$2:$D$95,MATCH(Лист1!D95,'дороги % 2014'!$B$2:$B$95,0))</f>
        <v>#N/A</v>
      </c>
      <c r="N95" s="53">
        <v>5</v>
      </c>
      <c r="O95" s="93" t="e">
        <f>INDEX('транспорт % 2014'!$D$2:$D$95,MATCH(Лист1!D95,'транспорт % 2014'!$B$2:$B$95,0))</f>
        <v>#N/A</v>
      </c>
      <c r="P95" s="71">
        <v>20</v>
      </c>
      <c r="Q95" s="65" t="s">
        <v>524</v>
      </c>
    </row>
    <row r="96" spans="1:17" ht="18" customHeight="1" x14ac:dyDescent="0.25">
      <c r="A96" s="5" t="s">
        <v>191</v>
      </c>
      <c r="B96" s="63" t="s">
        <v>97</v>
      </c>
      <c r="C96" s="63" t="s">
        <v>97</v>
      </c>
      <c r="D96" s="60" t="s">
        <v>642</v>
      </c>
      <c r="E96" s="30" t="s">
        <v>210</v>
      </c>
      <c r="F96" s="73" t="s">
        <v>210</v>
      </c>
      <c r="G96" s="30" t="s">
        <v>210</v>
      </c>
      <c r="H96" s="73" t="s">
        <v>210</v>
      </c>
      <c r="I96" s="99" t="s">
        <v>210</v>
      </c>
      <c r="J96" s="105" t="s">
        <v>210</v>
      </c>
      <c r="K96" s="71"/>
      <c r="L96" s="54">
        <v>2</v>
      </c>
      <c r="M96" s="88" t="e">
        <f>INDEX('дороги % 2014'!$D$2:$D$95,MATCH(Лист1!D96,'дороги % 2014'!$B$2:$B$95,0))</f>
        <v>#N/A</v>
      </c>
      <c r="N96" s="53">
        <v>2</v>
      </c>
      <c r="O96" s="93" t="e">
        <f>INDEX('транспорт % 2014'!$D$2:$D$95,MATCH(Лист1!D96,'транспорт % 2014'!$B$2:$B$95,0))</f>
        <v>#N/A</v>
      </c>
      <c r="P96" s="71">
        <v>10</v>
      </c>
      <c r="Q96" s="65" t="s">
        <v>206</v>
      </c>
    </row>
    <row r="97" spans="1:17" ht="18" customHeight="1" x14ac:dyDescent="0.25">
      <c r="A97" s="5" t="s">
        <v>192</v>
      </c>
      <c r="B97" s="31"/>
      <c r="C97" s="31"/>
      <c r="D97" s="60" t="s">
        <v>643</v>
      </c>
      <c r="E97" s="30">
        <v>1</v>
      </c>
      <c r="F97" s="73">
        <v>0</v>
      </c>
      <c r="G97" s="30">
        <v>4</v>
      </c>
      <c r="H97" s="73">
        <v>100</v>
      </c>
      <c r="I97" s="99">
        <v>1</v>
      </c>
      <c r="J97" s="105">
        <v>80</v>
      </c>
      <c r="K97" s="71"/>
      <c r="L97" s="54" t="s">
        <v>210</v>
      </c>
      <c r="M97" s="88" t="s">
        <v>210</v>
      </c>
      <c r="N97" s="53" t="s">
        <v>210</v>
      </c>
      <c r="O97" s="93" t="s">
        <v>210</v>
      </c>
      <c r="P97" s="71" t="s">
        <v>210</v>
      </c>
      <c r="Q97" s="65" t="s">
        <v>210</v>
      </c>
    </row>
    <row r="98" spans="1:17" ht="18" customHeight="1" x14ac:dyDescent="0.25">
      <c r="A98" s="30" t="s">
        <v>193</v>
      </c>
      <c r="B98" s="63" t="s">
        <v>99</v>
      </c>
      <c r="C98" s="63" t="s">
        <v>99</v>
      </c>
      <c r="D98" s="59" t="s">
        <v>610</v>
      </c>
      <c r="E98" s="30">
        <v>2</v>
      </c>
      <c r="F98" s="73">
        <v>50</v>
      </c>
      <c r="G98" s="30">
        <v>5</v>
      </c>
      <c r="H98" s="73">
        <v>100</v>
      </c>
      <c r="I98" s="99">
        <v>1</v>
      </c>
      <c r="J98" s="105">
        <v>60</v>
      </c>
      <c r="K98" s="71"/>
      <c r="L98" s="54">
        <v>35</v>
      </c>
      <c r="M98" s="88" t="e">
        <f>INDEX('дороги % 2014'!$D$2:$D$95,MATCH(Лист1!D98,'дороги % 2014'!$B$2:$B$95,0))</f>
        <v>#N/A</v>
      </c>
      <c r="N98" s="53">
        <v>44</v>
      </c>
      <c r="O98" s="93" t="e">
        <f>INDEX('транспорт % 2014'!$D$2:$D$95,MATCH(Лист1!D98,'транспорт % 2014'!$B$2:$B$95,0))</f>
        <v>#N/A</v>
      </c>
      <c r="P98" s="71">
        <v>179</v>
      </c>
      <c r="Q98" s="65" t="s">
        <v>525</v>
      </c>
    </row>
    <row r="99" spans="1:17" ht="18" customHeight="1" thickBot="1" x14ac:dyDescent="0.3">
      <c r="A99" s="3" t="s">
        <v>194</v>
      </c>
      <c r="B99" s="74" t="s">
        <v>100</v>
      </c>
      <c r="C99" s="74" t="s">
        <v>100</v>
      </c>
      <c r="D99" s="102" t="s">
        <v>611</v>
      </c>
      <c r="E99" s="34">
        <v>14</v>
      </c>
      <c r="F99" s="111">
        <v>85.71</v>
      </c>
      <c r="G99" s="34">
        <v>6</v>
      </c>
      <c r="H99" s="111">
        <v>100</v>
      </c>
      <c r="I99" s="101">
        <v>24</v>
      </c>
      <c r="J99" s="110" t="s">
        <v>532</v>
      </c>
      <c r="K99" s="75"/>
      <c r="L99" s="76">
        <v>16</v>
      </c>
      <c r="M99" s="89" t="e">
        <f>INDEX('дороги % 2014'!$D$2:$D$95,MATCH(Лист1!D99,'дороги % 2014'!$B$2:$B$95,0))</f>
        <v>#N/A</v>
      </c>
      <c r="N99" s="55">
        <v>23</v>
      </c>
      <c r="O99" s="56" t="e">
        <f>INDEX('транспорт % 2014'!$D$2:$D$95,MATCH(Лист1!D99,'транспорт % 2014'!$B$2:$B$95,0))</f>
        <v>#N/A</v>
      </c>
      <c r="P99" s="75">
        <v>150</v>
      </c>
      <c r="Q99" s="77" t="s">
        <v>526</v>
      </c>
    </row>
    <row r="100" spans="1:17" ht="18" customHeight="1" thickBot="1" x14ac:dyDescent="0.3">
      <c r="A100" s="2"/>
      <c r="B100" s="78"/>
      <c r="C100" s="78"/>
      <c r="D100" s="79" t="s">
        <v>211</v>
      </c>
      <c r="E100" s="80">
        <v>823</v>
      </c>
      <c r="F100" s="80"/>
      <c r="G100" s="80">
        <v>1674</v>
      </c>
      <c r="H100" s="80"/>
      <c r="I100" s="80">
        <v>634</v>
      </c>
      <c r="J100" s="80"/>
      <c r="K100" s="51"/>
      <c r="L100" s="57">
        <f>SUM(L6:L99)</f>
        <v>837</v>
      </c>
      <c r="M100" s="90"/>
      <c r="N100" s="94">
        <f>SUM(N6:N99)</f>
        <v>1032</v>
      </c>
      <c r="O100" s="95"/>
      <c r="P100" s="84">
        <f>SUM(P6:P99)</f>
        <v>4351</v>
      </c>
      <c r="Q100" s="81"/>
    </row>
    <row r="102" spans="1:17" ht="36.75" customHeight="1" x14ac:dyDescent="0.25"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</row>
    <row r="103" spans="1:17" ht="15" customHeight="1" x14ac:dyDescent="0.25">
      <c r="D103" s="143"/>
      <c r="E103" s="144"/>
      <c r="L103" s="1"/>
      <c r="M103" s="1"/>
      <c r="N103" s="1"/>
      <c r="O103" s="1"/>
      <c r="P103" s="1"/>
    </row>
    <row r="104" spans="1:17" x14ac:dyDescent="0.25">
      <c r="D104" s="143"/>
      <c r="E104" s="144"/>
      <c r="L104" s="1"/>
      <c r="M104" s="1"/>
      <c r="N104" s="1"/>
      <c r="O104" s="1"/>
      <c r="P104" s="1"/>
    </row>
    <row r="105" spans="1:17" ht="15" customHeight="1" x14ac:dyDescent="0.25">
      <c r="D105" s="143"/>
      <c r="E105" s="144"/>
      <c r="L105" s="1"/>
      <c r="M105" s="1"/>
      <c r="N105" s="1"/>
      <c r="O105" s="1"/>
      <c r="P105" s="1"/>
    </row>
    <row r="106" spans="1:17" ht="15" customHeight="1" x14ac:dyDescent="0.25">
      <c r="D106" s="143"/>
      <c r="E106" s="144"/>
      <c r="L106" s="1"/>
      <c r="M106" s="1"/>
      <c r="N106" s="1"/>
      <c r="O106" s="1"/>
      <c r="P106" s="1"/>
    </row>
  </sheetData>
  <mergeCells count="16">
    <mergeCell ref="D103:E103"/>
    <mergeCell ref="D104:E104"/>
    <mergeCell ref="D105:E105"/>
    <mergeCell ref="D106:E106"/>
    <mergeCell ref="P4:Q4"/>
    <mergeCell ref="D102:P102"/>
    <mergeCell ref="L2:Q2"/>
    <mergeCell ref="D4:D5"/>
    <mergeCell ref="A4:A5"/>
    <mergeCell ref="L4:M4"/>
    <mergeCell ref="E4:F4"/>
    <mergeCell ref="G4:H4"/>
    <mergeCell ref="I4:J4"/>
    <mergeCell ref="K4:K5"/>
    <mergeCell ref="N4:O4"/>
    <mergeCell ref="A1:J2"/>
  </mergeCells>
  <pageMargins left="0.9055118110236221" right="0.31496062992125984" top="0.55118110236220474" bottom="0.55118110236220474" header="0.31496062992125984" footer="0.31496062992125984"/>
  <pageSetup paperSize="9" scale="74" fitToHeight="0" orientation="portrait" r:id="rId1"/>
  <rowBreaks count="2" manualBreakCount="2">
    <brk id="53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218</v>
      </c>
      <c r="B1" s="48">
        <v>21</v>
      </c>
    </row>
    <row r="2" spans="1:2" x14ac:dyDescent="0.25">
      <c r="A2" s="47" t="s">
        <v>217</v>
      </c>
      <c r="B2" s="48">
        <v>42</v>
      </c>
    </row>
    <row r="3" spans="1:2" x14ac:dyDescent="0.25">
      <c r="A3" s="47" t="s">
        <v>215</v>
      </c>
      <c r="B3" s="48">
        <v>30</v>
      </c>
    </row>
    <row r="4" spans="1:2" x14ac:dyDescent="0.25">
      <c r="A4" s="47" t="s">
        <v>216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219</v>
      </c>
      <c r="B9" s="48">
        <v>1</v>
      </c>
    </row>
    <row r="10" spans="1:2" x14ac:dyDescent="0.25">
      <c r="A10" s="47" t="s">
        <v>220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221</v>
      </c>
      <c r="B12" s="48">
        <v>7</v>
      </c>
    </row>
    <row r="13" spans="1:2" x14ac:dyDescent="0.25">
      <c r="A13" s="47" t="s">
        <v>222</v>
      </c>
      <c r="B13" s="48">
        <v>1</v>
      </c>
    </row>
    <row r="14" spans="1:2" x14ac:dyDescent="0.25">
      <c r="A14" s="47" t="s">
        <v>223</v>
      </c>
      <c r="B14" s="48">
        <v>5</v>
      </c>
    </row>
    <row r="15" spans="1:2" x14ac:dyDescent="0.25">
      <c r="A15" s="47" t="s">
        <v>224</v>
      </c>
      <c r="B15" s="48">
        <v>4</v>
      </c>
    </row>
    <row r="16" spans="1:2" x14ac:dyDescent="0.25">
      <c r="A16" s="47" t="s">
        <v>225</v>
      </c>
      <c r="B16" s="48">
        <v>13</v>
      </c>
    </row>
    <row r="17" spans="1:2" x14ac:dyDescent="0.25">
      <c r="A17" s="47" t="s">
        <v>226</v>
      </c>
      <c r="B17" s="48">
        <v>2</v>
      </c>
    </row>
    <row r="18" spans="1:2" x14ac:dyDescent="0.25">
      <c r="A18" s="47" t="s">
        <v>227</v>
      </c>
      <c r="B18" s="48">
        <v>1</v>
      </c>
    </row>
    <row r="19" spans="1:2" x14ac:dyDescent="0.25">
      <c r="A19" s="47" t="s">
        <v>228</v>
      </c>
      <c r="B19" s="48">
        <v>41</v>
      </c>
    </row>
    <row r="20" spans="1:2" x14ac:dyDescent="0.25">
      <c r="A20" s="47" t="s">
        <v>229</v>
      </c>
      <c r="B20" s="48">
        <v>2</v>
      </c>
    </row>
    <row r="21" spans="1:2" x14ac:dyDescent="0.25">
      <c r="A21" s="47" t="s">
        <v>230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231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232</v>
      </c>
      <c r="B27" s="48">
        <v>11</v>
      </c>
    </row>
    <row r="28" spans="1:2" x14ac:dyDescent="0.25">
      <c r="A28" s="47" t="s">
        <v>233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234</v>
      </c>
      <c r="B30" s="48">
        <v>1</v>
      </c>
    </row>
    <row r="31" spans="1:2" x14ac:dyDescent="0.25">
      <c r="A31" s="47" t="s">
        <v>235</v>
      </c>
      <c r="B31" s="48">
        <v>31</v>
      </c>
    </row>
    <row r="32" spans="1:2" x14ac:dyDescent="0.25">
      <c r="A32" s="47" t="s">
        <v>236</v>
      </c>
      <c r="B32" s="48">
        <v>5</v>
      </c>
    </row>
    <row r="33" spans="1:2" x14ac:dyDescent="0.25">
      <c r="A33" s="47" t="s">
        <v>237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238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239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240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241</v>
      </c>
      <c r="B43" s="48">
        <v>1</v>
      </c>
    </row>
    <row r="44" spans="1:2" x14ac:dyDescent="0.25">
      <c r="A44" s="47" t="s">
        <v>242</v>
      </c>
      <c r="B44" s="48">
        <v>3</v>
      </c>
    </row>
    <row r="45" spans="1:2" x14ac:dyDescent="0.25">
      <c r="A45" s="47" t="s">
        <v>243</v>
      </c>
      <c r="B45" s="48">
        <v>6</v>
      </c>
    </row>
    <row r="46" spans="1:2" x14ac:dyDescent="0.25">
      <c r="A46" s="47" t="s">
        <v>244</v>
      </c>
      <c r="B46" s="48">
        <v>3</v>
      </c>
    </row>
    <row r="47" spans="1:2" x14ac:dyDescent="0.25">
      <c r="A47" s="47" t="s">
        <v>245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246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247</v>
      </c>
      <c r="B51" s="48">
        <v>1</v>
      </c>
    </row>
    <row r="52" spans="1:2" x14ac:dyDescent="0.25">
      <c r="A52" s="47" t="s">
        <v>248</v>
      </c>
      <c r="B52" s="48">
        <v>14</v>
      </c>
    </row>
    <row r="53" spans="1:2" x14ac:dyDescent="0.25">
      <c r="A53" s="47" t="s">
        <v>249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250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251</v>
      </c>
      <c r="B57" s="48">
        <v>9</v>
      </c>
    </row>
    <row r="58" spans="1:2" x14ac:dyDescent="0.25">
      <c r="A58" s="47" t="s">
        <v>252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253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215</v>
      </c>
      <c r="B1" s="48">
        <v>36</v>
      </c>
    </row>
    <row r="2" spans="1:2" x14ac:dyDescent="0.25">
      <c r="A2" s="47" t="s">
        <v>216</v>
      </c>
      <c r="B2" s="48">
        <v>18</v>
      </c>
    </row>
    <row r="3" spans="1:2" x14ac:dyDescent="0.25">
      <c r="A3" s="47" t="s">
        <v>254</v>
      </c>
      <c r="B3" s="48">
        <v>1</v>
      </c>
    </row>
    <row r="4" spans="1:2" x14ac:dyDescent="0.25">
      <c r="A4" s="47" t="s">
        <v>217</v>
      </c>
      <c r="B4" s="48">
        <v>47</v>
      </c>
    </row>
    <row r="5" spans="1:2" x14ac:dyDescent="0.25">
      <c r="A5" s="47" t="s">
        <v>255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256</v>
      </c>
      <c r="B10" s="48">
        <v>1</v>
      </c>
    </row>
    <row r="11" spans="1:2" x14ac:dyDescent="0.25">
      <c r="A11" s="47" t="s">
        <v>220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221</v>
      </c>
      <c r="B13" s="48">
        <v>7</v>
      </c>
    </row>
    <row r="14" spans="1:2" x14ac:dyDescent="0.25">
      <c r="A14" s="47" t="s">
        <v>257</v>
      </c>
      <c r="B14" s="48">
        <v>3</v>
      </c>
    </row>
    <row r="15" spans="1:2" x14ac:dyDescent="0.25">
      <c r="A15" s="47" t="s">
        <v>222</v>
      </c>
      <c r="B15" s="48">
        <v>2</v>
      </c>
    </row>
    <row r="16" spans="1:2" x14ac:dyDescent="0.25">
      <c r="A16" s="47" t="s">
        <v>223</v>
      </c>
      <c r="B16" s="48">
        <v>6</v>
      </c>
    </row>
    <row r="17" spans="1:2" x14ac:dyDescent="0.25">
      <c r="A17" s="47" t="s">
        <v>225</v>
      </c>
      <c r="B17" s="48">
        <v>13</v>
      </c>
    </row>
    <row r="18" spans="1:2" x14ac:dyDescent="0.25">
      <c r="A18" s="47" t="s">
        <v>226</v>
      </c>
      <c r="B18" s="48">
        <v>4</v>
      </c>
    </row>
    <row r="19" spans="1:2" x14ac:dyDescent="0.25">
      <c r="A19" s="47" t="s">
        <v>224</v>
      </c>
      <c r="B19" s="48">
        <v>4</v>
      </c>
    </row>
    <row r="20" spans="1:2" x14ac:dyDescent="0.25">
      <c r="A20" s="47" t="s">
        <v>227</v>
      </c>
      <c r="B20" s="48">
        <v>1</v>
      </c>
    </row>
    <row r="21" spans="1:2" x14ac:dyDescent="0.25">
      <c r="A21" s="47" t="s">
        <v>228</v>
      </c>
      <c r="B21" s="48">
        <v>54</v>
      </c>
    </row>
    <row r="22" spans="1:2" x14ac:dyDescent="0.25">
      <c r="A22" s="47" t="s">
        <v>230</v>
      </c>
      <c r="B22" s="48">
        <v>12</v>
      </c>
    </row>
    <row r="23" spans="1:2" x14ac:dyDescent="0.25">
      <c r="A23" s="47" t="s">
        <v>258</v>
      </c>
      <c r="B23" s="48">
        <v>1</v>
      </c>
    </row>
    <row r="24" spans="1:2" x14ac:dyDescent="0.25">
      <c r="A24" s="47" t="s">
        <v>229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231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232</v>
      </c>
      <c r="B30" s="48">
        <v>12</v>
      </c>
    </row>
    <row r="31" spans="1:2" x14ac:dyDescent="0.25">
      <c r="A31" s="47" t="s">
        <v>233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234</v>
      </c>
      <c r="B33" s="48">
        <v>1</v>
      </c>
    </row>
    <row r="34" spans="1:2" x14ac:dyDescent="0.25">
      <c r="A34" s="47" t="s">
        <v>235</v>
      </c>
      <c r="B34" s="48">
        <v>39</v>
      </c>
    </row>
    <row r="35" spans="1:2" x14ac:dyDescent="0.25">
      <c r="A35" s="47" t="s">
        <v>236</v>
      </c>
      <c r="B35" s="48">
        <v>6</v>
      </c>
    </row>
    <row r="36" spans="1:2" x14ac:dyDescent="0.25">
      <c r="A36" s="47" t="s">
        <v>237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238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239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259</v>
      </c>
      <c r="B44" s="48">
        <v>1</v>
      </c>
    </row>
    <row r="45" spans="1:2" x14ac:dyDescent="0.25">
      <c r="A45" s="47" t="s">
        <v>240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241</v>
      </c>
      <c r="B47" s="48">
        <v>1</v>
      </c>
    </row>
    <row r="48" spans="1:2" x14ac:dyDescent="0.25">
      <c r="A48" s="47" t="s">
        <v>242</v>
      </c>
      <c r="B48" s="48">
        <v>3</v>
      </c>
    </row>
    <row r="49" spans="1:2" x14ac:dyDescent="0.25">
      <c r="A49" s="47" t="s">
        <v>243</v>
      </c>
      <c r="B49" s="48">
        <v>8</v>
      </c>
    </row>
    <row r="50" spans="1:2" x14ac:dyDescent="0.25">
      <c r="A50" s="47" t="s">
        <v>244</v>
      </c>
      <c r="B50" s="48">
        <v>3</v>
      </c>
    </row>
    <row r="51" spans="1:2" x14ac:dyDescent="0.25">
      <c r="A51" s="47" t="s">
        <v>245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246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247</v>
      </c>
      <c r="B55" s="48">
        <v>1</v>
      </c>
    </row>
    <row r="56" spans="1:2" x14ac:dyDescent="0.25">
      <c r="A56" s="47" t="s">
        <v>248</v>
      </c>
      <c r="B56" s="48">
        <v>21</v>
      </c>
    </row>
    <row r="57" spans="1:2" x14ac:dyDescent="0.25">
      <c r="A57" s="47" t="s">
        <v>249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250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251</v>
      </c>
      <c r="B61" s="48">
        <v>18</v>
      </c>
    </row>
    <row r="62" spans="1:2" x14ac:dyDescent="0.25">
      <c r="A62" s="47" t="s">
        <v>252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253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215</v>
      </c>
      <c r="C1" s="47" t="s">
        <v>215</v>
      </c>
    </row>
    <row r="2" spans="1:3" x14ac:dyDescent="0.25">
      <c r="A2" s="6" t="s">
        <v>8</v>
      </c>
      <c r="B2" s="47" t="s">
        <v>216</v>
      </c>
      <c r="C2" s="47" t="s">
        <v>216</v>
      </c>
    </row>
    <row r="3" spans="1:3" x14ac:dyDescent="0.25">
      <c r="A3" s="6" t="s">
        <v>9</v>
      </c>
      <c r="B3" s="47" t="s">
        <v>254</v>
      </c>
      <c r="C3" s="47" t="s">
        <v>254</v>
      </c>
    </row>
    <row r="4" spans="1:3" x14ac:dyDescent="0.25">
      <c r="A4" s="32" t="s">
        <v>10</v>
      </c>
      <c r="B4" s="47" t="s">
        <v>217</v>
      </c>
      <c r="C4" s="47" t="s">
        <v>217</v>
      </c>
    </row>
    <row r="5" spans="1:3" x14ac:dyDescent="0.25">
      <c r="A5" s="6" t="s">
        <v>11</v>
      </c>
      <c r="B5" s="47" t="s">
        <v>255</v>
      </c>
      <c r="C5" s="47" t="s">
        <v>218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256</v>
      </c>
      <c r="C13" s="47" t="s">
        <v>219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226</v>
      </c>
      <c r="C17" s="47" t="s">
        <v>226</v>
      </c>
    </row>
    <row r="18" spans="1:3" x14ac:dyDescent="0.25">
      <c r="A18" s="32" t="s">
        <v>24</v>
      </c>
      <c r="B18" s="47" t="s">
        <v>259</v>
      </c>
      <c r="C18" s="47" t="s">
        <v>259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318</v>
      </c>
      <c r="B20" s="47" t="s">
        <v>238</v>
      </c>
      <c r="C20" s="47" t="s">
        <v>238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220</v>
      </c>
      <c r="C22" s="47" t="s">
        <v>220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221</v>
      </c>
      <c r="C24" s="47" t="s">
        <v>221</v>
      </c>
    </row>
    <row r="25" spans="1:3" x14ac:dyDescent="0.25">
      <c r="A25" s="6" t="s">
        <v>31</v>
      </c>
      <c r="B25" s="47" t="s">
        <v>257</v>
      </c>
      <c r="C25" s="47" t="s">
        <v>257</v>
      </c>
    </row>
    <row r="26" spans="1:3" x14ac:dyDescent="0.25">
      <c r="A26" s="6" t="s">
        <v>32</v>
      </c>
      <c r="B26" s="47" t="s">
        <v>222</v>
      </c>
      <c r="C26" s="47" t="s">
        <v>222</v>
      </c>
    </row>
    <row r="27" spans="1:3" x14ac:dyDescent="0.25">
      <c r="A27" s="32" t="s">
        <v>33</v>
      </c>
      <c r="B27" s="47" t="s">
        <v>223</v>
      </c>
      <c r="C27" s="47" t="s">
        <v>223</v>
      </c>
    </row>
    <row r="28" spans="1:3" x14ac:dyDescent="0.25">
      <c r="A28" s="32" t="s">
        <v>34</v>
      </c>
      <c r="B28" s="47" t="s">
        <v>227</v>
      </c>
      <c r="C28" s="47" t="s">
        <v>227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232</v>
      </c>
      <c r="C31" s="47" t="s">
        <v>232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234</v>
      </c>
      <c r="C33" s="47" t="s">
        <v>234</v>
      </c>
    </row>
    <row r="34" spans="1:3" x14ac:dyDescent="0.25">
      <c r="A34" s="32" t="s">
        <v>40</v>
      </c>
      <c r="B34" s="47" t="s">
        <v>235</v>
      </c>
      <c r="C34" s="47" t="s">
        <v>235</v>
      </c>
    </row>
    <row r="35" spans="1:3" ht="16.5" thickBot="1" x14ac:dyDescent="0.3">
      <c r="A35" s="14" t="s">
        <v>326</v>
      </c>
      <c r="B35" s="47" t="s">
        <v>240</v>
      </c>
      <c r="C35" s="47" t="s">
        <v>240</v>
      </c>
    </row>
    <row r="36" spans="1:3" x14ac:dyDescent="0.25">
      <c r="A36" s="32" t="s">
        <v>42</v>
      </c>
      <c r="B36" s="47" t="s">
        <v>243</v>
      </c>
      <c r="C36" s="47" t="s">
        <v>243</v>
      </c>
    </row>
    <row r="37" spans="1:3" x14ac:dyDescent="0.25">
      <c r="A37" s="6" t="s">
        <v>43</v>
      </c>
      <c r="B37" s="47" t="s">
        <v>244</v>
      </c>
      <c r="C37" s="47" t="s">
        <v>244</v>
      </c>
    </row>
    <row r="38" spans="1:3" x14ac:dyDescent="0.25">
      <c r="A38" s="32" t="s">
        <v>44</v>
      </c>
      <c r="B38" s="47" t="s">
        <v>246</v>
      </c>
      <c r="C38" s="47" t="s">
        <v>246</v>
      </c>
    </row>
    <row r="39" spans="1:3" x14ac:dyDescent="0.25">
      <c r="A39" s="32" t="s">
        <v>45</v>
      </c>
      <c r="B39" s="47" t="s">
        <v>247</v>
      </c>
      <c r="C39" s="47" t="s">
        <v>247</v>
      </c>
    </row>
    <row r="40" spans="1:3" x14ac:dyDescent="0.25">
      <c r="A40" s="6" t="s">
        <v>46</v>
      </c>
      <c r="B40" s="47" t="s">
        <v>251</v>
      </c>
      <c r="C40" s="47" t="s">
        <v>251</v>
      </c>
    </row>
    <row r="41" spans="1:3" x14ac:dyDescent="0.25">
      <c r="A41" s="6" t="s">
        <v>47</v>
      </c>
      <c r="B41" s="47" t="s">
        <v>252</v>
      </c>
      <c r="C41" s="47" t="s">
        <v>252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233</v>
      </c>
      <c r="C48" s="47" t="s">
        <v>233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237</v>
      </c>
      <c r="B52" s="47" t="s">
        <v>237</v>
      </c>
      <c r="C52" s="47" t="s">
        <v>237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224</v>
      </c>
      <c r="C57" s="47" t="s">
        <v>224</v>
      </c>
    </row>
    <row r="58" spans="1:3" x14ac:dyDescent="0.25">
      <c r="A58" s="32" t="s">
        <v>64</v>
      </c>
      <c r="B58" s="47" t="s">
        <v>225</v>
      </c>
      <c r="C58" s="47" t="s">
        <v>225</v>
      </c>
    </row>
    <row r="59" spans="1:3" ht="16.5" thickBot="1" x14ac:dyDescent="0.3">
      <c r="A59" s="14" t="s">
        <v>292</v>
      </c>
      <c r="B59" s="47" t="s">
        <v>228</v>
      </c>
      <c r="C59" s="47" t="s">
        <v>228</v>
      </c>
    </row>
    <row r="60" spans="1:3" x14ac:dyDescent="0.25">
      <c r="A60" s="6" t="s">
        <v>66</v>
      </c>
      <c r="B60" s="47" t="s">
        <v>229</v>
      </c>
      <c r="C60" s="47" t="s">
        <v>229</v>
      </c>
    </row>
    <row r="61" spans="1:3" x14ac:dyDescent="0.25">
      <c r="A61" s="32" t="s">
        <v>67</v>
      </c>
      <c r="B61" s="47" t="s">
        <v>258</v>
      </c>
      <c r="C61" s="47" t="s">
        <v>258</v>
      </c>
    </row>
    <row r="62" spans="1:3" x14ac:dyDescent="0.25">
      <c r="A62" s="32" t="s">
        <v>68</v>
      </c>
      <c r="B62" s="47" t="s">
        <v>242</v>
      </c>
      <c r="C62" s="47" t="s">
        <v>242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230</v>
      </c>
      <c r="C64" s="47" t="s">
        <v>230</v>
      </c>
    </row>
    <row r="65" spans="1:3" ht="16.5" thickBot="1" x14ac:dyDescent="0.3">
      <c r="A65" s="14" t="s">
        <v>301</v>
      </c>
      <c r="B65" s="47" t="s">
        <v>231</v>
      </c>
      <c r="C65" s="47" t="s">
        <v>231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236</v>
      </c>
      <c r="C67" s="47" t="s">
        <v>236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239</v>
      </c>
      <c r="C69" s="47" t="s">
        <v>239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241</v>
      </c>
      <c r="C75" s="47" t="s">
        <v>241</v>
      </c>
    </row>
    <row r="76" spans="1:3" x14ac:dyDescent="0.25">
      <c r="A76" s="32" t="s">
        <v>82</v>
      </c>
      <c r="B76" s="47" t="s">
        <v>245</v>
      </c>
      <c r="C76" s="47" t="s">
        <v>245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248</v>
      </c>
      <c r="C79" s="47" t="s">
        <v>248</v>
      </c>
    </row>
    <row r="80" spans="1:3" x14ac:dyDescent="0.25">
      <c r="A80" s="32" t="s">
        <v>86</v>
      </c>
      <c r="B80" s="47" t="s">
        <v>249</v>
      </c>
      <c r="C80" s="47" t="s">
        <v>249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250</v>
      </c>
      <c r="B83" s="47" t="s">
        <v>250</v>
      </c>
      <c r="C83" s="47" t="s">
        <v>250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253</v>
      </c>
      <c r="B87" s="47" t="s">
        <v>253</v>
      </c>
      <c r="C87" s="47" t="s">
        <v>253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 x14ac:dyDescent="0.3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 x14ac:dyDescent="0.3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 x14ac:dyDescent="0.3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 x14ac:dyDescent="0.3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2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2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2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 x14ac:dyDescent="0.3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 x14ac:dyDescent="0.3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25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 x14ac:dyDescent="0.3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 x14ac:dyDescent="0.3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25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 x14ac:dyDescent="0.3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 x14ac:dyDescent="0.3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 x14ac:dyDescent="0.3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25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 x14ac:dyDescent="0.3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 x14ac:dyDescent="0.3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 x14ac:dyDescent="0.3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 x14ac:dyDescent="0.3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 x14ac:dyDescent="0.3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 x14ac:dyDescent="0.3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 x14ac:dyDescent="0.3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 x14ac:dyDescent="0.3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 x14ac:dyDescent="0.3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 x14ac:dyDescent="0.3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 x14ac:dyDescent="0.3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 x14ac:dyDescent="0.3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 x14ac:dyDescent="0.3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 x14ac:dyDescent="0.3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 x14ac:dyDescent="0.3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 x14ac:dyDescent="0.3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 x14ac:dyDescent="0.3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 x14ac:dyDescent="0.3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 x14ac:dyDescent="0.3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 x14ac:dyDescent="0.3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 x14ac:dyDescent="0.3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2017-02-28T09:55:12Z</dcterms:modified>
</cp:coreProperties>
</file>