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AX62" i="1"/>
  <c r="AW62"/>
  <c r="AV62"/>
  <c r="AU62"/>
  <c r="AT62"/>
  <c r="AS62"/>
  <c r="AX61"/>
  <c r="AW61"/>
  <c r="AV61"/>
  <c r="AU61"/>
  <c r="AT61"/>
  <c r="AS61"/>
  <c r="AX60"/>
  <c r="AW60"/>
  <c r="AV60"/>
  <c r="AU60"/>
  <c r="AT60"/>
  <c r="AS60"/>
  <c r="AX59"/>
  <c r="AW59"/>
  <c r="AV59"/>
  <c r="AU59"/>
  <c r="AT59"/>
  <c r="AS59"/>
  <c r="AX58"/>
  <c r="AW58"/>
  <c r="AV58"/>
  <c r="AU58"/>
  <c r="AT58"/>
  <c r="AS58"/>
  <c r="AX57"/>
  <c r="AW57"/>
  <c r="AV57"/>
  <c r="AU57"/>
  <c r="AT57"/>
  <c r="AS57"/>
  <c r="AX56"/>
  <c r="AW56"/>
  <c r="AV56"/>
  <c r="AU56"/>
  <c r="AT56"/>
  <c r="AS56"/>
  <c r="AX55"/>
  <c r="AW55"/>
  <c r="AV55"/>
  <c r="AU55"/>
  <c r="AT55"/>
  <c r="AS55"/>
  <c r="AX54"/>
  <c r="AW54"/>
  <c r="AV54"/>
  <c r="AU54"/>
  <c r="AT54"/>
  <c r="AS54"/>
  <c r="AX53"/>
  <c r="AW53"/>
  <c r="AV53"/>
  <c r="AU53"/>
  <c r="AT53"/>
  <c r="AS53"/>
  <c r="AX51"/>
  <c r="AW51"/>
  <c r="AV51"/>
  <c r="AU51"/>
  <c r="AT51"/>
  <c r="AS51"/>
  <c r="AR51"/>
  <c r="AQ51"/>
  <c r="AP51"/>
  <c r="AO51"/>
  <c r="AN51"/>
  <c r="AM51"/>
  <c r="AL51"/>
  <c r="AK51"/>
  <c r="AJ51"/>
  <c r="AI51"/>
  <c r="AX49"/>
  <c r="AW49"/>
  <c r="AV49"/>
  <c r="AU49"/>
  <c r="AT49"/>
  <c r="AS49"/>
  <c r="AR49"/>
  <c r="AQ49"/>
  <c r="AP49"/>
  <c r="AO49"/>
  <c r="AN49"/>
  <c r="AM49"/>
  <c r="AL49"/>
  <c r="AK49"/>
  <c r="AJ49"/>
  <c r="AI49"/>
  <c r="AX47"/>
  <c r="AW47"/>
  <c r="AV47"/>
  <c r="AU47"/>
  <c r="AT47"/>
  <c r="AS47"/>
  <c r="AR47"/>
  <c r="AQ47"/>
  <c r="AP47"/>
  <c r="AO47"/>
  <c r="AN47"/>
  <c r="AM47"/>
  <c r="AL47"/>
  <c r="AK47"/>
  <c r="AJ47"/>
  <c r="AI47"/>
  <c r="AX46"/>
  <c r="AW46"/>
  <c r="AV46"/>
  <c r="AU46"/>
  <c r="AT46"/>
  <c r="AS46"/>
  <c r="AX45"/>
  <c r="AW45"/>
  <c r="AV45"/>
  <c r="AU45"/>
  <c r="AT45"/>
  <c r="AS45"/>
  <c r="AX43"/>
  <c r="AW43"/>
  <c r="AV43"/>
  <c r="AU43"/>
  <c r="AT43"/>
  <c r="AS43"/>
  <c r="AR43"/>
  <c r="AQ43"/>
  <c r="AP43"/>
  <c r="AO43"/>
  <c r="AN43"/>
  <c r="AM43"/>
  <c r="AL43"/>
  <c r="AK43"/>
  <c r="AJ43"/>
  <c r="AI43"/>
  <c r="AX41"/>
  <c r="AW41"/>
  <c r="AV41"/>
  <c r="AU41"/>
  <c r="AT41"/>
  <c r="AS41"/>
  <c r="AR41"/>
  <c r="AQ41"/>
  <c r="AP41"/>
  <c r="AO41"/>
  <c r="AN41"/>
  <c r="AM41"/>
  <c r="AL41"/>
  <c r="AK41"/>
  <c r="AJ41"/>
  <c r="AI41"/>
  <c r="AX40"/>
  <c r="AW40"/>
  <c r="AV40"/>
  <c r="AU40"/>
  <c r="AT40"/>
  <c r="AS40"/>
  <c r="AX38"/>
  <c r="AW38"/>
  <c r="AV38"/>
  <c r="AU38"/>
  <c r="AT38"/>
  <c r="AS38"/>
  <c r="AR38"/>
  <c r="AQ38"/>
  <c r="AP38"/>
  <c r="AO38"/>
  <c r="AN38"/>
  <c r="AM38"/>
  <c r="AL38"/>
  <c r="AK38"/>
  <c r="AJ38"/>
  <c r="AI38"/>
  <c r="AX37"/>
  <c r="AW37"/>
  <c r="AV37"/>
  <c r="AU37"/>
  <c r="AT37"/>
  <c r="AS37"/>
  <c r="AX36"/>
  <c r="AW36"/>
  <c r="AV36"/>
  <c r="AU36"/>
  <c r="AT36"/>
  <c r="AS36"/>
  <c r="AX35"/>
  <c r="AW35"/>
  <c r="AV35"/>
  <c r="AU35"/>
  <c r="AT35"/>
  <c r="AS35"/>
  <c r="AX34"/>
  <c r="AW34"/>
  <c r="AV34"/>
  <c r="AU34"/>
  <c r="AT34"/>
  <c r="AS34"/>
  <c r="AX33"/>
  <c r="AW33"/>
  <c r="AV33"/>
  <c r="AU33"/>
  <c r="AT33"/>
  <c r="AS33"/>
  <c r="AX32"/>
  <c r="AW32"/>
  <c r="AV32"/>
  <c r="AU32"/>
  <c r="AT32"/>
  <c r="AS32"/>
  <c r="AX31"/>
  <c r="AW31"/>
  <c r="AV31"/>
  <c r="AU31"/>
  <c r="AT31"/>
  <c r="AS31"/>
  <c r="AX29"/>
  <c r="AW29"/>
  <c r="AV29"/>
  <c r="AU29"/>
  <c r="AT29"/>
  <c r="AS29"/>
  <c r="AR29"/>
  <c r="AQ29"/>
  <c r="AP29"/>
  <c r="AO29"/>
  <c r="AN29"/>
  <c r="AM29"/>
  <c r="AL29"/>
  <c r="AK29"/>
  <c r="AJ29"/>
  <c r="AI29"/>
  <c r="AX28"/>
  <c r="AW28"/>
  <c r="AV28"/>
  <c r="AU28"/>
  <c r="AT28"/>
  <c r="AS28"/>
  <c r="AX27"/>
  <c r="AW27"/>
  <c r="AV27"/>
  <c r="AU27"/>
  <c r="AT27"/>
  <c r="AS27"/>
  <c r="AX26"/>
  <c r="AW26"/>
  <c r="AV26"/>
  <c r="AU26"/>
  <c r="AT26"/>
  <c r="AS26"/>
  <c r="AX25"/>
  <c r="AW25"/>
  <c r="AV25"/>
  <c r="AU25"/>
  <c r="AT25"/>
  <c r="AS25"/>
  <c r="AX24"/>
  <c r="AW24"/>
  <c r="AV24"/>
  <c r="AU24"/>
  <c r="AT24"/>
  <c r="AS24"/>
  <c r="AX23"/>
  <c r="AW23"/>
  <c r="AV23"/>
  <c r="AU23"/>
  <c r="AT23"/>
  <c r="AS23"/>
  <c r="AX21"/>
  <c r="AX63" s="1"/>
  <c r="AW21"/>
  <c r="AW63" s="1"/>
  <c r="AV21"/>
  <c r="AV63" s="1"/>
  <c r="AU21"/>
  <c r="AU63" s="1"/>
  <c r="AT21"/>
  <c r="AT63" s="1"/>
  <c r="AS21"/>
  <c r="AS63" s="1"/>
  <c r="AR21"/>
  <c r="AR63" s="1"/>
  <c r="AQ21"/>
  <c r="AQ63" s="1"/>
  <c r="AP21"/>
  <c r="AP63" s="1"/>
  <c r="AO21"/>
  <c r="AO63" s="1"/>
  <c r="AN21"/>
  <c r="AN63" s="1"/>
  <c r="AM21"/>
  <c r="AL21"/>
  <c r="AK21"/>
  <c r="AK63" s="1"/>
  <c r="AJ21"/>
  <c r="AJ63" s="1"/>
  <c r="AI21"/>
  <c r="AI63" s="1"/>
  <c r="AX19"/>
  <c r="AW19"/>
  <c r="AV19"/>
  <c r="AU19"/>
  <c r="AT19"/>
  <c r="AS19"/>
  <c r="AR19"/>
  <c r="AQ19"/>
  <c r="AP19"/>
  <c r="AO19"/>
  <c r="AN19"/>
  <c r="AM19"/>
  <c r="AL19"/>
  <c r="AK19"/>
  <c r="AJ19"/>
  <c r="AI19"/>
  <c r="AX17"/>
  <c r="AW17"/>
  <c r="AV17"/>
  <c r="AU17"/>
  <c r="AT17"/>
  <c r="AS17"/>
  <c r="AR17"/>
  <c r="AQ17"/>
  <c r="AP17"/>
  <c r="AO17"/>
  <c r="AN17"/>
  <c r="AM17"/>
  <c r="AL17"/>
  <c r="AK17"/>
  <c r="AJ17"/>
  <c r="AI17"/>
</calcChain>
</file>

<file path=xl/sharedStrings.xml><?xml version="1.0" encoding="utf-8"?>
<sst xmlns="http://schemas.openxmlformats.org/spreadsheetml/2006/main" count="855" uniqueCount="287">
  <si>
    <r>
      <t xml:space="preserve">РЕЕСТР РАСХОДНЫХ ОБЯЗАТЕЛЬСТВ МУНИЦИПАЛЬНОГО ОБРАЗОВАНИЯ
</t>
    </r>
    <r>
      <rPr>
        <b/>
        <sz val="12"/>
        <rFont val="Times New Roman"/>
        <family val="1"/>
        <charset val="204"/>
      </rPr>
      <t>Пчевжинское сельское поселение Киришского муниципального района Ленинградской области</t>
    </r>
  </si>
  <si>
    <t>на 2017 - 2020 годы</t>
  </si>
  <si>
    <t>Финансовый орган субъекта Российской Федерации</t>
  </si>
  <si>
    <t>Комитет финансов муниципального образования Киришский муниципальный район Ленинградской области</t>
  </si>
  <si>
    <t>Единица измерения: 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</si>
  <si>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</si>
  <si>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</si>
  <si>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</si>
  <si>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</si>
  <si>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</si>
  <si>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</si>
  <si>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</si>
  <si>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</si>
  <si>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</si>
  <si>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</si>
  <si>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</si>
  <si>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</si>
  <si>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муниципальных образований</t>
  </si>
  <si>
    <t>отчетный</t>
  </si>
  <si>
    <t>текущий</t>
  </si>
  <si>
    <t>очередной</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</si>
  <si>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</si>
  <si>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</si>
  <si>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</si>
  <si>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</si>
  <si>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</si>
  <si>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</si>
  <si>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</si>
  <si>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</si>
  <si>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 xml:space="preserve">Нормативные правовые акты субъекта Российской Федерации </t>
  </si>
  <si>
    <t>2017 г.</t>
  </si>
  <si>
    <t>2018 г.</t>
  </si>
  <si>
    <t>2019 г.</t>
  </si>
  <si>
    <t>2020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</si>
  <si>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</si>
  <si>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</si>
  <si>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</si>
  <si>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</si>
  <si>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</si>
  <si>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</si>
  <si>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</si>
  <si>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по плану</t>
  </si>
  <si>
    <t>по факту исполнения</t>
  </si>
  <si>
    <t>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</si>
  <si>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4900</t>
  </si>
  <si>
    <t>X</t>
  </si>
  <si>
    <t>в том числе:</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</si>
  <si>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</si>
  <si>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4901</t>
  </si>
  <si>
    <t>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</si>
  <si>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4902</t>
  </si>
  <si>
    <t>владение, пользование и распоряжение имуществом, находящимся в муниципальной собственности сельского поселения</t>
  </si>
  <si>
    <t>4905</t>
  </si>
  <si>
    <t xml:space="preserve">федеральный закон от 06.10.2003 №131-фз "Об общих принципах организации местного самоуправления в Российской Федерации" </t>
  </si>
  <si>
    <t>пп.3, п.1, ст.14</t>
  </si>
  <si>
    <t>06.10.2003 - не установлена</t>
  </si>
  <si>
    <t xml:space="preserve">Решение совета депутатов МО Пчевжинское сельское поселение от 20.07.2009 №56/238 "О положении об управлении и распоряжении муниципальным имуществом муниципального образования Пчевжинское сельское поселение Киришского муниципального района Ленинградской области." </t>
  </si>
  <si>
    <t>20.07.2009 - не установлена</t>
  </si>
  <si>
    <t>1</t>
  </si>
  <si>
    <t>01</t>
  </si>
  <si>
    <t>13</t>
  </si>
  <si>
    <t>расчетный, плановый метод</t>
  </si>
  <si>
    <t>обеспечение первичных мер пожарной безопасности в границах населенных пунктов сельского поселения</t>
  </si>
  <si>
    <t>4906</t>
  </si>
  <si>
    <t xml:space="preserve">1) федеральный закон от 21.12.1994 №68-ФЗ "О защите населения и территорий от чрезвычайных ситуаций природного и техногенного характера" 
2) федеральный закон от 06.10.2003 №131-фз "Об общих принципах организации местного самоуправления в Российской Федерации" </t>
  </si>
  <si>
    <t>1) ст.19
2) пп.9, п.1, ст.14</t>
  </si>
  <si>
    <t>1) 24.12.1994 - не установлена
2) 06.10.2003 - не установлена</t>
  </si>
  <si>
    <t xml:space="preserve">Областной закон Ленинградской области от 25.12.2006 №169-оз "О пожарной безопасности Ленинградской области" </t>
  </si>
  <si>
    <t>ст.8-1</t>
  </si>
  <si>
    <t>08.01.2007 - не установлена</t>
  </si>
  <si>
    <t xml:space="preserve">Постановление Правительства Ленинградской области от 05.06.2007 №126 ""О методических рекомендациях по осуществлению муниципальными образованиями Ленинградскйо области полномочий повопросам гражданской обороны, защиты населения от чрезвычайных ситуаций"" </t>
  </si>
  <si>
    <t>в целом</t>
  </si>
  <si>
    <t>05.06.2007 - не установлена</t>
  </si>
  <si>
    <t>1) Постановление администрации Пчевжинского сельского поселения от 29.12.2016 №241 "О порядке установления особого противопожарного режима в случае повышения пожарной опасности"                                                                                                                       2) Постановление администрации Пчевжинского сельского поселения от 14.12.2017 №205 "О мерах по предупреждению и обеспечению пожарной безопасности на территории МО Пчевжинское сельское поселение на 2018 год"                                                                                3) Постановление администрации Пчевжинского сельского поселения от 30.06.2017 №116 "Об утверждении Порядка содержания и эксплуатации источников противопожарного водоснабжения, расположенных на территории Пчевжинского сельского поселения"</t>
  </si>
  <si>
    <t>1) в целом     2) в целом    3) в целом</t>
  </si>
  <si>
    <t>1) 29.12.2016 - не установлена  2) 01.01.2018 - 31.12.2018      3) 13.07.2017 - не установлена</t>
  </si>
  <si>
    <t>11</t>
  </si>
  <si>
    <t>05</t>
  </si>
  <si>
    <t>03</t>
  </si>
  <si>
    <t>создание условий для обеспечения жителей сельского поселения услугами связи, общественного питания, торговли и бытового обслуживания</t>
  </si>
  <si>
    <t>4907</t>
  </si>
  <si>
    <t>пп.10, п.1, ст.14</t>
  </si>
  <si>
    <t>1) Постановление администрации Пчевжинского сельского поселения от 27.01.2017 №7 "Об утверждении Порядка предоставления субсидии на возмещение затрат муниципальному предприятию «Комбинат коммунальных предприятий п.Пчевжа муниципального образования Пчевжинское сельское поселение» Киришского муниципального района Ленинградской области в связи с оказанием банных услуг населению на территории муниципального образования Пчевжинское сельское поселение Киришского муниципального района Ленинградской области"                                                                                          2)  Постановление администрации Пчевжинского сельского поселения от 22.01.2018 №11 "Об утверждении Порядка предоставления субсидии на возмещение затрат муниципальному предприятию «Комбинат коммунальных предприятий п. Пчевжа муниципального образования Пчевжинское сельское поселение» Киришского муниципального района Ленинградской области в связи с оказанием банных услуг населению на территории муниципального образования Пчевжинское сельское поселение Киришского муниципального района Ленинградской области"</t>
  </si>
  <si>
    <t>1) в целом    2) в целом</t>
  </si>
  <si>
    <t>1) 27.01.2017 - 31.12.2017      2) 31.01.2018 - не установлена</t>
  </si>
  <si>
    <t>21</t>
  </si>
  <si>
    <t>02</t>
  </si>
  <si>
    <t>плановый метод; расчетно-аналитический метод</t>
  </si>
  <si>
    <t>создание условий для организации досуга и обеспечения жителей сельского поселения услугами организаций культуры</t>
  </si>
  <si>
    <t>4908</t>
  </si>
  <si>
    <t xml:space="preserve">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 </t>
  </si>
  <si>
    <t>1) пп.12, п.1, ст.14
2) ст.40</t>
  </si>
  <si>
    <t>1) 06.10.2003 - не установлена
2) 17.11.1992 - не установлена</t>
  </si>
  <si>
    <t xml:space="preserve">Указ Президента Российской Федерации от 07.05.2012 №597 "О мероприятиях по реализации государственной социальной политики" </t>
  </si>
  <si>
    <t>07.05.2012 - не установлена</t>
  </si>
  <si>
    <t>18</t>
  </si>
  <si>
    <t xml:space="preserve">Постановление Правительства Ленинградской области от 20.03.2006 №72 "Об утверждении Методических рекомендаций по исполнению муниципальными образованиями Ленинградской области полномочий в сфере культуры" </t>
  </si>
  <si>
    <t>15.05.2006 - не установлена</t>
  </si>
  <si>
    <t>1) в целом
2) в целом     3) в целом     4) в целом     5) в целом</t>
  </si>
  <si>
    <t>1) 09.08.2013 - не установлена
2) 03.08.2016 - не установлена 3) 24.04.2017 - не установлена 4) 01.09.2011 - не установлена 5) 01.09.2011 - не установлена</t>
  </si>
  <si>
    <t>6</t>
  </si>
  <si>
    <t>08</t>
  </si>
  <si>
    <t>плановый метод; нормативный, расчетный метод</t>
  </si>
  <si>
    <t>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</si>
  <si>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4909</t>
  </si>
  <si>
    <t xml:space="preserve">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 </t>
  </si>
  <si>
    <t>1) в целом
2) пп.14, п.1, ст.14</t>
  </si>
  <si>
    <t>1) 30.03.2008 - не установлена
2) 06.10.2003 - не установлена</t>
  </si>
  <si>
    <t>Постановление администрации Пчевжинского сельского поселения от 24.04.2017 №52 «Об утверждении Положения о порядке организации и проведения массовых мероприятий на территории муниципального образования Пчевжинское сельское поселение Киришского муниципального района Ленинградской области»</t>
  </si>
  <si>
    <t>24.04.2017 - не установлена</t>
  </si>
  <si>
    <t>10</t>
  </si>
  <si>
    <t>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</si>
  <si>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4911</t>
  </si>
  <si>
    <t>пп.19, п.1, ст.14</t>
  </si>
  <si>
    <t xml:space="preserve">Постановление Правительства Ленинградской области от 22.03.2012 №83 "Об утверждении Региональных нормативов градостроительного проектирования Ленинградской области" </t>
  </si>
  <si>
    <t>28.05.2012 - не установлена</t>
  </si>
  <si>
    <t>1) Решение совета депутатов МО Пчевжинское сельское поселение от 22.04.2011 №20/93 ""Об утверждении правил внешнего благоустройства муниципального образования Пчевжинское сельское поселение Киришского муниципального района Ленинградской области"                                                                                                    2) Постановление администрации Пчевжинского сельского поселения от 28.06.2017 №111 "Об утверждении положения об организации освещения улиц на территории муниципального образования Пчевжинское сельское поселение Киришского муниципального района Ленинградской области"                                                                             3) Решение совета депутатов МО Пчевжинское сельское поселение от 04.12.2017 №49/259 "Об утверждении Правил благоустройства территории муниципального образования Пчевжинское сельское поселение Киришского муниципального района Ленинградской области"</t>
  </si>
  <si>
    <t>1) в целом     2) в целом     3) в целом</t>
  </si>
  <si>
    <t>1) 22.04.2011 - 31.12.2017          2) 13.07.2017 - не установлена 3) 01.01.2018 - не установлена</t>
  </si>
  <si>
    <t>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</si>
  <si>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5000</t>
  </si>
  <si>
    <t>организация в границах сельского поселения электро- и газоснабжения поселений в пределах полномочий, установленных законодательством Российской Федерации</t>
  </si>
  <si>
    <t>5002</t>
  </si>
  <si>
    <t>1) в целом
2) в целом
3) пп.4, п.1, ст.14                  4) в целом   5) в целом</t>
  </si>
  <si>
    <t>1) 01.01.2012 - не установлена
2) 30.07.2010 - не установлена
3) 06.10.2003 - не установлена                       4) 26.03.2003 - не установлена  5) 31.03.1999 - не установлена</t>
  </si>
  <si>
    <t xml:space="preserve">Постановление Правительства Ленинградской области от 28.03.2016 №75 "Об утверждении Порядка предоставления субсидий из областного бюджета Ленинградской области бюджетам муниципальных образований на реализацию мероприятий по повышению надежности и энергетической эффективности в системах водоснабжения и водоотведения в рамках основного мероприятия "Обеспечение реализации энергосберегающих мероприятий в муниципальных образованиях" подпрограммы "Энергосбережение и повышение энергетической эффективности на территории Ленинградской области"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t>
  </si>
  <si>
    <t>28.03.2016 - не установлена</t>
  </si>
  <si>
    <t>1) 23.05.2016 - 31.12.2017     2) 16.05.2017 - 31.12.2018     3) 05.12.2017 - не установлена</t>
  </si>
  <si>
    <t>17</t>
  </si>
  <si>
    <t>сметно-нормативный; плановый метод; расчетно-аналитический; учетный метод</t>
  </si>
  <si>
    <t>дорожная деятельность в отношении автомобильных дорог местного значения вне границ населенных пунктов в границах сельского поселения, осуществление муниципального контроля за сохранностью автомобильных дорог местного значения вне границ населенных пунктов в границах сельского поселения,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</si>
  <si>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5003</t>
  </si>
  <si>
    <t xml:space="preserve">1)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2) федеральный закон от 06.10.2003 №131-фз "Об общих принципах организации местного самоуправления в Российской Федерации" </t>
  </si>
  <si>
    <t>1) ст.13
2) пп.5, п.1, ст.14</t>
  </si>
  <si>
    <t>1) 12.11.2007 - не установлена
2) 06.10.2003 - не установлена</t>
  </si>
  <si>
    <t xml:space="preserve">Областной закон Ленинградской области от 14.12.2012 №95-оз "О содействии развитию на части территорий муниципальных образований Ленинградской области иных форм местного самоуправления" </t>
  </si>
  <si>
    <t>31.12.2012 - не установлена</t>
  </si>
  <si>
    <t xml:space="preserve">1) Решение совета депутатов МО Пчевжинское сельское поселение от 15.11.2013 №15/255 "О создании муниципльного дорожного фонда муниципального образования Пчевжинское сельсоке поселение Киришского муниципального района Ленинградской области" 
2) Постановление администрации Пчевжинского сельского поселения от 15.06.2017 №91 "Об утверждении Положения о порядке содержания и ремонта автомобильных дорог общего пользования местного значения муниципального образования Пчевжинское сельское поселение" 
3) Постановление администрации Пчевжинского сельского поселения от 07.02.2017 №12 "Об утверждении Порядка осуществления контроля за обеспечением сохранности автомобильных дорог общего пользования местного значения в границах населенных пунктов Пчевжинского сельского поселения" </t>
  </si>
  <si>
    <t>1) в целом
2) в целом
3) в целом</t>
  </si>
  <si>
    <t>1) 15.11.2013 - не установлена
2) 15.06.2017 - не установлена
3) 07.02.2017 - не установлена</t>
  </si>
  <si>
    <t>3</t>
  </si>
  <si>
    <t>04</t>
  </si>
  <si>
    <t>09</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</si>
  <si>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</si>
  <si>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5004</t>
  </si>
  <si>
    <t>пп.6, п.1, ст.14</t>
  </si>
  <si>
    <t xml:space="preserve">1) Постановление Правительства Ленинградской области от 19.09.2016 №360 "Об установлении минимального размера взноса на капитальный ремонт общего имущества в многоквартирном доме на территории Ленинградской области на 2017 год" 
2) Постановление Правительства Ленинградской области от 21.03.2013 №73 "Об утверждении региональной адресной программы "Переселение граждан из аварийного жилищного фонда на территории Ленинградской области в 2013-2017 годах"" </t>
  </si>
  <si>
    <t>1) в целом
2) в целом</t>
  </si>
  <si>
    <t>1) 01.01.2017 - не установлена
2) 21.03.2013 - 31.12.2017</t>
  </si>
  <si>
    <t>1) Постановление администрации Пчевжинского сельского поселения от 21.03.2014 №31 "Об определении способа формирования фонда капитального ремонта многоквартирных домов МО Пчевжинское сельское поселение" 
2) Постановление администрации Пчевжинского сельского поселения от 27.01.2017 №8 "Об утверждении Порядка предоставления субсидии, в целях возмещения затрат в связи с выполнением работ по эксплуатации жилищного фонда многоквартирных домов не обеспеченных платежами населения в 2017 году"                                                                                3) Постановление администрации Пчевжинского сельского поселения от 22.01.2018 №10 "Об утверждении Порядка предоставления субсидии, в целях возмещения затрат в связи с выполнением работ по эксплуатации жилищного фонда многоквартирных домов не обеспеченных платежами населения в 2018 году"</t>
  </si>
  <si>
    <t>1) в целом
2) в целом       3) в целом</t>
  </si>
  <si>
    <t>1) 21.03.2014 - не установлена
2) 27.01.2017 - 31.12.2017     3) 31.01.2018 - 31.12.2018</t>
  </si>
  <si>
    <t>16</t>
  </si>
  <si>
    <t>01
05
10</t>
  </si>
  <si>
    <t>13
01
03</t>
  </si>
  <si>
    <t>участие в предупреждении и ликвидации последствий чрезвычайных ситуаций на территории сельского поселения</t>
  </si>
  <si>
    <t>5008</t>
  </si>
  <si>
    <t>1) ст.11,23,24,25
2) пп.8, п.1, ст.14</t>
  </si>
  <si>
    <t xml:space="preserve">Областной закон Ленинградской области от 13.11.2003 №93-оз "О защите населения и территорий Ленинградской области от чрезвычайных ситуаций природного и техногенного характера" </t>
  </si>
  <si>
    <t>ст.1,6,17</t>
  </si>
  <si>
    <t>05.12.2003 - не установлена</t>
  </si>
  <si>
    <t xml:space="preserve">Постановление администрации Пчевжинского сельского поселения от 20.12.2006 №32 "Об утверждении Положения о порядке расходования средств резервного фонда"    </t>
  </si>
  <si>
    <t>20.12.2006 - не установлена</t>
  </si>
  <si>
    <t>участие в организации деятельности по сбору (в том числе раздельному сбору) и транспортированию твердых коммунальных отходов</t>
  </si>
  <si>
    <t>5013</t>
  </si>
  <si>
    <t>пп.18, п.1, ст.14</t>
  </si>
  <si>
    <t xml:space="preserve">Постановление Правительства Ленинградской области от 04.04.2016 №85 "Об утверждении Положения об управлении Ленинградской области по организации и контролю деятельности по обращению с отходами и о внесении изменений в постановление Правительства Ленинградской области от 27 мая 2014 года N 192" </t>
  </si>
  <si>
    <t>04.04.2016 - не установлена</t>
  </si>
  <si>
    <t xml:space="preserve">1) Решение совета депутатов МО Пчевжинское сельское поселение от 22.04.2011 №20/93 ""Об утверждении правил внешнего благоустройства муниципального образования Пчевжинское сельское поселение Киришского муниципального района Ленинградской области"                                                                                               2) Решение совета депутатов МО Пчевжинское сельское поселение от 04.12.2017 №49/259 "Об утверждении Правил благоустройства территории муниципального образования Пчевжинское сельское поселение Киришского муниципального района Ленинградской области"                 </t>
  </si>
  <si>
    <t>1) в целом      2) в целом</t>
  </si>
  <si>
    <t>1) 22.04.2011 - 31.12.2017     2) 01.01.2018 - не установлена</t>
  </si>
  <si>
    <t>плановый, расчетный метод</t>
  </si>
  <si>
    <t>организация ритуальных услуг и содержание мест захоронения</t>
  </si>
  <si>
    <t>5016</t>
  </si>
  <si>
    <t>пп.22, п.1, ст.14</t>
  </si>
  <si>
    <t xml:space="preserve">Постановление администрации Пчевжинского сельского поселения от 19.07.2011 №38 "О мерах по упорядочению захоронений, содержания и эксплуатации кладбищ на территории муниципального образования Пчевжинское сельское поселение" </t>
  </si>
  <si>
    <t>19.07.2011 - не установлена</t>
  </si>
  <si>
    <t>осуществление мероприятий по обеспечению безопасности людей на водных объектах, охране их жизни и здоровья</t>
  </si>
  <si>
    <t>5018</t>
  </si>
  <si>
    <t>пп.26, п.1, ст.14</t>
  </si>
  <si>
    <t>Постановление администрации Пчевжинского сельского поселения от 07.12.2017 №198 "Об обеспечении безопасности людей на водных объектах муниципального образования Пчевжинское сельское поселение Киришского муниципального района Ленинградской области в зимне-весенний период 2017-2018 г.г."</t>
  </si>
  <si>
    <t>14.12.2017-31.12.2018</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</si>
  <si>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</si>
  <si>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</si>
  <si>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функционирование органов местного самоуправления</t>
  </si>
  <si>
    <t>5201</t>
  </si>
  <si>
    <t xml:space="preserve">1) федеральный закон от 02.03.2007 №25-фз "О муниципальной службе в Российской Федерации" 
2) федеральный закон от 06.10.2003 №131-фз "Об общих принципах организации местного самоуправления в Российской Федерации" </t>
  </si>
  <si>
    <t>1) ст.34
2) п.1, ст.17</t>
  </si>
  <si>
    <t>1) 01.06.2007 - не установлена
2) 06.10.2003 - не установлена</t>
  </si>
  <si>
    <t xml:space="preserve">Областной закон Ленинградской области от 11.03.2008 №14-оз "О правовом регулировании муниципальной службы в Ленинградской области" </t>
  </si>
  <si>
    <t>19.04.2008 - не установлена</t>
  </si>
  <si>
    <t>1) в целом
2) в целом
3) в целом
4) в целом
5) в целом</t>
  </si>
  <si>
    <t>1) 13.03.2013 - не установлена
2) 22.12.2016 - не установлена
3) 22.12.2016 - не установлена
4) 24.07.2008 - не установлена
5) 09.03.2016 - не установлена</t>
  </si>
  <si>
    <t>01
01
10</t>
  </si>
  <si>
    <t>04
13
01</t>
  </si>
  <si>
    <t>расчетный, плановый, нормативный метод</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</si>
  <si>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</si>
  <si>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5600</t>
  </si>
  <si>
    <t>за счет субвенций, предоставленных из федерального бюджета или бюджета субъекта Российской Федерации, всего</t>
  </si>
  <si>
    <t>5601</t>
  </si>
  <si>
    <t>на осуществление воинского учета на территориях, на которых отсутствуют структурные подразделения военных комиссариатов</t>
  </si>
  <si>
    <t>5604</t>
  </si>
  <si>
    <t xml:space="preserve">1) федеральный закон от 28.03.1998 №53-ФЗ "О воинской обязанности и военной службе" 
2) федеральный закон от 06.10.2003 №131-фз "Об общих принципах организации местного самоуправления в Российской Федерации" </t>
  </si>
  <si>
    <t>1) в целом
2) п.5, ст.19</t>
  </si>
  <si>
    <t>1) 27.07.1998 - не установлена
2) 06.10.2003 - не установлена</t>
  </si>
  <si>
    <t xml:space="preserve">Постановление Правительства РФ от 29.04.2006 №258 "О субвенциях на осуществление полномочий по первичному воинскому учету на территориях, где отсутствуют военные комиссариаты" </t>
  </si>
  <si>
    <t>16.05.2006 - не установлена</t>
  </si>
  <si>
    <t xml:space="preserve">Постановление Правительства Ленинградской области от 21.06.2006 №191 "Об утверждении порядка предоставления, расходования и учета субвенций на осуществление полномочий по первичному воинскому учету на территориях, где отсутствуют военные комиссариаты" </t>
  </si>
  <si>
    <t>30.06.2006 - не установлена</t>
  </si>
  <si>
    <t xml:space="preserve"> Постановление администрации Пчевжинского сельского поселения от 18.01.2016 №6 "Об утверждении Положения об организации и осуществлении первичного воинского учета граждан на территории муниципального образования Пчевжинское сельское поселение Киришского муниципального района"</t>
  </si>
  <si>
    <t>18.01.2016 - не установлена</t>
  </si>
  <si>
    <t>19</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</si>
  <si>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</si>
  <si>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5641</t>
  </si>
  <si>
    <t xml:space="preserve">1) федеральный закон от 06.10.2003 №131-фз "Об общих принципах организации местного самоуправления в Российской Федерации" 
2) федеральный закон от 24.06.1999 №120-ФЗ "Об основах системы профилактики безнадзорности и правонарушений несовершеннолетних" </t>
  </si>
  <si>
    <t>1) п.5, ст.19
2) п.2, ст.25</t>
  </si>
  <si>
    <t>1) 06.10.2003 - не установлена
2) 28.06.1999 - не установлена</t>
  </si>
  <si>
    <t xml:space="preserve">1) Областной закон Ленинградской области от 29.12.2005 №125-оз "О наделении органов местного самоуправления муниципальных образований Ленинградской области отдельными государственным полномочиями Ленинградской области в сфере профилактики безнадзорности и правонарушений несовершеннолетних" 
2) Областной закон Ленинградской области от 13.10.2006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 </t>
  </si>
  <si>
    <t>1) 01.01.2006 - не установлена
2) 02.11.2006 - не установлена</t>
  </si>
  <si>
    <t>Постановление администрации Пчевжинского сельского поселения от 15.06.2017 №90 "Об утверждении Положения об осуществлении мероприятий в сфере профилактики правонарушений на территории муниципального образования Пчевжинское сельское поселение Киришского муниципального района"</t>
  </si>
  <si>
    <t>23.06.2017 - не установлена</t>
  </si>
  <si>
    <t>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</si>
  <si>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5800</t>
  </si>
  <si>
    <t>по предоставлению иных межбюджетных трансфертов, всего</t>
  </si>
  <si>
    <t>5900</t>
  </si>
  <si>
    <t>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</si>
  <si>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5901</t>
  </si>
  <si>
    <t>составление и рассмотрение проекта бюджета поселения, исполнение бюджета поселения, составление отчета об исполнении бюджета поселения</t>
  </si>
  <si>
    <t>5902</t>
  </si>
  <si>
    <t>пп.1, п.1, ст.14</t>
  </si>
  <si>
    <t xml:space="preserve">1) Соглашение о передаче полномочий . . от 14.11.2016 "О передаче администрации муниципального района полномочия администрации МО Пчевжинское сельское поселение КМР ЛО по формированию, исполнению бюджета поселения и осуществлению контроля за исполнением данного бюджета" 
2) Решение совета депутатов МО Пчевжинское сельское поселение от 22.12.2016 №37/192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8, 10, 11, 20, 22, 28 пункта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 . от 08.11.2017 № 24/2017 "О передаче администрации муниципального района полномочия администрации МО Пчевжинское сельское поселение КМР ЛО по формированию, исполнению бюджета поселения и осуществлению контроля за исполнением данного бюджета" 
4) Решение совета депутатов МО Пчевжинское сельское поселение от 21.12.2017 №50/260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5, 8, 10, 11, 20, 22, 24, 28 части 1 статьи 14 Федерального закона от 06.10.2003 № 131-ФЗ «Об общих принципах организации местного самоуправления в Российской Федерации»)
</t>
  </si>
  <si>
    <t>1) в целом
2) в целом
3) в целом      4) в целом</t>
  </si>
  <si>
    <t>1) 01.01.2017 - 31.12.2017
2) 01.01.2017 - 31.12.2017     3) 01.01.2018 - 31.12.2018      4) 01.01.2018 - 31.12.2020</t>
  </si>
  <si>
    <t>06</t>
  </si>
  <si>
    <t>осуществление контроля за исполнением бюджета поселения</t>
  </si>
  <si>
    <t>5903</t>
  </si>
  <si>
    <t xml:space="preserve">1) федеральный закон от 07.02.2011 №6-фз "Об общих принципах организации деятельности контрольно-счетных органов субъектов Российской федерации и муниципальных образований" 
2) федеральный закон от 06.10.2003 №131-фз "Об общих принципах организации местного самоуправления в Российской Федерации" </t>
  </si>
  <si>
    <t>1) п.11, ст.3
2) пп.1, п.1, ст.14</t>
  </si>
  <si>
    <t>1) 07.02.2011 - не установлена
2) 06.10.2003 - не установлена</t>
  </si>
  <si>
    <t xml:space="preserve">1) Соглашение о передаче полномочий . . от 28.10.2016 № 6  "О передаче полномочий  по осуществлению внешнего муниципального финансового контроля" 
2) Решение совета депутатов МО Пчевжинское сельское поселение от 22.12.2016 №37/192 "Приложение 18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                                                                     3) Соглашение о передаче полномочий . . от 23.10.2017 № 7  "О передаче полномочий  по осуществлению внешнего муниципального финансового контроля" 
4) Решение совета депутатов МО Пчевжинское сельское поселение от 21.12.2017 №50/260 "Приложение 18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
</t>
  </si>
  <si>
    <t>1) в целом
2) в целом        3) в целом     4) в целом</t>
  </si>
  <si>
    <t>1) 01.01.2017 - 31.12.2017
2) 01.01.2017 - 31.12.2017     3) 01.01.2018 - 31.12.2018
4) 01.01.2018 - 31.12.2020</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</si>
  <si>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t>
  </si>
  <si>
    <t>5906</t>
  </si>
  <si>
    <t>пп.5, п.1, ст.14</t>
  </si>
  <si>
    <t xml:space="preserve">1) Соглашение о передаче полномочий от 04.12.2017 № 41/2017"О передаче администрации муниципального района полномочия администрации МО Пчевжинское сельское поселение КМР ЛО"                                                                                 2)  Решение совета депутатов МО Пчевжинское сельское поселение от 21.12.2017 №50/260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5, 8, 10, 11, 20, 22, 24, 28 части 1 статьи 14 Федерального закона от 06.10.2003 № 131-ФЗ «Об общих принципах организации местного самоуправления в Российской Федерации»)
</t>
  </si>
  <si>
    <t>1) в целом     2) в целом</t>
  </si>
  <si>
    <t>1) 01.01.2018 - 31.12.2018     2) 01.01.2018 - 31.12.2020</t>
  </si>
  <si>
    <t>участие в предупреждении и ликвидации последствий чрезвычайных ситуаций в границах поселения</t>
  </si>
  <si>
    <t>5911</t>
  </si>
  <si>
    <t>пп.8 п.1, ст.14</t>
  </si>
  <si>
    <t>1) Соглашение о передаче полномочий . . от 15.11.2016 "О передаче администрации муниципального района полномочия администрации МО Пчевжинское сельское поселение КМР ЛО по исполнению полномочий по участию в предупреждении и ликвидации последствий ЧС" 
2) Решение совета депутатов МО Пчевжинское сельское поселение от 22.12.2016 №37/192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8, 10, 11, 20, 22, 28 пункта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 . от 08.11.2017 № 30/2017 "О передаче администрации муниципального района полномочия администрации МО Пчевжинское сельское поселение КМР ЛО по исполнению полномочий по участию в предупреждении и ликвидации последствий ЧС"                                                                                          4)  Решение совета депутатов МО Пчевжинское сельское поселение от 21.12.2017 №50/260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5, 8, 10, 11, 20, 22, 24, 28 части 1 статьи 14 Федерального закона от 06.10.2003 № 131-ФЗ «Об общих принципах организации местного самоуправления в Российской Федерации»)</t>
  </si>
  <si>
    <t>создание условий для обеспечения жителей поселения услугами связи, общественного питания, торговли и бытового обслуживания</t>
  </si>
  <si>
    <t>5913</t>
  </si>
  <si>
    <t>1) Соглашение о передаче полномочий . . от 15.11.2016 "О передаче администрации муниципального района полномочия администрации МО Пчевжинское сельское поселение КМР ЛО по созданию условий обеспечения жителей поселения услугами связи, общественного питания, торговли и бытового обслуживания" 
2) Решение совета депутатов МО Пчевжинское сельское поселение от 22.12.2016 №37/192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8, 10, 11, 20, 22, 28 пункта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 . от 08.11.2017 №3/2017 "О передаче администрации муниципального района полномочия администрации МО Пчевжинское сельское поселение КМР ЛО по созданию условий обеспечения жителей поселения услугами связи, общественного питания, торговли и бытового обслуживания"                                                   4)  Решение совета депутатов МО Пчевжинское сельское поселение от 21.12.2017 №50/260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5, 8, 10, 11, 20, 22, 24, 28 части 1 статьи 14 Федерального закона от 06.10.2003 № 131-ФЗ «Об общих принципах организации местного самоуправления в Российской Федерации»)</t>
  </si>
  <si>
    <t>организация библиотечного обслуживания населения, комплектование и обеспечение сохранности библиотечных фондов библиотек поселения</t>
  </si>
  <si>
    <t>5914</t>
  </si>
  <si>
    <t>1) пп.11, п.1, ст.14
2) в целом</t>
  </si>
  <si>
    <t xml:space="preserve">Областной закон Ленинградской области от 03.07.2009 №61-оз "Об организации библиотечного обслуживания населения Ленинградской области общедоступными библиотеками" </t>
  </si>
  <si>
    <t>10.07.2009 - не установлена</t>
  </si>
  <si>
    <t xml:space="preserve">
1) Соглашение о передаче полномочий . . от 15.11.2016 "О передаче администрации муниципального района полномочия администрации МО Пчевжинское сельское поселение КМР ЛО по осуществлению полномочий по оганизации библиотечного обслуживания населения" 
2) Решение совета депутатов МО Пчевжинское сельское поселение от 22.12.2016 №37/192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8, 10, 11, 20, 22, 28 пункта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 . от 08.11.2017 №8/2017 "О передаче администрации муниципального района полномочия администрации МО Пчевжинское сельское поселение КМР ЛО по осуществлению полномочий по оганизации библиотечного обслуживания населения"                                                                          4)  Решение совета депутатов МО Пчевжинское сельское поселение от 21.12.2017 №50/260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5, 8, 10, 11, 20, 22, 24, 28 части 1 статьи 14 Федерального закона от 06.10.2003 № 131-ФЗ «Об общих принципах организации местного самоуправления в Российской Федерации»)</t>
  </si>
  <si>
    <t xml:space="preserve">1) в целом
2) в целом
3) в целом     4) в целом      </t>
  </si>
  <si>
    <t xml:space="preserve">
1) 01.01.2017 - 31.12.2017
2) 01.01.2017 - 31.12.2017     3) 01.01.2018 - 31.12.2018     4) 01.01.2018 - 31.12.2020</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</si>
  <si>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t>
  </si>
  <si>
    <t>5923</t>
  </si>
  <si>
    <t>пп.20, п.1, ст.14</t>
  </si>
  <si>
    <t>1) Соглашение о передаче полномочий . . от 15.11.2016 №30 "О передаче администрации муниципального района полномочия администрации МО Пчевское сельское поселение КМР ЛО по осуществлению муниципального земельного контроля" 
2) Решение совета депутатов МО Пчевжинское сельское поселение от 22.12.2016 №37/192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8, 10, 11, 20, 22, 28 пункта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 . от 08.11.2017 №19/2017 "О передаче администрации муниципального района полномочия администрации МО Пчевское сельское поселение КМР ЛО по осуществлению муниципального земельного контроля"                                                                                     4)  Решение совета депутатов МО Пчевжинское сельское поселение от 21.12.2017 №50/260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5, 8, 10, 11, 20, 22, 24, 28 части 1 статьи 14 Федерального закона от 06.10.2003 № 131-ФЗ «Об общих принципах организации местного самоуправления в Российской Федерации»)</t>
  </si>
  <si>
    <t>5925</t>
  </si>
  <si>
    <t>1) Соглашение о передаче полномочий . . от 15.11.2016 №29 "О передаче администрации муниципального района полномочия администрации МО Пчевжинское сельское поселение КМР ЛО по организации ритуальных услуг" 
2) Решение совета депутатов МО Пчевжинское сельское поселение от 22.12.2016 №37/192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8, 10, 11, 20, 22, 28 пункта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 . от 08.11.2017 №47/2017 "О передаче администрации муниципального района полномочия администрации МО Пчевжинское сельское поселение КМР ЛО по организации ритуальных услуг"                                                                                                                                          4)  Решение совета депутатов МО Пчевжинское сельское поселение от 21.12.2017 №50/260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5, 8, 10, 11, 20, 22, 24, 28 части 1 статьи 14 Федерального закона от 06.10.2003 № 131-ФЗ «Об общих принципах организации местного самоуправления в Российской Федерации»)</t>
  </si>
  <si>
    <t>05
05</t>
  </si>
  <si>
    <t>03
05</t>
  </si>
  <si>
    <t>создание, содержание и организация деятельности аварийно-спасательных служб и (или) аварийно-спасательных формирований на территории  поселения</t>
  </si>
  <si>
    <t>5926</t>
  </si>
  <si>
    <t>пп.24, п.1, ст.14</t>
  </si>
  <si>
    <t>1) Соглашение о передаче полномочий . . от 08.11.2017 № 30/2017 "О передаче администрации муниципального района полномочия администрации МО Пчевжинское сельское поселение КМР ЛО по исполнению полномочий по участию в предупреждении и ликвидации последствий ЧС"                                                                                          2)  Решение совета депутатов МО Пчевжинское сельское поселение от 21.12.2017 №50/260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5, 8, 10, 11, 20, 22, 24, 28 части 1 статьи 14 Федерального закона от 06.10.2003 № 131-ФЗ «Об общих принципах организации местного самоуправления в Российской Федерации»)</t>
  </si>
  <si>
    <t xml:space="preserve">1) в целом
2) в целом
               </t>
  </si>
  <si>
    <t>содействие в развитии сельскохозяйственного производства, создание условий для развития малого и среднего предпринимательства</t>
  </si>
  <si>
    <t>5929</t>
  </si>
  <si>
    <t>пп.28, п.1, ст.14</t>
  </si>
  <si>
    <t>1) Соглашение о передаче полномочий . . от 15.11.2016 "О передаче администрации муниципального района полномочия администрации МО Пчевжинское сельское поселение КМР ЛО по исполнению полномочий посодействию в развитии сельскохозяйственного производства, созданию условий для развития малого и среднего предпринимательства" 
2) Решение совета депутатов МО Пчевжинское сельское поселение от 22.12.2016 №37/192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8, 10, 11, 20, 22, 28 пункта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 . от 08.11.2017 № 13/2017  "О передаче администрации муниципального района полномочия администрации МО Пчевжинское сельское поселение КМР ЛО по исполнению полномочий посодействию в развитии сельскохозяйственного производства, созданию условий для развития малого и среднего предпринимательства"                                                                                   4)  Решение совета депутатов МО Пчевжинское сельское поселение от 21.12.2017 №50/260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5, 8, 10, 11, 20, 22, 24, 28 части 1 статьи 14 Федерального закона от 06.10.2003 № 131-ФЗ «Об общих принципах организации местного самоуправления в Российской Федерации»)</t>
  </si>
  <si>
    <t>Итого расходных обязательств муниципальных образований</t>
  </si>
  <si>
    <t>8000</t>
  </si>
  <si>
    <t>"21" февраля 2018 г.</t>
  </si>
  <si>
    <t xml:space="preserve">1) Постановление администрации Пчевжинского сельского поселения от 09.08.2013 №70 "О мерах по поэтапному повышению заработной платы работников учреждений культуры муниципального образования Пчевжинское сельское поселение и утверждении Плана мероприятий («дорожной карты»), направленного на повышение эффективности сферы культуры и совершенствование оплаты труда работников учреждений культуры муниципального образования Пчевжинское сельское поселение Киришского муниципального района Ленинградской области" 
2) Постановление администрации Пчевжинского сельского поселения от 03.08.2016 №142 "Об утверждении административного регламента по предоставлению муниципальной услуги "Предоставление информации о времени и месте проведения театральных представлений"                                                                                           3) Постановление администрации Пчевжинского сельского поселения от 24.04.2017 №52 «Об утверждении Положения о порядке организации и проведения массовых мероприятий на территории муниципального образования Пчевжинское сельское поселение Киришского муниципального района Ленинградской области»                                   4) Решение совета депутатов МО Пчевжинское сельское поселение от 31.08.2011 №23/110 "Об оплате труда работников муниципальных бюджетных и муниципальных  казенных учреждений муниципального образования Пчевжинское сельское поселение Киришского муниципального района ленинградской области"                                                                  5) Постановление администрации Пчевжинского сельского поселения от 06.09.2011 №42 "Об утверждении положения о системах оплаты труда работников муниципальных бюджетных и муниципальных  казенных учреждений муниципального образования Пчевжинское сельское поселение Киришского муниципального района ленинградской области"                                                                                                   </t>
  </si>
  <si>
    <t>1) федеральный закон от 07.12.2011 №416-ФЗ "О водоснабжении и водоотведении" 
2) федеральный закон от 27.07.2010 №190-ФЗ "О теплоснабжении" 
3) федеральный закон от 06.10.2003 №131-фз "Об общих принципах организации местного самоуправления в Российской Федерации"                                           4) федеральный закон от 26.03.2003 №35-фз "Об электроэнергетике"                      5) федеральный закон от 31.03.1999 № 69-фз "О газоснабжении в Российской Федерации"</t>
  </si>
  <si>
    <t xml:space="preserve">1) Постановление администрации Пчевжинского сельского поселения от 23.05.2016 №91 "О подготовке объектов жилищно-коммунального хозяйства Пчевжинского сельского поселения к осенне-зимнему периоду 2016-2017 г.г."                                                                                             2) Постановление администрации Пчевжинского сельского поселения от 11.05.2017 №58 "О подготовке объектов жилищно-коммунального хозяйства Пчевжинского сельского поселения к осенне-зимнему периоду 2017-2018 гг."                                                                3) Постановление администрации Пчевжинского сельского поселения от 05.12.2017 №183 "Об утверждении Программы комплексного развития систем коммунальной инфраструктуры муниципального образования Пчевжинское сельское поселение Киришского муниципального района"                                                                  </t>
  </si>
  <si>
    <t xml:space="preserve">1) Решение совета депутатов МО Пчевжинское сельское поселение от 13.03.2013 №43/214 "Об утверждении Положения о пенсии за выслугу лет, назначаемой лицам, замещавшим должности муниципальной службы муниципального образования Пчевжинское сельское поселение Киришского муниципального района Ленинградской области" 
2) Решение совета депутатов МО Пчевжинское сельское поселение от 28.11.2014 №5/28 "Об утверждении Порядка осуществления дополнительных выплат при оплате труда муниципальных служащих муниципального образования Пчевжинское сельское поселение Киришского муниципального района Ленинградской области"
3) Решение совета депутатов МО Пчевжинское сельское поселение от 22.12.2016 №37/194 "Об утверждении Порядка формирования фонда оплаты труда муниципальных служащих муниципального образования Пчевжинское сельское поселение Киришского муниципального района Ленинградской области." 
4) Решение совета депутатов МО Пчевжинское сельское поселение от 22.12.2016 №37/198 "Об утверждении Порядка формирования фонда оплаты труда работников, замещающих должности, не являющиеся должностями муниципальной службы муниципального образования Пчевжинское сельское поселение Киришского муниципального района Ленинградской области" 
5) Постановление администрации Пчевжинского сельского поселения от 09.03.2016 №27 "Об утверждении Правил определения нормативных затрат на обеспечение функций исполнительно-распорядительных органов местного самоуправления МО Пчевжинское сельское поселение Киришского муниципального района Ленинградской области, являющихся главным распорядителем бюджетных средств"      </t>
  </si>
</sst>
</file>

<file path=xl/styles.xml><?xml version="1.0" encoding="utf-8"?>
<styleSheet xmlns="http://schemas.openxmlformats.org/spreadsheetml/2006/main">
  <numFmts count="3">
    <numFmt numFmtId="164" formatCode="?"/>
    <numFmt numFmtId="165" formatCode="#,##0.0"/>
    <numFmt numFmtId="166" formatCode="0.0"/>
  </numFmts>
  <fonts count="10">
    <font>
      <sz val="11"/>
      <color theme="1"/>
      <name val="Calibri"/>
      <family val="2"/>
      <charset val="204"/>
      <scheme val="minor"/>
    </font>
    <font>
      <sz val="7"/>
      <name val="Times New Roman"/>
      <family val="1"/>
      <charset val="204"/>
    </font>
    <font>
      <u/>
      <sz val="8"/>
      <name val="Times New Roman"/>
      <family val="1"/>
      <charset val="204"/>
    </font>
    <font>
      <b/>
      <sz val="9"/>
      <name val="Times New Roman"/>
      <family val="1"/>
      <charset val="204"/>
    </font>
    <font>
      <b/>
      <sz val="12"/>
      <name val="Times New Roman"/>
      <family val="1"/>
      <charset val="204"/>
    </font>
    <font>
      <b/>
      <sz val="8"/>
      <name val="Times New Roman"/>
      <family val="1"/>
      <charset val="204"/>
    </font>
    <font>
      <sz val="8"/>
      <name val="Times New Roman"/>
      <family val="1"/>
      <charset val="204"/>
    </font>
    <font>
      <b/>
      <sz val="10"/>
      <name val="Arial"/>
      <family val="2"/>
      <charset val="204"/>
    </font>
    <font>
      <sz val="11"/>
      <name val="Calibri"/>
      <family val="2"/>
      <charset val="204"/>
      <scheme val="minor"/>
    </font>
    <font>
      <sz val="10"/>
      <name val="Arial"/>
      <family val="2"/>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6">
    <xf numFmtId="0" fontId="0" fillId="0" borderId="0" xfId="0"/>
    <xf numFmtId="0" fontId="2" fillId="0" borderId="0" xfId="0" applyFont="1" applyBorder="1" applyAlignment="1" applyProtection="1"/>
    <xf numFmtId="0" fontId="3" fillId="0" borderId="0" xfId="0" applyFont="1" applyBorder="1" applyAlignment="1" applyProtection="1">
      <alignment vertical="center" wrapText="1"/>
    </xf>
    <xf numFmtId="0" fontId="5" fillId="0" borderId="0" xfId="0" applyFont="1" applyBorder="1" applyAlignment="1" applyProtection="1">
      <alignment vertical="center" wrapText="1"/>
    </xf>
    <xf numFmtId="0" fontId="6" fillId="0" borderId="0" xfId="0" applyFont="1" applyBorder="1" applyAlignment="1" applyProtection="1">
      <alignment horizontal="left" vertical="center"/>
    </xf>
    <xf numFmtId="0" fontId="6" fillId="0" borderId="0" xfId="0" applyFont="1" applyBorder="1" applyAlignment="1" applyProtection="1">
      <alignment vertical="center" wrapText="1"/>
    </xf>
    <xf numFmtId="0" fontId="6" fillId="0" borderId="0"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49" fontId="5" fillId="0" borderId="3" xfId="0" applyNumberFormat="1" applyFont="1" applyBorder="1" applyAlignment="1" applyProtection="1">
      <alignment horizontal="left" vertical="center" wrapText="1"/>
    </xf>
    <xf numFmtId="49" fontId="5" fillId="0" borderId="3" xfId="0" applyNumberFormat="1" applyFont="1" applyBorder="1" applyAlignment="1" applyProtection="1">
      <alignment horizontal="center" vertical="center" wrapText="1"/>
    </xf>
    <xf numFmtId="165" fontId="5" fillId="0" borderId="3" xfId="0" applyNumberFormat="1" applyFont="1" applyBorder="1" applyAlignment="1" applyProtection="1">
      <alignment horizontal="right" vertical="center" wrapText="1"/>
    </xf>
    <xf numFmtId="0" fontId="7" fillId="0" borderId="0" xfId="0" applyFont="1"/>
    <xf numFmtId="49" fontId="6" fillId="0" borderId="3" xfId="0" applyNumberFormat="1" applyFont="1" applyBorder="1" applyAlignment="1" applyProtection="1">
      <alignment horizontal="left" vertical="center" wrapText="1"/>
    </xf>
    <xf numFmtId="49" fontId="6" fillId="0" borderId="3" xfId="0" applyNumberFormat="1" applyFont="1" applyBorder="1" applyAlignment="1" applyProtection="1">
      <alignment horizontal="center" vertical="center" wrapText="1"/>
    </xf>
    <xf numFmtId="166" fontId="6" fillId="0" borderId="3" xfId="0" applyNumberFormat="1" applyFont="1" applyBorder="1" applyAlignment="1" applyProtection="1">
      <alignment horizontal="right" vertical="center" wrapText="1"/>
    </xf>
    <xf numFmtId="164" fontId="6" fillId="0" borderId="3" xfId="0" applyNumberFormat="1" applyFont="1" applyBorder="1" applyAlignment="1" applyProtection="1">
      <alignment horizontal="center" vertical="center" wrapText="1"/>
    </xf>
    <xf numFmtId="165" fontId="6" fillId="0" borderId="3" xfId="0" applyNumberFormat="1" applyFont="1" applyBorder="1" applyAlignment="1" applyProtection="1">
      <alignment horizontal="right" vertical="center" wrapText="1"/>
    </xf>
    <xf numFmtId="0" fontId="6" fillId="0" borderId="3" xfId="0" applyNumberFormat="1" applyFont="1" applyBorder="1" applyAlignment="1" applyProtection="1">
      <alignment horizontal="center" vertical="center" wrapText="1"/>
    </xf>
    <xf numFmtId="164" fontId="6" fillId="0" borderId="3" xfId="0" applyNumberFormat="1" applyFont="1" applyBorder="1" applyAlignment="1" applyProtection="1">
      <alignment horizontal="left" vertical="center" wrapText="1"/>
    </xf>
    <xf numFmtId="164" fontId="5" fillId="0" borderId="3" xfId="0" applyNumberFormat="1" applyFont="1" applyBorder="1" applyAlignment="1" applyProtection="1">
      <alignment horizontal="left" vertical="center" wrapText="1"/>
    </xf>
    <xf numFmtId="11" fontId="6" fillId="0" borderId="3" xfId="0" applyNumberFormat="1" applyFont="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8" fillId="0" borderId="0" xfId="0" applyFont="1"/>
    <xf numFmtId="0" fontId="8" fillId="0" borderId="0" xfId="0" applyFont="1" applyAlignment="1">
      <alignment horizontal="center"/>
    </xf>
    <xf numFmtId="0" fontId="9" fillId="0" borderId="0" xfId="0" applyFont="1"/>
    <xf numFmtId="0" fontId="9" fillId="0" borderId="0" xfId="0" applyFont="1" applyAlignment="1">
      <alignment horizontal="center"/>
    </xf>
    <xf numFmtId="165" fontId="6" fillId="0" borderId="0" xfId="0" applyNumberFormat="1" applyFont="1" applyFill="1" applyBorder="1" applyAlignment="1" applyProtection="1">
      <alignment horizontal="right" vertical="center" wrapText="1"/>
    </xf>
    <xf numFmtId="165" fontId="9" fillId="0" borderId="0" xfId="0" applyNumberFormat="1" applyFont="1"/>
    <xf numFmtId="0" fontId="6" fillId="0" borderId="9"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1" xfId="0" applyFont="1" applyBorder="1" applyAlignment="1" applyProtection="1">
      <alignment horizontal="left" vertical="center" wrapText="1"/>
    </xf>
    <xf numFmtId="49" fontId="1" fillId="0" borderId="0" xfId="0" applyNumberFormat="1" applyFont="1" applyBorder="1" applyAlignment="1" applyProtection="1">
      <alignment horizontal="left" vertical="center" wrapText="1"/>
    </xf>
    <xf numFmtId="164" fontId="1" fillId="0" borderId="0" xfId="0" applyNumberFormat="1" applyFont="1" applyBorder="1" applyAlignment="1" applyProtection="1">
      <alignment horizontal="left" vertical="center" wrapText="1"/>
    </xf>
    <xf numFmtId="0" fontId="3"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AY68"/>
  <sheetViews>
    <sheetView tabSelected="1" topLeftCell="AC62" workbookViewId="0">
      <selection activeCell="AC64" sqref="A64:XFD65"/>
    </sheetView>
  </sheetViews>
  <sheetFormatPr defaultRowHeight="13.15" customHeight="1"/>
  <cols>
    <col min="1" max="1" width="24.7109375" style="29" customWidth="1"/>
    <col min="2" max="2" width="4.7109375" style="29" customWidth="1"/>
    <col min="3" max="3" width="23.7109375" style="29" customWidth="1"/>
    <col min="4" max="4" width="10.140625" style="29" customWidth="1"/>
    <col min="5" max="5" width="12.5703125" style="29" customWidth="1"/>
    <col min="6" max="6" width="16.7109375" style="29" customWidth="1"/>
    <col min="7" max="7" width="14.140625" style="29" customWidth="1"/>
    <col min="8" max="9" width="8.7109375" style="29" customWidth="1"/>
    <col min="10" max="10" width="26.28515625" style="29" customWidth="1"/>
    <col min="11" max="11" width="11.42578125" style="29" customWidth="1"/>
    <col min="12" max="12" width="8.7109375" style="29" customWidth="1"/>
    <col min="13" max="13" width="11.140625" style="29" customWidth="1"/>
    <col min="14" max="14" width="9.140625" style="29" customWidth="1"/>
    <col min="15" max="16" width="8.7109375" style="29" customWidth="1"/>
    <col min="17" max="17" width="16.7109375" style="29" customWidth="1"/>
    <col min="18" max="18" width="11.140625" style="29" customWidth="1"/>
    <col min="19" max="19" width="8.7109375" style="29" customWidth="1"/>
    <col min="20" max="20" width="11.42578125" style="29" customWidth="1"/>
    <col min="21" max="21" width="10.28515625" style="29" customWidth="1"/>
    <col min="22" max="22" width="8.7109375" style="29" customWidth="1"/>
    <col min="23" max="23" width="24.5703125" style="29" customWidth="1"/>
    <col min="24" max="24" width="11.140625" style="29" customWidth="1"/>
    <col min="25" max="25" width="8.7109375" style="29" customWidth="1"/>
    <col min="26" max="26" width="22.5703125" style="29" customWidth="1"/>
    <col min="27" max="27" width="11.140625" style="29" customWidth="1"/>
    <col min="28" max="28" width="8.7109375" style="29" customWidth="1"/>
    <col min="29" max="29" width="59.7109375" style="30" customWidth="1"/>
    <col min="30" max="30" width="10" style="29" customWidth="1"/>
    <col min="31" max="31" width="10.85546875" style="29" customWidth="1"/>
    <col min="32" max="34" width="8.7109375" style="29" customWidth="1"/>
    <col min="35" max="50" width="10.7109375" style="29" customWidth="1"/>
    <col min="51" max="51" width="10.7109375" style="30" customWidth="1"/>
    <col min="52" max="254" width="9.140625" style="29"/>
    <col min="255" max="255" width="24.7109375" style="29" customWidth="1"/>
    <col min="256" max="256" width="4.7109375" style="29" customWidth="1"/>
    <col min="257" max="258" width="16.7109375" style="29" customWidth="1"/>
    <col min="259" max="259" width="8.7109375" style="29" customWidth="1"/>
    <col min="260" max="261" width="16.7109375" style="29" customWidth="1"/>
    <col min="262" max="263" width="8.7109375" style="29" customWidth="1"/>
    <col min="264" max="265" width="16.7109375" style="29" customWidth="1"/>
    <col min="266" max="266" width="8.7109375" style="29" customWidth="1"/>
    <col min="267" max="268" width="16.7109375" style="29" customWidth="1"/>
    <col min="269" max="270" width="8.7109375" style="29" customWidth="1"/>
    <col min="271" max="272" width="16.7109375" style="29" customWidth="1"/>
    <col min="273" max="273" width="8.7109375" style="29" customWidth="1"/>
    <col min="274" max="275" width="16.7109375" style="29" customWidth="1"/>
    <col min="276" max="276" width="8.7109375" style="29" customWidth="1"/>
    <col min="277" max="278" width="16.7109375" style="29" customWidth="1"/>
    <col min="279" max="279" width="8.7109375" style="29" customWidth="1"/>
    <col min="280" max="281" width="16.7109375" style="29" customWidth="1"/>
    <col min="282" max="282" width="8.7109375" style="29" customWidth="1"/>
    <col min="283" max="284" width="16.7109375" style="29" customWidth="1"/>
    <col min="285" max="288" width="8.7109375" style="29" customWidth="1"/>
    <col min="289" max="306" width="18.28515625" style="29" customWidth="1"/>
    <col min="307" max="307" width="24.7109375" style="29" customWidth="1"/>
    <col min="308" max="510" width="9.140625" style="29"/>
    <col min="511" max="511" width="24.7109375" style="29" customWidth="1"/>
    <col min="512" max="512" width="4.7109375" style="29" customWidth="1"/>
    <col min="513" max="514" width="16.7109375" style="29" customWidth="1"/>
    <col min="515" max="515" width="8.7109375" style="29" customWidth="1"/>
    <col min="516" max="517" width="16.7109375" style="29" customWidth="1"/>
    <col min="518" max="519" width="8.7109375" style="29" customWidth="1"/>
    <col min="520" max="521" width="16.7109375" style="29" customWidth="1"/>
    <col min="522" max="522" width="8.7109375" style="29" customWidth="1"/>
    <col min="523" max="524" width="16.7109375" style="29" customWidth="1"/>
    <col min="525" max="526" width="8.7109375" style="29" customWidth="1"/>
    <col min="527" max="528" width="16.7109375" style="29" customWidth="1"/>
    <col min="529" max="529" width="8.7109375" style="29" customWidth="1"/>
    <col min="530" max="531" width="16.7109375" style="29" customWidth="1"/>
    <col min="532" max="532" width="8.7109375" style="29" customWidth="1"/>
    <col min="533" max="534" width="16.7109375" style="29" customWidth="1"/>
    <col min="535" max="535" width="8.7109375" style="29" customWidth="1"/>
    <col min="536" max="537" width="16.7109375" style="29" customWidth="1"/>
    <col min="538" max="538" width="8.7109375" style="29" customWidth="1"/>
    <col min="539" max="540" width="16.7109375" style="29" customWidth="1"/>
    <col min="541" max="544" width="8.7109375" style="29" customWidth="1"/>
    <col min="545" max="562" width="18.28515625" style="29" customWidth="1"/>
    <col min="563" max="563" width="24.7109375" style="29" customWidth="1"/>
    <col min="564" max="766" width="9.140625" style="29"/>
    <col min="767" max="767" width="24.7109375" style="29" customWidth="1"/>
    <col min="768" max="768" width="4.7109375" style="29" customWidth="1"/>
    <col min="769" max="770" width="16.7109375" style="29" customWidth="1"/>
    <col min="771" max="771" width="8.7109375" style="29" customWidth="1"/>
    <col min="772" max="773" width="16.7109375" style="29" customWidth="1"/>
    <col min="774" max="775" width="8.7109375" style="29" customWidth="1"/>
    <col min="776" max="777" width="16.7109375" style="29" customWidth="1"/>
    <col min="778" max="778" width="8.7109375" style="29" customWidth="1"/>
    <col min="779" max="780" width="16.7109375" style="29" customWidth="1"/>
    <col min="781" max="782" width="8.7109375" style="29" customWidth="1"/>
    <col min="783" max="784" width="16.7109375" style="29" customWidth="1"/>
    <col min="785" max="785" width="8.7109375" style="29" customWidth="1"/>
    <col min="786" max="787" width="16.7109375" style="29" customWidth="1"/>
    <col min="788" max="788" width="8.7109375" style="29" customWidth="1"/>
    <col min="789" max="790" width="16.7109375" style="29" customWidth="1"/>
    <col min="791" max="791" width="8.7109375" style="29" customWidth="1"/>
    <col min="792" max="793" width="16.7109375" style="29" customWidth="1"/>
    <col min="794" max="794" width="8.7109375" style="29" customWidth="1"/>
    <col min="795" max="796" width="16.7109375" style="29" customWidth="1"/>
    <col min="797" max="800" width="8.7109375" style="29" customWidth="1"/>
    <col min="801" max="818" width="18.28515625" style="29" customWidth="1"/>
    <col min="819" max="819" width="24.7109375" style="29" customWidth="1"/>
    <col min="820" max="1022" width="9.140625" style="29"/>
    <col min="1023" max="1023" width="24.7109375" style="29" customWidth="1"/>
    <col min="1024" max="1024" width="4.7109375" style="29" customWidth="1"/>
    <col min="1025" max="1026" width="16.7109375" style="29" customWidth="1"/>
    <col min="1027" max="1027" width="8.7109375" style="29" customWidth="1"/>
    <col min="1028" max="1029" width="16.7109375" style="29" customWidth="1"/>
    <col min="1030" max="1031" width="8.7109375" style="29" customWidth="1"/>
    <col min="1032" max="1033" width="16.7109375" style="29" customWidth="1"/>
    <col min="1034" max="1034" width="8.7109375" style="29" customWidth="1"/>
    <col min="1035" max="1036" width="16.7109375" style="29" customWidth="1"/>
    <col min="1037" max="1038" width="8.7109375" style="29" customWidth="1"/>
    <col min="1039" max="1040" width="16.7109375" style="29" customWidth="1"/>
    <col min="1041" max="1041" width="8.7109375" style="29" customWidth="1"/>
    <col min="1042" max="1043" width="16.7109375" style="29" customWidth="1"/>
    <col min="1044" max="1044" width="8.7109375" style="29" customWidth="1"/>
    <col min="1045" max="1046" width="16.7109375" style="29" customWidth="1"/>
    <col min="1047" max="1047" width="8.7109375" style="29" customWidth="1"/>
    <col min="1048" max="1049" width="16.7109375" style="29" customWidth="1"/>
    <col min="1050" max="1050" width="8.7109375" style="29" customWidth="1"/>
    <col min="1051" max="1052" width="16.7109375" style="29" customWidth="1"/>
    <col min="1053" max="1056" width="8.7109375" style="29" customWidth="1"/>
    <col min="1057" max="1074" width="18.28515625" style="29" customWidth="1"/>
    <col min="1075" max="1075" width="24.7109375" style="29" customWidth="1"/>
    <col min="1076" max="1278" width="9.140625" style="29"/>
    <col min="1279" max="1279" width="24.7109375" style="29" customWidth="1"/>
    <col min="1280" max="1280" width="4.7109375" style="29" customWidth="1"/>
    <col min="1281" max="1282" width="16.7109375" style="29" customWidth="1"/>
    <col min="1283" max="1283" width="8.7109375" style="29" customWidth="1"/>
    <col min="1284" max="1285" width="16.7109375" style="29" customWidth="1"/>
    <col min="1286" max="1287" width="8.7109375" style="29" customWidth="1"/>
    <col min="1288" max="1289" width="16.7109375" style="29" customWidth="1"/>
    <col min="1290" max="1290" width="8.7109375" style="29" customWidth="1"/>
    <col min="1291" max="1292" width="16.7109375" style="29" customWidth="1"/>
    <col min="1293" max="1294" width="8.7109375" style="29" customWidth="1"/>
    <col min="1295" max="1296" width="16.7109375" style="29" customWidth="1"/>
    <col min="1297" max="1297" width="8.7109375" style="29" customWidth="1"/>
    <col min="1298" max="1299" width="16.7109375" style="29" customWidth="1"/>
    <col min="1300" max="1300" width="8.7109375" style="29" customWidth="1"/>
    <col min="1301" max="1302" width="16.7109375" style="29" customWidth="1"/>
    <col min="1303" max="1303" width="8.7109375" style="29" customWidth="1"/>
    <col min="1304" max="1305" width="16.7109375" style="29" customWidth="1"/>
    <col min="1306" max="1306" width="8.7109375" style="29" customWidth="1"/>
    <col min="1307" max="1308" width="16.7109375" style="29" customWidth="1"/>
    <col min="1309" max="1312" width="8.7109375" style="29" customWidth="1"/>
    <col min="1313" max="1330" width="18.28515625" style="29" customWidth="1"/>
    <col min="1331" max="1331" width="24.7109375" style="29" customWidth="1"/>
    <col min="1332" max="1534" width="9.140625" style="29"/>
    <col min="1535" max="1535" width="24.7109375" style="29" customWidth="1"/>
    <col min="1536" max="1536" width="4.7109375" style="29" customWidth="1"/>
    <col min="1537" max="1538" width="16.7109375" style="29" customWidth="1"/>
    <col min="1539" max="1539" width="8.7109375" style="29" customWidth="1"/>
    <col min="1540" max="1541" width="16.7109375" style="29" customWidth="1"/>
    <col min="1542" max="1543" width="8.7109375" style="29" customWidth="1"/>
    <col min="1544" max="1545" width="16.7109375" style="29" customWidth="1"/>
    <col min="1546" max="1546" width="8.7109375" style="29" customWidth="1"/>
    <col min="1547" max="1548" width="16.7109375" style="29" customWidth="1"/>
    <col min="1549" max="1550" width="8.7109375" style="29" customWidth="1"/>
    <col min="1551" max="1552" width="16.7109375" style="29" customWidth="1"/>
    <col min="1553" max="1553" width="8.7109375" style="29" customWidth="1"/>
    <col min="1554" max="1555" width="16.7109375" style="29" customWidth="1"/>
    <col min="1556" max="1556" width="8.7109375" style="29" customWidth="1"/>
    <col min="1557" max="1558" width="16.7109375" style="29" customWidth="1"/>
    <col min="1559" max="1559" width="8.7109375" style="29" customWidth="1"/>
    <col min="1560" max="1561" width="16.7109375" style="29" customWidth="1"/>
    <col min="1562" max="1562" width="8.7109375" style="29" customWidth="1"/>
    <col min="1563" max="1564" width="16.7109375" style="29" customWidth="1"/>
    <col min="1565" max="1568" width="8.7109375" style="29" customWidth="1"/>
    <col min="1569" max="1586" width="18.28515625" style="29" customWidth="1"/>
    <col min="1587" max="1587" width="24.7109375" style="29" customWidth="1"/>
    <col min="1588" max="1790" width="9.140625" style="29"/>
    <col min="1791" max="1791" width="24.7109375" style="29" customWidth="1"/>
    <col min="1792" max="1792" width="4.7109375" style="29" customWidth="1"/>
    <col min="1793" max="1794" width="16.7109375" style="29" customWidth="1"/>
    <col min="1795" max="1795" width="8.7109375" style="29" customWidth="1"/>
    <col min="1796" max="1797" width="16.7109375" style="29" customWidth="1"/>
    <col min="1798" max="1799" width="8.7109375" style="29" customWidth="1"/>
    <col min="1800" max="1801" width="16.7109375" style="29" customWidth="1"/>
    <col min="1802" max="1802" width="8.7109375" style="29" customWidth="1"/>
    <col min="1803" max="1804" width="16.7109375" style="29" customWidth="1"/>
    <col min="1805" max="1806" width="8.7109375" style="29" customWidth="1"/>
    <col min="1807" max="1808" width="16.7109375" style="29" customWidth="1"/>
    <col min="1809" max="1809" width="8.7109375" style="29" customWidth="1"/>
    <col min="1810" max="1811" width="16.7109375" style="29" customWidth="1"/>
    <col min="1812" max="1812" width="8.7109375" style="29" customWidth="1"/>
    <col min="1813" max="1814" width="16.7109375" style="29" customWidth="1"/>
    <col min="1815" max="1815" width="8.7109375" style="29" customWidth="1"/>
    <col min="1816" max="1817" width="16.7109375" style="29" customWidth="1"/>
    <col min="1818" max="1818" width="8.7109375" style="29" customWidth="1"/>
    <col min="1819" max="1820" width="16.7109375" style="29" customWidth="1"/>
    <col min="1821" max="1824" width="8.7109375" style="29" customWidth="1"/>
    <col min="1825" max="1842" width="18.28515625" style="29" customWidth="1"/>
    <col min="1843" max="1843" width="24.7109375" style="29" customWidth="1"/>
    <col min="1844" max="2046" width="9.140625" style="29"/>
    <col min="2047" max="2047" width="24.7109375" style="29" customWidth="1"/>
    <col min="2048" max="2048" width="4.7109375" style="29" customWidth="1"/>
    <col min="2049" max="2050" width="16.7109375" style="29" customWidth="1"/>
    <col min="2051" max="2051" width="8.7109375" style="29" customWidth="1"/>
    <col min="2052" max="2053" width="16.7109375" style="29" customWidth="1"/>
    <col min="2054" max="2055" width="8.7109375" style="29" customWidth="1"/>
    <col min="2056" max="2057" width="16.7109375" style="29" customWidth="1"/>
    <col min="2058" max="2058" width="8.7109375" style="29" customWidth="1"/>
    <col min="2059" max="2060" width="16.7109375" style="29" customWidth="1"/>
    <col min="2061" max="2062" width="8.7109375" style="29" customWidth="1"/>
    <col min="2063" max="2064" width="16.7109375" style="29" customWidth="1"/>
    <col min="2065" max="2065" width="8.7109375" style="29" customWidth="1"/>
    <col min="2066" max="2067" width="16.7109375" style="29" customWidth="1"/>
    <col min="2068" max="2068" width="8.7109375" style="29" customWidth="1"/>
    <col min="2069" max="2070" width="16.7109375" style="29" customWidth="1"/>
    <col min="2071" max="2071" width="8.7109375" style="29" customWidth="1"/>
    <col min="2072" max="2073" width="16.7109375" style="29" customWidth="1"/>
    <col min="2074" max="2074" width="8.7109375" style="29" customWidth="1"/>
    <col min="2075" max="2076" width="16.7109375" style="29" customWidth="1"/>
    <col min="2077" max="2080" width="8.7109375" style="29" customWidth="1"/>
    <col min="2081" max="2098" width="18.28515625" style="29" customWidth="1"/>
    <col min="2099" max="2099" width="24.7109375" style="29" customWidth="1"/>
    <col min="2100" max="2302" width="9.140625" style="29"/>
    <col min="2303" max="2303" width="24.7109375" style="29" customWidth="1"/>
    <col min="2304" max="2304" width="4.7109375" style="29" customWidth="1"/>
    <col min="2305" max="2306" width="16.7109375" style="29" customWidth="1"/>
    <col min="2307" max="2307" width="8.7109375" style="29" customWidth="1"/>
    <col min="2308" max="2309" width="16.7109375" style="29" customWidth="1"/>
    <col min="2310" max="2311" width="8.7109375" style="29" customWidth="1"/>
    <col min="2312" max="2313" width="16.7109375" style="29" customWidth="1"/>
    <col min="2314" max="2314" width="8.7109375" style="29" customWidth="1"/>
    <col min="2315" max="2316" width="16.7109375" style="29" customWidth="1"/>
    <col min="2317" max="2318" width="8.7109375" style="29" customWidth="1"/>
    <col min="2319" max="2320" width="16.7109375" style="29" customWidth="1"/>
    <col min="2321" max="2321" width="8.7109375" style="29" customWidth="1"/>
    <col min="2322" max="2323" width="16.7109375" style="29" customWidth="1"/>
    <col min="2324" max="2324" width="8.7109375" style="29" customWidth="1"/>
    <col min="2325" max="2326" width="16.7109375" style="29" customWidth="1"/>
    <col min="2327" max="2327" width="8.7109375" style="29" customWidth="1"/>
    <col min="2328" max="2329" width="16.7109375" style="29" customWidth="1"/>
    <col min="2330" max="2330" width="8.7109375" style="29" customWidth="1"/>
    <col min="2331" max="2332" width="16.7109375" style="29" customWidth="1"/>
    <col min="2333" max="2336" width="8.7109375" style="29" customWidth="1"/>
    <col min="2337" max="2354" width="18.28515625" style="29" customWidth="1"/>
    <col min="2355" max="2355" width="24.7109375" style="29" customWidth="1"/>
    <col min="2356" max="2558" width="9.140625" style="29"/>
    <col min="2559" max="2559" width="24.7109375" style="29" customWidth="1"/>
    <col min="2560" max="2560" width="4.7109375" style="29" customWidth="1"/>
    <col min="2561" max="2562" width="16.7109375" style="29" customWidth="1"/>
    <col min="2563" max="2563" width="8.7109375" style="29" customWidth="1"/>
    <col min="2564" max="2565" width="16.7109375" style="29" customWidth="1"/>
    <col min="2566" max="2567" width="8.7109375" style="29" customWidth="1"/>
    <col min="2568" max="2569" width="16.7109375" style="29" customWidth="1"/>
    <col min="2570" max="2570" width="8.7109375" style="29" customWidth="1"/>
    <col min="2571" max="2572" width="16.7109375" style="29" customWidth="1"/>
    <col min="2573" max="2574" width="8.7109375" style="29" customWidth="1"/>
    <col min="2575" max="2576" width="16.7109375" style="29" customWidth="1"/>
    <col min="2577" max="2577" width="8.7109375" style="29" customWidth="1"/>
    <col min="2578" max="2579" width="16.7109375" style="29" customWidth="1"/>
    <col min="2580" max="2580" width="8.7109375" style="29" customWidth="1"/>
    <col min="2581" max="2582" width="16.7109375" style="29" customWidth="1"/>
    <col min="2583" max="2583" width="8.7109375" style="29" customWidth="1"/>
    <col min="2584" max="2585" width="16.7109375" style="29" customWidth="1"/>
    <col min="2586" max="2586" width="8.7109375" style="29" customWidth="1"/>
    <col min="2587" max="2588" width="16.7109375" style="29" customWidth="1"/>
    <col min="2589" max="2592" width="8.7109375" style="29" customWidth="1"/>
    <col min="2593" max="2610" width="18.28515625" style="29" customWidth="1"/>
    <col min="2611" max="2611" width="24.7109375" style="29" customWidth="1"/>
    <col min="2612" max="2814" width="9.140625" style="29"/>
    <col min="2815" max="2815" width="24.7109375" style="29" customWidth="1"/>
    <col min="2816" max="2816" width="4.7109375" style="29" customWidth="1"/>
    <col min="2817" max="2818" width="16.7109375" style="29" customWidth="1"/>
    <col min="2819" max="2819" width="8.7109375" style="29" customWidth="1"/>
    <col min="2820" max="2821" width="16.7109375" style="29" customWidth="1"/>
    <col min="2822" max="2823" width="8.7109375" style="29" customWidth="1"/>
    <col min="2824" max="2825" width="16.7109375" style="29" customWidth="1"/>
    <col min="2826" max="2826" width="8.7109375" style="29" customWidth="1"/>
    <col min="2827" max="2828" width="16.7109375" style="29" customWidth="1"/>
    <col min="2829" max="2830" width="8.7109375" style="29" customWidth="1"/>
    <col min="2831" max="2832" width="16.7109375" style="29" customWidth="1"/>
    <col min="2833" max="2833" width="8.7109375" style="29" customWidth="1"/>
    <col min="2834" max="2835" width="16.7109375" style="29" customWidth="1"/>
    <col min="2836" max="2836" width="8.7109375" style="29" customWidth="1"/>
    <col min="2837" max="2838" width="16.7109375" style="29" customWidth="1"/>
    <col min="2839" max="2839" width="8.7109375" style="29" customWidth="1"/>
    <col min="2840" max="2841" width="16.7109375" style="29" customWidth="1"/>
    <col min="2842" max="2842" width="8.7109375" style="29" customWidth="1"/>
    <col min="2843" max="2844" width="16.7109375" style="29" customWidth="1"/>
    <col min="2845" max="2848" width="8.7109375" style="29" customWidth="1"/>
    <col min="2849" max="2866" width="18.28515625" style="29" customWidth="1"/>
    <col min="2867" max="2867" width="24.7109375" style="29" customWidth="1"/>
    <col min="2868" max="3070" width="9.140625" style="29"/>
    <col min="3071" max="3071" width="24.7109375" style="29" customWidth="1"/>
    <col min="3072" max="3072" width="4.7109375" style="29" customWidth="1"/>
    <col min="3073" max="3074" width="16.7109375" style="29" customWidth="1"/>
    <col min="3075" max="3075" width="8.7109375" style="29" customWidth="1"/>
    <col min="3076" max="3077" width="16.7109375" style="29" customWidth="1"/>
    <col min="3078" max="3079" width="8.7109375" style="29" customWidth="1"/>
    <col min="3080" max="3081" width="16.7109375" style="29" customWidth="1"/>
    <col min="3082" max="3082" width="8.7109375" style="29" customWidth="1"/>
    <col min="3083" max="3084" width="16.7109375" style="29" customWidth="1"/>
    <col min="3085" max="3086" width="8.7109375" style="29" customWidth="1"/>
    <col min="3087" max="3088" width="16.7109375" style="29" customWidth="1"/>
    <col min="3089" max="3089" width="8.7109375" style="29" customWidth="1"/>
    <col min="3090" max="3091" width="16.7109375" style="29" customWidth="1"/>
    <col min="3092" max="3092" width="8.7109375" style="29" customWidth="1"/>
    <col min="3093" max="3094" width="16.7109375" style="29" customWidth="1"/>
    <col min="3095" max="3095" width="8.7109375" style="29" customWidth="1"/>
    <col min="3096" max="3097" width="16.7109375" style="29" customWidth="1"/>
    <col min="3098" max="3098" width="8.7109375" style="29" customWidth="1"/>
    <col min="3099" max="3100" width="16.7109375" style="29" customWidth="1"/>
    <col min="3101" max="3104" width="8.7109375" style="29" customWidth="1"/>
    <col min="3105" max="3122" width="18.28515625" style="29" customWidth="1"/>
    <col min="3123" max="3123" width="24.7109375" style="29" customWidth="1"/>
    <col min="3124" max="3326" width="9.140625" style="29"/>
    <col min="3327" max="3327" width="24.7109375" style="29" customWidth="1"/>
    <col min="3328" max="3328" width="4.7109375" style="29" customWidth="1"/>
    <col min="3329" max="3330" width="16.7109375" style="29" customWidth="1"/>
    <col min="3331" max="3331" width="8.7109375" style="29" customWidth="1"/>
    <col min="3332" max="3333" width="16.7109375" style="29" customWidth="1"/>
    <col min="3334" max="3335" width="8.7109375" style="29" customWidth="1"/>
    <col min="3336" max="3337" width="16.7109375" style="29" customWidth="1"/>
    <col min="3338" max="3338" width="8.7109375" style="29" customWidth="1"/>
    <col min="3339" max="3340" width="16.7109375" style="29" customWidth="1"/>
    <col min="3341" max="3342" width="8.7109375" style="29" customWidth="1"/>
    <col min="3343" max="3344" width="16.7109375" style="29" customWidth="1"/>
    <col min="3345" max="3345" width="8.7109375" style="29" customWidth="1"/>
    <col min="3346" max="3347" width="16.7109375" style="29" customWidth="1"/>
    <col min="3348" max="3348" width="8.7109375" style="29" customWidth="1"/>
    <col min="3349" max="3350" width="16.7109375" style="29" customWidth="1"/>
    <col min="3351" max="3351" width="8.7109375" style="29" customWidth="1"/>
    <col min="3352" max="3353" width="16.7109375" style="29" customWidth="1"/>
    <col min="3354" max="3354" width="8.7109375" style="29" customWidth="1"/>
    <col min="3355" max="3356" width="16.7109375" style="29" customWidth="1"/>
    <col min="3357" max="3360" width="8.7109375" style="29" customWidth="1"/>
    <col min="3361" max="3378" width="18.28515625" style="29" customWidth="1"/>
    <col min="3379" max="3379" width="24.7109375" style="29" customWidth="1"/>
    <col min="3380" max="3582" width="9.140625" style="29"/>
    <col min="3583" max="3583" width="24.7109375" style="29" customWidth="1"/>
    <col min="3584" max="3584" width="4.7109375" style="29" customWidth="1"/>
    <col min="3585" max="3586" width="16.7109375" style="29" customWidth="1"/>
    <col min="3587" max="3587" width="8.7109375" style="29" customWidth="1"/>
    <col min="3588" max="3589" width="16.7109375" style="29" customWidth="1"/>
    <col min="3590" max="3591" width="8.7109375" style="29" customWidth="1"/>
    <col min="3592" max="3593" width="16.7109375" style="29" customWidth="1"/>
    <col min="3594" max="3594" width="8.7109375" style="29" customWidth="1"/>
    <col min="3595" max="3596" width="16.7109375" style="29" customWidth="1"/>
    <col min="3597" max="3598" width="8.7109375" style="29" customWidth="1"/>
    <col min="3599" max="3600" width="16.7109375" style="29" customWidth="1"/>
    <col min="3601" max="3601" width="8.7109375" style="29" customWidth="1"/>
    <col min="3602" max="3603" width="16.7109375" style="29" customWidth="1"/>
    <col min="3604" max="3604" width="8.7109375" style="29" customWidth="1"/>
    <col min="3605" max="3606" width="16.7109375" style="29" customWidth="1"/>
    <col min="3607" max="3607" width="8.7109375" style="29" customWidth="1"/>
    <col min="3608" max="3609" width="16.7109375" style="29" customWidth="1"/>
    <col min="3610" max="3610" width="8.7109375" style="29" customWidth="1"/>
    <col min="3611" max="3612" width="16.7109375" style="29" customWidth="1"/>
    <col min="3613" max="3616" width="8.7109375" style="29" customWidth="1"/>
    <col min="3617" max="3634" width="18.28515625" style="29" customWidth="1"/>
    <col min="3635" max="3635" width="24.7109375" style="29" customWidth="1"/>
    <col min="3636" max="3838" width="9.140625" style="29"/>
    <col min="3839" max="3839" width="24.7109375" style="29" customWidth="1"/>
    <col min="3840" max="3840" width="4.7109375" style="29" customWidth="1"/>
    <col min="3841" max="3842" width="16.7109375" style="29" customWidth="1"/>
    <col min="3843" max="3843" width="8.7109375" style="29" customWidth="1"/>
    <col min="3844" max="3845" width="16.7109375" style="29" customWidth="1"/>
    <col min="3846" max="3847" width="8.7109375" style="29" customWidth="1"/>
    <col min="3848" max="3849" width="16.7109375" style="29" customWidth="1"/>
    <col min="3850" max="3850" width="8.7109375" style="29" customWidth="1"/>
    <col min="3851" max="3852" width="16.7109375" style="29" customWidth="1"/>
    <col min="3853" max="3854" width="8.7109375" style="29" customWidth="1"/>
    <col min="3855" max="3856" width="16.7109375" style="29" customWidth="1"/>
    <col min="3857" max="3857" width="8.7109375" style="29" customWidth="1"/>
    <col min="3858" max="3859" width="16.7109375" style="29" customWidth="1"/>
    <col min="3860" max="3860" width="8.7109375" style="29" customWidth="1"/>
    <col min="3861" max="3862" width="16.7109375" style="29" customWidth="1"/>
    <col min="3863" max="3863" width="8.7109375" style="29" customWidth="1"/>
    <col min="3864" max="3865" width="16.7109375" style="29" customWidth="1"/>
    <col min="3866" max="3866" width="8.7109375" style="29" customWidth="1"/>
    <col min="3867" max="3868" width="16.7109375" style="29" customWidth="1"/>
    <col min="3869" max="3872" width="8.7109375" style="29" customWidth="1"/>
    <col min="3873" max="3890" width="18.28515625" style="29" customWidth="1"/>
    <col min="3891" max="3891" width="24.7109375" style="29" customWidth="1"/>
    <col min="3892" max="4094" width="9.140625" style="29"/>
    <col min="4095" max="4095" width="24.7109375" style="29" customWidth="1"/>
    <col min="4096" max="4096" width="4.7109375" style="29" customWidth="1"/>
    <col min="4097" max="4098" width="16.7109375" style="29" customWidth="1"/>
    <col min="4099" max="4099" width="8.7109375" style="29" customWidth="1"/>
    <col min="4100" max="4101" width="16.7109375" style="29" customWidth="1"/>
    <col min="4102" max="4103" width="8.7109375" style="29" customWidth="1"/>
    <col min="4104" max="4105" width="16.7109375" style="29" customWidth="1"/>
    <col min="4106" max="4106" width="8.7109375" style="29" customWidth="1"/>
    <col min="4107" max="4108" width="16.7109375" style="29" customWidth="1"/>
    <col min="4109" max="4110" width="8.7109375" style="29" customWidth="1"/>
    <col min="4111" max="4112" width="16.7109375" style="29" customWidth="1"/>
    <col min="4113" max="4113" width="8.7109375" style="29" customWidth="1"/>
    <col min="4114" max="4115" width="16.7109375" style="29" customWidth="1"/>
    <col min="4116" max="4116" width="8.7109375" style="29" customWidth="1"/>
    <col min="4117" max="4118" width="16.7109375" style="29" customWidth="1"/>
    <col min="4119" max="4119" width="8.7109375" style="29" customWidth="1"/>
    <col min="4120" max="4121" width="16.7109375" style="29" customWidth="1"/>
    <col min="4122" max="4122" width="8.7109375" style="29" customWidth="1"/>
    <col min="4123" max="4124" width="16.7109375" style="29" customWidth="1"/>
    <col min="4125" max="4128" width="8.7109375" style="29" customWidth="1"/>
    <col min="4129" max="4146" width="18.28515625" style="29" customWidth="1"/>
    <col min="4147" max="4147" width="24.7109375" style="29" customWidth="1"/>
    <col min="4148" max="4350" width="9.140625" style="29"/>
    <col min="4351" max="4351" width="24.7109375" style="29" customWidth="1"/>
    <col min="4352" max="4352" width="4.7109375" style="29" customWidth="1"/>
    <col min="4353" max="4354" width="16.7109375" style="29" customWidth="1"/>
    <col min="4355" max="4355" width="8.7109375" style="29" customWidth="1"/>
    <col min="4356" max="4357" width="16.7109375" style="29" customWidth="1"/>
    <col min="4358" max="4359" width="8.7109375" style="29" customWidth="1"/>
    <col min="4360" max="4361" width="16.7109375" style="29" customWidth="1"/>
    <col min="4362" max="4362" width="8.7109375" style="29" customWidth="1"/>
    <col min="4363" max="4364" width="16.7109375" style="29" customWidth="1"/>
    <col min="4365" max="4366" width="8.7109375" style="29" customWidth="1"/>
    <col min="4367" max="4368" width="16.7109375" style="29" customWidth="1"/>
    <col min="4369" max="4369" width="8.7109375" style="29" customWidth="1"/>
    <col min="4370" max="4371" width="16.7109375" style="29" customWidth="1"/>
    <col min="4372" max="4372" width="8.7109375" style="29" customWidth="1"/>
    <col min="4373" max="4374" width="16.7109375" style="29" customWidth="1"/>
    <col min="4375" max="4375" width="8.7109375" style="29" customWidth="1"/>
    <col min="4376" max="4377" width="16.7109375" style="29" customWidth="1"/>
    <col min="4378" max="4378" width="8.7109375" style="29" customWidth="1"/>
    <col min="4379" max="4380" width="16.7109375" style="29" customWidth="1"/>
    <col min="4381" max="4384" width="8.7109375" style="29" customWidth="1"/>
    <col min="4385" max="4402" width="18.28515625" style="29" customWidth="1"/>
    <col min="4403" max="4403" width="24.7109375" style="29" customWidth="1"/>
    <col min="4404" max="4606" width="9.140625" style="29"/>
    <col min="4607" max="4607" width="24.7109375" style="29" customWidth="1"/>
    <col min="4608" max="4608" width="4.7109375" style="29" customWidth="1"/>
    <col min="4609" max="4610" width="16.7109375" style="29" customWidth="1"/>
    <col min="4611" max="4611" width="8.7109375" style="29" customWidth="1"/>
    <col min="4612" max="4613" width="16.7109375" style="29" customWidth="1"/>
    <col min="4614" max="4615" width="8.7109375" style="29" customWidth="1"/>
    <col min="4616" max="4617" width="16.7109375" style="29" customWidth="1"/>
    <col min="4618" max="4618" width="8.7109375" style="29" customWidth="1"/>
    <col min="4619" max="4620" width="16.7109375" style="29" customWidth="1"/>
    <col min="4621" max="4622" width="8.7109375" style="29" customWidth="1"/>
    <col min="4623" max="4624" width="16.7109375" style="29" customWidth="1"/>
    <col min="4625" max="4625" width="8.7109375" style="29" customWidth="1"/>
    <col min="4626" max="4627" width="16.7109375" style="29" customWidth="1"/>
    <col min="4628" max="4628" width="8.7109375" style="29" customWidth="1"/>
    <col min="4629" max="4630" width="16.7109375" style="29" customWidth="1"/>
    <col min="4631" max="4631" width="8.7109375" style="29" customWidth="1"/>
    <col min="4632" max="4633" width="16.7109375" style="29" customWidth="1"/>
    <col min="4634" max="4634" width="8.7109375" style="29" customWidth="1"/>
    <col min="4635" max="4636" width="16.7109375" style="29" customWidth="1"/>
    <col min="4637" max="4640" width="8.7109375" style="29" customWidth="1"/>
    <col min="4641" max="4658" width="18.28515625" style="29" customWidth="1"/>
    <col min="4659" max="4659" width="24.7109375" style="29" customWidth="1"/>
    <col min="4660" max="4862" width="9.140625" style="29"/>
    <col min="4863" max="4863" width="24.7109375" style="29" customWidth="1"/>
    <col min="4864" max="4864" width="4.7109375" style="29" customWidth="1"/>
    <col min="4865" max="4866" width="16.7109375" style="29" customWidth="1"/>
    <col min="4867" max="4867" width="8.7109375" style="29" customWidth="1"/>
    <col min="4868" max="4869" width="16.7109375" style="29" customWidth="1"/>
    <col min="4870" max="4871" width="8.7109375" style="29" customWidth="1"/>
    <col min="4872" max="4873" width="16.7109375" style="29" customWidth="1"/>
    <col min="4874" max="4874" width="8.7109375" style="29" customWidth="1"/>
    <col min="4875" max="4876" width="16.7109375" style="29" customWidth="1"/>
    <col min="4877" max="4878" width="8.7109375" style="29" customWidth="1"/>
    <col min="4879" max="4880" width="16.7109375" style="29" customWidth="1"/>
    <col min="4881" max="4881" width="8.7109375" style="29" customWidth="1"/>
    <col min="4882" max="4883" width="16.7109375" style="29" customWidth="1"/>
    <col min="4884" max="4884" width="8.7109375" style="29" customWidth="1"/>
    <col min="4885" max="4886" width="16.7109375" style="29" customWidth="1"/>
    <col min="4887" max="4887" width="8.7109375" style="29" customWidth="1"/>
    <col min="4888" max="4889" width="16.7109375" style="29" customWidth="1"/>
    <col min="4890" max="4890" width="8.7109375" style="29" customWidth="1"/>
    <col min="4891" max="4892" width="16.7109375" style="29" customWidth="1"/>
    <col min="4893" max="4896" width="8.7109375" style="29" customWidth="1"/>
    <col min="4897" max="4914" width="18.28515625" style="29" customWidth="1"/>
    <col min="4915" max="4915" width="24.7109375" style="29" customWidth="1"/>
    <col min="4916" max="5118" width="9.140625" style="29"/>
    <col min="5119" max="5119" width="24.7109375" style="29" customWidth="1"/>
    <col min="5120" max="5120" width="4.7109375" style="29" customWidth="1"/>
    <col min="5121" max="5122" width="16.7109375" style="29" customWidth="1"/>
    <col min="5123" max="5123" width="8.7109375" style="29" customWidth="1"/>
    <col min="5124" max="5125" width="16.7109375" style="29" customWidth="1"/>
    <col min="5126" max="5127" width="8.7109375" style="29" customWidth="1"/>
    <col min="5128" max="5129" width="16.7109375" style="29" customWidth="1"/>
    <col min="5130" max="5130" width="8.7109375" style="29" customWidth="1"/>
    <col min="5131" max="5132" width="16.7109375" style="29" customWidth="1"/>
    <col min="5133" max="5134" width="8.7109375" style="29" customWidth="1"/>
    <col min="5135" max="5136" width="16.7109375" style="29" customWidth="1"/>
    <col min="5137" max="5137" width="8.7109375" style="29" customWidth="1"/>
    <col min="5138" max="5139" width="16.7109375" style="29" customWidth="1"/>
    <col min="5140" max="5140" width="8.7109375" style="29" customWidth="1"/>
    <col min="5141" max="5142" width="16.7109375" style="29" customWidth="1"/>
    <col min="5143" max="5143" width="8.7109375" style="29" customWidth="1"/>
    <col min="5144" max="5145" width="16.7109375" style="29" customWidth="1"/>
    <col min="5146" max="5146" width="8.7109375" style="29" customWidth="1"/>
    <col min="5147" max="5148" width="16.7109375" style="29" customWidth="1"/>
    <col min="5149" max="5152" width="8.7109375" style="29" customWidth="1"/>
    <col min="5153" max="5170" width="18.28515625" style="29" customWidth="1"/>
    <col min="5171" max="5171" width="24.7109375" style="29" customWidth="1"/>
    <col min="5172" max="5374" width="9.140625" style="29"/>
    <col min="5375" max="5375" width="24.7109375" style="29" customWidth="1"/>
    <col min="5376" max="5376" width="4.7109375" style="29" customWidth="1"/>
    <col min="5377" max="5378" width="16.7109375" style="29" customWidth="1"/>
    <col min="5379" max="5379" width="8.7109375" style="29" customWidth="1"/>
    <col min="5380" max="5381" width="16.7109375" style="29" customWidth="1"/>
    <col min="5382" max="5383" width="8.7109375" style="29" customWidth="1"/>
    <col min="5384" max="5385" width="16.7109375" style="29" customWidth="1"/>
    <col min="5386" max="5386" width="8.7109375" style="29" customWidth="1"/>
    <col min="5387" max="5388" width="16.7109375" style="29" customWidth="1"/>
    <col min="5389" max="5390" width="8.7109375" style="29" customWidth="1"/>
    <col min="5391" max="5392" width="16.7109375" style="29" customWidth="1"/>
    <col min="5393" max="5393" width="8.7109375" style="29" customWidth="1"/>
    <col min="5394" max="5395" width="16.7109375" style="29" customWidth="1"/>
    <col min="5396" max="5396" width="8.7109375" style="29" customWidth="1"/>
    <col min="5397" max="5398" width="16.7109375" style="29" customWidth="1"/>
    <col min="5399" max="5399" width="8.7109375" style="29" customWidth="1"/>
    <col min="5400" max="5401" width="16.7109375" style="29" customWidth="1"/>
    <col min="5402" max="5402" width="8.7109375" style="29" customWidth="1"/>
    <col min="5403" max="5404" width="16.7109375" style="29" customWidth="1"/>
    <col min="5405" max="5408" width="8.7109375" style="29" customWidth="1"/>
    <col min="5409" max="5426" width="18.28515625" style="29" customWidth="1"/>
    <col min="5427" max="5427" width="24.7109375" style="29" customWidth="1"/>
    <col min="5428" max="5630" width="9.140625" style="29"/>
    <col min="5631" max="5631" width="24.7109375" style="29" customWidth="1"/>
    <col min="5632" max="5632" width="4.7109375" style="29" customWidth="1"/>
    <col min="5633" max="5634" width="16.7109375" style="29" customWidth="1"/>
    <col min="5635" max="5635" width="8.7109375" style="29" customWidth="1"/>
    <col min="5636" max="5637" width="16.7109375" style="29" customWidth="1"/>
    <col min="5638" max="5639" width="8.7109375" style="29" customWidth="1"/>
    <col min="5640" max="5641" width="16.7109375" style="29" customWidth="1"/>
    <col min="5642" max="5642" width="8.7109375" style="29" customWidth="1"/>
    <col min="5643" max="5644" width="16.7109375" style="29" customWidth="1"/>
    <col min="5645" max="5646" width="8.7109375" style="29" customWidth="1"/>
    <col min="5647" max="5648" width="16.7109375" style="29" customWidth="1"/>
    <col min="5649" max="5649" width="8.7109375" style="29" customWidth="1"/>
    <col min="5650" max="5651" width="16.7109375" style="29" customWidth="1"/>
    <col min="5652" max="5652" width="8.7109375" style="29" customWidth="1"/>
    <col min="5653" max="5654" width="16.7109375" style="29" customWidth="1"/>
    <col min="5655" max="5655" width="8.7109375" style="29" customWidth="1"/>
    <col min="5656" max="5657" width="16.7109375" style="29" customWidth="1"/>
    <col min="5658" max="5658" width="8.7109375" style="29" customWidth="1"/>
    <col min="5659" max="5660" width="16.7109375" style="29" customWidth="1"/>
    <col min="5661" max="5664" width="8.7109375" style="29" customWidth="1"/>
    <col min="5665" max="5682" width="18.28515625" style="29" customWidth="1"/>
    <col min="5683" max="5683" width="24.7109375" style="29" customWidth="1"/>
    <col min="5684" max="5886" width="9.140625" style="29"/>
    <col min="5887" max="5887" width="24.7109375" style="29" customWidth="1"/>
    <col min="5888" max="5888" width="4.7109375" style="29" customWidth="1"/>
    <col min="5889" max="5890" width="16.7109375" style="29" customWidth="1"/>
    <col min="5891" max="5891" width="8.7109375" style="29" customWidth="1"/>
    <col min="5892" max="5893" width="16.7109375" style="29" customWidth="1"/>
    <col min="5894" max="5895" width="8.7109375" style="29" customWidth="1"/>
    <col min="5896" max="5897" width="16.7109375" style="29" customWidth="1"/>
    <col min="5898" max="5898" width="8.7109375" style="29" customWidth="1"/>
    <col min="5899" max="5900" width="16.7109375" style="29" customWidth="1"/>
    <col min="5901" max="5902" width="8.7109375" style="29" customWidth="1"/>
    <col min="5903" max="5904" width="16.7109375" style="29" customWidth="1"/>
    <col min="5905" max="5905" width="8.7109375" style="29" customWidth="1"/>
    <col min="5906" max="5907" width="16.7109375" style="29" customWidth="1"/>
    <col min="5908" max="5908" width="8.7109375" style="29" customWidth="1"/>
    <col min="5909" max="5910" width="16.7109375" style="29" customWidth="1"/>
    <col min="5911" max="5911" width="8.7109375" style="29" customWidth="1"/>
    <col min="5912" max="5913" width="16.7109375" style="29" customWidth="1"/>
    <col min="5914" max="5914" width="8.7109375" style="29" customWidth="1"/>
    <col min="5915" max="5916" width="16.7109375" style="29" customWidth="1"/>
    <col min="5917" max="5920" width="8.7109375" style="29" customWidth="1"/>
    <col min="5921" max="5938" width="18.28515625" style="29" customWidth="1"/>
    <col min="5939" max="5939" width="24.7109375" style="29" customWidth="1"/>
    <col min="5940" max="6142" width="9.140625" style="29"/>
    <col min="6143" max="6143" width="24.7109375" style="29" customWidth="1"/>
    <col min="6144" max="6144" width="4.7109375" style="29" customWidth="1"/>
    <col min="6145" max="6146" width="16.7109375" style="29" customWidth="1"/>
    <col min="6147" max="6147" width="8.7109375" style="29" customWidth="1"/>
    <col min="6148" max="6149" width="16.7109375" style="29" customWidth="1"/>
    <col min="6150" max="6151" width="8.7109375" style="29" customWidth="1"/>
    <col min="6152" max="6153" width="16.7109375" style="29" customWidth="1"/>
    <col min="6154" max="6154" width="8.7109375" style="29" customWidth="1"/>
    <col min="6155" max="6156" width="16.7109375" style="29" customWidth="1"/>
    <col min="6157" max="6158" width="8.7109375" style="29" customWidth="1"/>
    <col min="6159" max="6160" width="16.7109375" style="29" customWidth="1"/>
    <col min="6161" max="6161" width="8.7109375" style="29" customWidth="1"/>
    <col min="6162" max="6163" width="16.7109375" style="29" customWidth="1"/>
    <col min="6164" max="6164" width="8.7109375" style="29" customWidth="1"/>
    <col min="6165" max="6166" width="16.7109375" style="29" customWidth="1"/>
    <col min="6167" max="6167" width="8.7109375" style="29" customWidth="1"/>
    <col min="6168" max="6169" width="16.7109375" style="29" customWidth="1"/>
    <col min="6170" max="6170" width="8.7109375" style="29" customWidth="1"/>
    <col min="6171" max="6172" width="16.7109375" style="29" customWidth="1"/>
    <col min="6173" max="6176" width="8.7109375" style="29" customWidth="1"/>
    <col min="6177" max="6194" width="18.28515625" style="29" customWidth="1"/>
    <col min="6195" max="6195" width="24.7109375" style="29" customWidth="1"/>
    <col min="6196" max="6398" width="9.140625" style="29"/>
    <col min="6399" max="6399" width="24.7109375" style="29" customWidth="1"/>
    <col min="6400" max="6400" width="4.7109375" style="29" customWidth="1"/>
    <col min="6401" max="6402" width="16.7109375" style="29" customWidth="1"/>
    <col min="6403" max="6403" width="8.7109375" style="29" customWidth="1"/>
    <col min="6404" max="6405" width="16.7109375" style="29" customWidth="1"/>
    <col min="6406" max="6407" width="8.7109375" style="29" customWidth="1"/>
    <col min="6408" max="6409" width="16.7109375" style="29" customWidth="1"/>
    <col min="6410" max="6410" width="8.7109375" style="29" customWidth="1"/>
    <col min="6411" max="6412" width="16.7109375" style="29" customWidth="1"/>
    <col min="6413" max="6414" width="8.7109375" style="29" customWidth="1"/>
    <col min="6415" max="6416" width="16.7109375" style="29" customWidth="1"/>
    <col min="6417" max="6417" width="8.7109375" style="29" customWidth="1"/>
    <col min="6418" max="6419" width="16.7109375" style="29" customWidth="1"/>
    <col min="6420" max="6420" width="8.7109375" style="29" customWidth="1"/>
    <col min="6421" max="6422" width="16.7109375" style="29" customWidth="1"/>
    <col min="6423" max="6423" width="8.7109375" style="29" customWidth="1"/>
    <col min="6424" max="6425" width="16.7109375" style="29" customWidth="1"/>
    <col min="6426" max="6426" width="8.7109375" style="29" customWidth="1"/>
    <col min="6427" max="6428" width="16.7109375" style="29" customWidth="1"/>
    <col min="6429" max="6432" width="8.7109375" style="29" customWidth="1"/>
    <col min="6433" max="6450" width="18.28515625" style="29" customWidth="1"/>
    <col min="6451" max="6451" width="24.7109375" style="29" customWidth="1"/>
    <col min="6452" max="6654" width="9.140625" style="29"/>
    <col min="6655" max="6655" width="24.7109375" style="29" customWidth="1"/>
    <col min="6656" max="6656" width="4.7109375" style="29" customWidth="1"/>
    <col min="6657" max="6658" width="16.7109375" style="29" customWidth="1"/>
    <col min="6659" max="6659" width="8.7109375" style="29" customWidth="1"/>
    <col min="6660" max="6661" width="16.7109375" style="29" customWidth="1"/>
    <col min="6662" max="6663" width="8.7109375" style="29" customWidth="1"/>
    <col min="6664" max="6665" width="16.7109375" style="29" customWidth="1"/>
    <col min="6666" max="6666" width="8.7109375" style="29" customWidth="1"/>
    <col min="6667" max="6668" width="16.7109375" style="29" customWidth="1"/>
    <col min="6669" max="6670" width="8.7109375" style="29" customWidth="1"/>
    <col min="6671" max="6672" width="16.7109375" style="29" customWidth="1"/>
    <col min="6673" max="6673" width="8.7109375" style="29" customWidth="1"/>
    <col min="6674" max="6675" width="16.7109375" style="29" customWidth="1"/>
    <col min="6676" max="6676" width="8.7109375" style="29" customWidth="1"/>
    <col min="6677" max="6678" width="16.7109375" style="29" customWidth="1"/>
    <col min="6679" max="6679" width="8.7109375" style="29" customWidth="1"/>
    <col min="6680" max="6681" width="16.7109375" style="29" customWidth="1"/>
    <col min="6682" max="6682" width="8.7109375" style="29" customWidth="1"/>
    <col min="6683" max="6684" width="16.7109375" style="29" customWidth="1"/>
    <col min="6685" max="6688" width="8.7109375" style="29" customWidth="1"/>
    <col min="6689" max="6706" width="18.28515625" style="29" customWidth="1"/>
    <col min="6707" max="6707" width="24.7109375" style="29" customWidth="1"/>
    <col min="6708" max="6910" width="9.140625" style="29"/>
    <col min="6911" max="6911" width="24.7109375" style="29" customWidth="1"/>
    <col min="6912" max="6912" width="4.7109375" style="29" customWidth="1"/>
    <col min="6913" max="6914" width="16.7109375" style="29" customWidth="1"/>
    <col min="6915" max="6915" width="8.7109375" style="29" customWidth="1"/>
    <col min="6916" max="6917" width="16.7109375" style="29" customWidth="1"/>
    <col min="6918" max="6919" width="8.7109375" style="29" customWidth="1"/>
    <col min="6920" max="6921" width="16.7109375" style="29" customWidth="1"/>
    <col min="6922" max="6922" width="8.7109375" style="29" customWidth="1"/>
    <col min="6923" max="6924" width="16.7109375" style="29" customWidth="1"/>
    <col min="6925" max="6926" width="8.7109375" style="29" customWidth="1"/>
    <col min="6927" max="6928" width="16.7109375" style="29" customWidth="1"/>
    <col min="6929" max="6929" width="8.7109375" style="29" customWidth="1"/>
    <col min="6930" max="6931" width="16.7109375" style="29" customWidth="1"/>
    <col min="6932" max="6932" width="8.7109375" style="29" customWidth="1"/>
    <col min="6933" max="6934" width="16.7109375" style="29" customWidth="1"/>
    <col min="6935" max="6935" width="8.7109375" style="29" customWidth="1"/>
    <col min="6936" max="6937" width="16.7109375" style="29" customWidth="1"/>
    <col min="6938" max="6938" width="8.7109375" style="29" customWidth="1"/>
    <col min="6939" max="6940" width="16.7109375" style="29" customWidth="1"/>
    <col min="6941" max="6944" width="8.7109375" style="29" customWidth="1"/>
    <col min="6945" max="6962" width="18.28515625" style="29" customWidth="1"/>
    <col min="6963" max="6963" width="24.7109375" style="29" customWidth="1"/>
    <col min="6964" max="7166" width="9.140625" style="29"/>
    <col min="7167" max="7167" width="24.7109375" style="29" customWidth="1"/>
    <col min="7168" max="7168" width="4.7109375" style="29" customWidth="1"/>
    <col min="7169" max="7170" width="16.7109375" style="29" customWidth="1"/>
    <col min="7171" max="7171" width="8.7109375" style="29" customWidth="1"/>
    <col min="7172" max="7173" width="16.7109375" style="29" customWidth="1"/>
    <col min="7174" max="7175" width="8.7109375" style="29" customWidth="1"/>
    <col min="7176" max="7177" width="16.7109375" style="29" customWidth="1"/>
    <col min="7178" max="7178" width="8.7109375" style="29" customWidth="1"/>
    <col min="7179" max="7180" width="16.7109375" style="29" customWidth="1"/>
    <col min="7181" max="7182" width="8.7109375" style="29" customWidth="1"/>
    <col min="7183" max="7184" width="16.7109375" style="29" customWidth="1"/>
    <col min="7185" max="7185" width="8.7109375" style="29" customWidth="1"/>
    <col min="7186" max="7187" width="16.7109375" style="29" customWidth="1"/>
    <col min="7188" max="7188" width="8.7109375" style="29" customWidth="1"/>
    <col min="7189" max="7190" width="16.7109375" style="29" customWidth="1"/>
    <col min="7191" max="7191" width="8.7109375" style="29" customWidth="1"/>
    <col min="7192" max="7193" width="16.7109375" style="29" customWidth="1"/>
    <col min="7194" max="7194" width="8.7109375" style="29" customWidth="1"/>
    <col min="7195" max="7196" width="16.7109375" style="29" customWidth="1"/>
    <col min="7197" max="7200" width="8.7109375" style="29" customWidth="1"/>
    <col min="7201" max="7218" width="18.28515625" style="29" customWidth="1"/>
    <col min="7219" max="7219" width="24.7109375" style="29" customWidth="1"/>
    <col min="7220" max="7422" width="9.140625" style="29"/>
    <col min="7423" max="7423" width="24.7109375" style="29" customWidth="1"/>
    <col min="7424" max="7424" width="4.7109375" style="29" customWidth="1"/>
    <col min="7425" max="7426" width="16.7109375" style="29" customWidth="1"/>
    <col min="7427" max="7427" width="8.7109375" style="29" customWidth="1"/>
    <col min="7428" max="7429" width="16.7109375" style="29" customWidth="1"/>
    <col min="7430" max="7431" width="8.7109375" style="29" customWidth="1"/>
    <col min="7432" max="7433" width="16.7109375" style="29" customWidth="1"/>
    <col min="7434" max="7434" width="8.7109375" style="29" customWidth="1"/>
    <col min="7435" max="7436" width="16.7109375" style="29" customWidth="1"/>
    <col min="7437" max="7438" width="8.7109375" style="29" customWidth="1"/>
    <col min="7439" max="7440" width="16.7109375" style="29" customWidth="1"/>
    <col min="7441" max="7441" width="8.7109375" style="29" customWidth="1"/>
    <col min="7442" max="7443" width="16.7109375" style="29" customWidth="1"/>
    <col min="7444" max="7444" width="8.7109375" style="29" customWidth="1"/>
    <col min="7445" max="7446" width="16.7109375" style="29" customWidth="1"/>
    <col min="7447" max="7447" width="8.7109375" style="29" customWidth="1"/>
    <col min="7448" max="7449" width="16.7109375" style="29" customWidth="1"/>
    <col min="7450" max="7450" width="8.7109375" style="29" customWidth="1"/>
    <col min="7451" max="7452" width="16.7109375" style="29" customWidth="1"/>
    <col min="7453" max="7456" width="8.7109375" style="29" customWidth="1"/>
    <col min="7457" max="7474" width="18.28515625" style="29" customWidth="1"/>
    <col min="7475" max="7475" width="24.7109375" style="29" customWidth="1"/>
    <col min="7476" max="7678" width="9.140625" style="29"/>
    <col min="7679" max="7679" width="24.7109375" style="29" customWidth="1"/>
    <col min="7680" max="7680" width="4.7109375" style="29" customWidth="1"/>
    <col min="7681" max="7682" width="16.7109375" style="29" customWidth="1"/>
    <col min="7683" max="7683" width="8.7109375" style="29" customWidth="1"/>
    <col min="7684" max="7685" width="16.7109375" style="29" customWidth="1"/>
    <col min="7686" max="7687" width="8.7109375" style="29" customWidth="1"/>
    <col min="7688" max="7689" width="16.7109375" style="29" customWidth="1"/>
    <col min="7690" max="7690" width="8.7109375" style="29" customWidth="1"/>
    <col min="7691" max="7692" width="16.7109375" style="29" customWidth="1"/>
    <col min="7693" max="7694" width="8.7109375" style="29" customWidth="1"/>
    <col min="7695" max="7696" width="16.7109375" style="29" customWidth="1"/>
    <col min="7697" max="7697" width="8.7109375" style="29" customWidth="1"/>
    <col min="7698" max="7699" width="16.7109375" style="29" customWidth="1"/>
    <col min="7700" max="7700" width="8.7109375" style="29" customWidth="1"/>
    <col min="7701" max="7702" width="16.7109375" style="29" customWidth="1"/>
    <col min="7703" max="7703" width="8.7109375" style="29" customWidth="1"/>
    <col min="7704" max="7705" width="16.7109375" style="29" customWidth="1"/>
    <col min="7706" max="7706" width="8.7109375" style="29" customWidth="1"/>
    <col min="7707" max="7708" width="16.7109375" style="29" customWidth="1"/>
    <col min="7709" max="7712" width="8.7109375" style="29" customWidth="1"/>
    <col min="7713" max="7730" width="18.28515625" style="29" customWidth="1"/>
    <col min="7731" max="7731" width="24.7109375" style="29" customWidth="1"/>
    <col min="7732" max="7934" width="9.140625" style="29"/>
    <col min="7935" max="7935" width="24.7109375" style="29" customWidth="1"/>
    <col min="7936" max="7936" width="4.7109375" style="29" customWidth="1"/>
    <col min="7937" max="7938" width="16.7109375" style="29" customWidth="1"/>
    <col min="7939" max="7939" width="8.7109375" style="29" customWidth="1"/>
    <col min="7940" max="7941" width="16.7109375" style="29" customWidth="1"/>
    <col min="7942" max="7943" width="8.7109375" style="29" customWidth="1"/>
    <col min="7944" max="7945" width="16.7109375" style="29" customWidth="1"/>
    <col min="7946" max="7946" width="8.7109375" style="29" customWidth="1"/>
    <col min="7947" max="7948" width="16.7109375" style="29" customWidth="1"/>
    <col min="7949" max="7950" width="8.7109375" style="29" customWidth="1"/>
    <col min="7951" max="7952" width="16.7109375" style="29" customWidth="1"/>
    <col min="7953" max="7953" width="8.7109375" style="29" customWidth="1"/>
    <col min="7954" max="7955" width="16.7109375" style="29" customWidth="1"/>
    <col min="7956" max="7956" width="8.7109375" style="29" customWidth="1"/>
    <col min="7957" max="7958" width="16.7109375" style="29" customWidth="1"/>
    <col min="7959" max="7959" width="8.7109375" style="29" customWidth="1"/>
    <col min="7960" max="7961" width="16.7109375" style="29" customWidth="1"/>
    <col min="7962" max="7962" width="8.7109375" style="29" customWidth="1"/>
    <col min="7963" max="7964" width="16.7109375" style="29" customWidth="1"/>
    <col min="7965" max="7968" width="8.7109375" style="29" customWidth="1"/>
    <col min="7969" max="7986" width="18.28515625" style="29" customWidth="1"/>
    <col min="7987" max="7987" width="24.7109375" style="29" customWidth="1"/>
    <col min="7988" max="8190" width="9.140625" style="29"/>
    <col min="8191" max="8191" width="24.7109375" style="29" customWidth="1"/>
    <col min="8192" max="8192" width="4.7109375" style="29" customWidth="1"/>
    <col min="8193" max="8194" width="16.7109375" style="29" customWidth="1"/>
    <col min="8195" max="8195" width="8.7109375" style="29" customWidth="1"/>
    <col min="8196" max="8197" width="16.7109375" style="29" customWidth="1"/>
    <col min="8198" max="8199" width="8.7109375" style="29" customWidth="1"/>
    <col min="8200" max="8201" width="16.7109375" style="29" customWidth="1"/>
    <col min="8202" max="8202" width="8.7109375" style="29" customWidth="1"/>
    <col min="8203" max="8204" width="16.7109375" style="29" customWidth="1"/>
    <col min="8205" max="8206" width="8.7109375" style="29" customWidth="1"/>
    <col min="8207" max="8208" width="16.7109375" style="29" customWidth="1"/>
    <col min="8209" max="8209" width="8.7109375" style="29" customWidth="1"/>
    <col min="8210" max="8211" width="16.7109375" style="29" customWidth="1"/>
    <col min="8212" max="8212" width="8.7109375" style="29" customWidth="1"/>
    <col min="8213" max="8214" width="16.7109375" style="29" customWidth="1"/>
    <col min="8215" max="8215" width="8.7109375" style="29" customWidth="1"/>
    <col min="8216" max="8217" width="16.7109375" style="29" customWidth="1"/>
    <col min="8218" max="8218" width="8.7109375" style="29" customWidth="1"/>
    <col min="8219" max="8220" width="16.7109375" style="29" customWidth="1"/>
    <col min="8221" max="8224" width="8.7109375" style="29" customWidth="1"/>
    <col min="8225" max="8242" width="18.28515625" style="29" customWidth="1"/>
    <col min="8243" max="8243" width="24.7109375" style="29" customWidth="1"/>
    <col min="8244" max="8446" width="9.140625" style="29"/>
    <col min="8447" max="8447" width="24.7109375" style="29" customWidth="1"/>
    <col min="8448" max="8448" width="4.7109375" style="29" customWidth="1"/>
    <col min="8449" max="8450" width="16.7109375" style="29" customWidth="1"/>
    <col min="8451" max="8451" width="8.7109375" style="29" customWidth="1"/>
    <col min="8452" max="8453" width="16.7109375" style="29" customWidth="1"/>
    <col min="8454" max="8455" width="8.7109375" style="29" customWidth="1"/>
    <col min="8456" max="8457" width="16.7109375" style="29" customWidth="1"/>
    <col min="8458" max="8458" width="8.7109375" style="29" customWidth="1"/>
    <col min="8459" max="8460" width="16.7109375" style="29" customWidth="1"/>
    <col min="8461" max="8462" width="8.7109375" style="29" customWidth="1"/>
    <col min="8463" max="8464" width="16.7109375" style="29" customWidth="1"/>
    <col min="8465" max="8465" width="8.7109375" style="29" customWidth="1"/>
    <col min="8466" max="8467" width="16.7109375" style="29" customWidth="1"/>
    <col min="8468" max="8468" width="8.7109375" style="29" customWidth="1"/>
    <col min="8469" max="8470" width="16.7109375" style="29" customWidth="1"/>
    <col min="8471" max="8471" width="8.7109375" style="29" customWidth="1"/>
    <col min="8472" max="8473" width="16.7109375" style="29" customWidth="1"/>
    <col min="8474" max="8474" width="8.7109375" style="29" customWidth="1"/>
    <col min="8475" max="8476" width="16.7109375" style="29" customWidth="1"/>
    <col min="8477" max="8480" width="8.7109375" style="29" customWidth="1"/>
    <col min="8481" max="8498" width="18.28515625" style="29" customWidth="1"/>
    <col min="8499" max="8499" width="24.7109375" style="29" customWidth="1"/>
    <col min="8500" max="8702" width="9.140625" style="29"/>
    <col min="8703" max="8703" width="24.7109375" style="29" customWidth="1"/>
    <col min="8704" max="8704" width="4.7109375" style="29" customWidth="1"/>
    <col min="8705" max="8706" width="16.7109375" style="29" customWidth="1"/>
    <col min="8707" max="8707" width="8.7109375" style="29" customWidth="1"/>
    <col min="8708" max="8709" width="16.7109375" style="29" customWidth="1"/>
    <col min="8710" max="8711" width="8.7109375" style="29" customWidth="1"/>
    <col min="8712" max="8713" width="16.7109375" style="29" customWidth="1"/>
    <col min="8714" max="8714" width="8.7109375" style="29" customWidth="1"/>
    <col min="8715" max="8716" width="16.7109375" style="29" customWidth="1"/>
    <col min="8717" max="8718" width="8.7109375" style="29" customWidth="1"/>
    <col min="8719" max="8720" width="16.7109375" style="29" customWidth="1"/>
    <col min="8721" max="8721" width="8.7109375" style="29" customWidth="1"/>
    <col min="8722" max="8723" width="16.7109375" style="29" customWidth="1"/>
    <col min="8724" max="8724" width="8.7109375" style="29" customWidth="1"/>
    <col min="8725" max="8726" width="16.7109375" style="29" customWidth="1"/>
    <col min="8727" max="8727" width="8.7109375" style="29" customWidth="1"/>
    <col min="8728" max="8729" width="16.7109375" style="29" customWidth="1"/>
    <col min="8730" max="8730" width="8.7109375" style="29" customWidth="1"/>
    <col min="8731" max="8732" width="16.7109375" style="29" customWidth="1"/>
    <col min="8733" max="8736" width="8.7109375" style="29" customWidth="1"/>
    <col min="8737" max="8754" width="18.28515625" style="29" customWidth="1"/>
    <col min="8755" max="8755" width="24.7109375" style="29" customWidth="1"/>
    <col min="8756" max="8958" width="9.140625" style="29"/>
    <col min="8959" max="8959" width="24.7109375" style="29" customWidth="1"/>
    <col min="8960" max="8960" width="4.7109375" style="29" customWidth="1"/>
    <col min="8961" max="8962" width="16.7109375" style="29" customWidth="1"/>
    <col min="8963" max="8963" width="8.7109375" style="29" customWidth="1"/>
    <col min="8964" max="8965" width="16.7109375" style="29" customWidth="1"/>
    <col min="8966" max="8967" width="8.7109375" style="29" customWidth="1"/>
    <col min="8968" max="8969" width="16.7109375" style="29" customWidth="1"/>
    <col min="8970" max="8970" width="8.7109375" style="29" customWidth="1"/>
    <col min="8971" max="8972" width="16.7109375" style="29" customWidth="1"/>
    <col min="8973" max="8974" width="8.7109375" style="29" customWidth="1"/>
    <col min="8975" max="8976" width="16.7109375" style="29" customWidth="1"/>
    <col min="8977" max="8977" width="8.7109375" style="29" customWidth="1"/>
    <col min="8978" max="8979" width="16.7109375" style="29" customWidth="1"/>
    <col min="8980" max="8980" width="8.7109375" style="29" customWidth="1"/>
    <col min="8981" max="8982" width="16.7109375" style="29" customWidth="1"/>
    <col min="8983" max="8983" width="8.7109375" style="29" customWidth="1"/>
    <col min="8984" max="8985" width="16.7109375" style="29" customWidth="1"/>
    <col min="8986" max="8986" width="8.7109375" style="29" customWidth="1"/>
    <col min="8987" max="8988" width="16.7109375" style="29" customWidth="1"/>
    <col min="8989" max="8992" width="8.7109375" style="29" customWidth="1"/>
    <col min="8993" max="9010" width="18.28515625" style="29" customWidth="1"/>
    <col min="9011" max="9011" width="24.7109375" style="29" customWidth="1"/>
    <col min="9012" max="9214" width="9.140625" style="29"/>
    <col min="9215" max="9215" width="24.7109375" style="29" customWidth="1"/>
    <col min="9216" max="9216" width="4.7109375" style="29" customWidth="1"/>
    <col min="9217" max="9218" width="16.7109375" style="29" customWidth="1"/>
    <col min="9219" max="9219" width="8.7109375" style="29" customWidth="1"/>
    <col min="9220" max="9221" width="16.7109375" style="29" customWidth="1"/>
    <col min="9222" max="9223" width="8.7109375" style="29" customWidth="1"/>
    <col min="9224" max="9225" width="16.7109375" style="29" customWidth="1"/>
    <col min="9226" max="9226" width="8.7109375" style="29" customWidth="1"/>
    <col min="9227" max="9228" width="16.7109375" style="29" customWidth="1"/>
    <col min="9229" max="9230" width="8.7109375" style="29" customWidth="1"/>
    <col min="9231" max="9232" width="16.7109375" style="29" customWidth="1"/>
    <col min="9233" max="9233" width="8.7109375" style="29" customWidth="1"/>
    <col min="9234" max="9235" width="16.7109375" style="29" customWidth="1"/>
    <col min="9236" max="9236" width="8.7109375" style="29" customWidth="1"/>
    <col min="9237" max="9238" width="16.7109375" style="29" customWidth="1"/>
    <col min="9239" max="9239" width="8.7109375" style="29" customWidth="1"/>
    <col min="9240" max="9241" width="16.7109375" style="29" customWidth="1"/>
    <col min="9242" max="9242" width="8.7109375" style="29" customWidth="1"/>
    <col min="9243" max="9244" width="16.7109375" style="29" customWidth="1"/>
    <col min="9245" max="9248" width="8.7109375" style="29" customWidth="1"/>
    <col min="9249" max="9266" width="18.28515625" style="29" customWidth="1"/>
    <col min="9267" max="9267" width="24.7109375" style="29" customWidth="1"/>
    <col min="9268" max="9470" width="9.140625" style="29"/>
    <col min="9471" max="9471" width="24.7109375" style="29" customWidth="1"/>
    <col min="9472" max="9472" width="4.7109375" style="29" customWidth="1"/>
    <col min="9473" max="9474" width="16.7109375" style="29" customWidth="1"/>
    <col min="9475" max="9475" width="8.7109375" style="29" customWidth="1"/>
    <col min="9476" max="9477" width="16.7109375" style="29" customWidth="1"/>
    <col min="9478" max="9479" width="8.7109375" style="29" customWidth="1"/>
    <col min="9480" max="9481" width="16.7109375" style="29" customWidth="1"/>
    <col min="9482" max="9482" width="8.7109375" style="29" customWidth="1"/>
    <col min="9483" max="9484" width="16.7109375" style="29" customWidth="1"/>
    <col min="9485" max="9486" width="8.7109375" style="29" customWidth="1"/>
    <col min="9487" max="9488" width="16.7109375" style="29" customWidth="1"/>
    <col min="9489" max="9489" width="8.7109375" style="29" customWidth="1"/>
    <col min="9490" max="9491" width="16.7109375" style="29" customWidth="1"/>
    <col min="9492" max="9492" width="8.7109375" style="29" customWidth="1"/>
    <col min="9493" max="9494" width="16.7109375" style="29" customWidth="1"/>
    <col min="9495" max="9495" width="8.7109375" style="29" customWidth="1"/>
    <col min="9496" max="9497" width="16.7109375" style="29" customWidth="1"/>
    <col min="9498" max="9498" width="8.7109375" style="29" customWidth="1"/>
    <col min="9499" max="9500" width="16.7109375" style="29" customWidth="1"/>
    <col min="9501" max="9504" width="8.7109375" style="29" customWidth="1"/>
    <col min="9505" max="9522" width="18.28515625" style="29" customWidth="1"/>
    <col min="9523" max="9523" width="24.7109375" style="29" customWidth="1"/>
    <col min="9524" max="9726" width="9.140625" style="29"/>
    <col min="9727" max="9727" width="24.7109375" style="29" customWidth="1"/>
    <col min="9728" max="9728" width="4.7109375" style="29" customWidth="1"/>
    <col min="9729" max="9730" width="16.7109375" style="29" customWidth="1"/>
    <col min="9731" max="9731" width="8.7109375" style="29" customWidth="1"/>
    <col min="9732" max="9733" width="16.7109375" style="29" customWidth="1"/>
    <col min="9734" max="9735" width="8.7109375" style="29" customWidth="1"/>
    <col min="9736" max="9737" width="16.7109375" style="29" customWidth="1"/>
    <col min="9738" max="9738" width="8.7109375" style="29" customWidth="1"/>
    <col min="9739" max="9740" width="16.7109375" style="29" customWidth="1"/>
    <col min="9741" max="9742" width="8.7109375" style="29" customWidth="1"/>
    <col min="9743" max="9744" width="16.7109375" style="29" customWidth="1"/>
    <col min="9745" max="9745" width="8.7109375" style="29" customWidth="1"/>
    <col min="9746" max="9747" width="16.7109375" style="29" customWidth="1"/>
    <col min="9748" max="9748" width="8.7109375" style="29" customWidth="1"/>
    <col min="9749" max="9750" width="16.7109375" style="29" customWidth="1"/>
    <col min="9751" max="9751" width="8.7109375" style="29" customWidth="1"/>
    <col min="9752" max="9753" width="16.7109375" style="29" customWidth="1"/>
    <col min="9754" max="9754" width="8.7109375" style="29" customWidth="1"/>
    <col min="9755" max="9756" width="16.7109375" style="29" customWidth="1"/>
    <col min="9757" max="9760" width="8.7109375" style="29" customWidth="1"/>
    <col min="9761" max="9778" width="18.28515625" style="29" customWidth="1"/>
    <col min="9779" max="9779" width="24.7109375" style="29" customWidth="1"/>
    <col min="9780" max="9982" width="9.140625" style="29"/>
    <col min="9983" max="9983" width="24.7109375" style="29" customWidth="1"/>
    <col min="9984" max="9984" width="4.7109375" style="29" customWidth="1"/>
    <col min="9985" max="9986" width="16.7109375" style="29" customWidth="1"/>
    <col min="9987" max="9987" width="8.7109375" style="29" customWidth="1"/>
    <col min="9988" max="9989" width="16.7109375" style="29" customWidth="1"/>
    <col min="9990" max="9991" width="8.7109375" style="29" customWidth="1"/>
    <col min="9992" max="9993" width="16.7109375" style="29" customWidth="1"/>
    <col min="9994" max="9994" width="8.7109375" style="29" customWidth="1"/>
    <col min="9995" max="9996" width="16.7109375" style="29" customWidth="1"/>
    <col min="9997" max="9998" width="8.7109375" style="29" customWidth="1"/>
    <col min="9999" max="10000" width="16.7109375" style="29" customWidth="1"/>
    <col min="10001" max="10001" width="8.7109375" style="29" customWidth="1"/>
    <col min="10002" max="10003" width="16.7109375" style="29" customWidth="1"/>
    <col min="10004" max="10004" width="8.7109375" style="29" customWidth="1"/>
    <col min="10005" max="10006" width="16.7109375" style="29" customWidth="1"/>
    <col min="10007" max="10007" width="8.7109375" style="29" customWidth="1"/>
    <col min="10008" max="10009" width="16.7109375" style="29" customWidth="1"/>
    <col min="10010" max="10010" width="8.7109375" style="29" customWidth="1"/>
    <col min="10011" max="10012" width="16.7109375" style="29" customWidth="1"/>
    <col min="10013" max="10016" width="8.7109375" style="29" customWidth="1"/>
    <col min="10017" max="10034" width="18.28515625" style="29" customWidth="1"/>
    <col min="10035" max="10035" width="24.7109375" style="29" customWidth="1"/>
    <col min="10036" max="10238" width="9.140625" style="29"/>
    <col min="10239" max="10239" width="24.7109375" style="29" customWidth="1"/>
    <col min="10240" max="10240" width="4.7109375" style="29" customWidth="1"/>
    <col min="10241" max="10242" width="16.7109375" style="29" customWidth="1"/>
    <col min="10243" max="10243" width="8.7109375" style="29" customWidth="1"/>
    <col min="10244" max="10245" width="16.7109375" style="29" customWidth="1"/>
    <col min="10246" max="10247" width="8.7109375" style="29" customWidth="1"/>
    <col min="10248" max="10249" width="16.7109375" style="29" customWidth="1"/>
    <col min="10250" max="10250" width="8.7109375" style="29" customWidth="1"/>
    <col min="10251" max="10252" width="16.7109375" style="29" customWidth="1"/>
    <col min="10253" max="10254" width="8.7109375" style="29" customWidth="1"/>
    <col min="10255" max="10256" width="16.7109375" style="29" customWidth="1"/>
    <col min="10257" max="10257" width="8.7109375" style="29" customWidth="1"/>
    <col min="10258" max="10259" width="16.7109375" style="29" customWidth="1"/>
    <col min="10260" max="10260" width="8.7109375" style="29" customWidth="1"/>
    <col min="10261" max="10262" width="16.7109375" style="29" customWidth="1"/>
    <col min="10263" max="10263" width="8.7109375" style="29" customWidth="1"/>
    <col min="10264" max="10265" width="16.7109375" style="29" customWidth="1"/>
    <col min="10266" max="10266" width="8.7109375" style="29" customWidth="1"/>
    <col min="10267" max="10268" width="16.7109375" style="29" customWidth="1"/>
    <col min="10269" max="10272" width="8.7109375" style="29" customWidth="1"/>
    <col min="10273" max="10290" width="18.28515625" style="29" customWidth="1"/>
    <col min="10291" max="10291" width="24.7109375" style="29" customWidth="1"/>
    <col min="10292" max="10494" width="9.140625" style="29"/>
    <col min="10495" max="10495" width="24.7109375" style="29" customWidth="1"/>
    <col min="10496" max="10496" width="4.7109375" style="29" customWidth="1"/>
    <col min="10497" max="10498" width="16.7109375" style="29" customWidth="1"/>
    <col min="10499" max="10499" width="8.7109375" style="29" customWidth="1"/>
    <col min="10500" max="10501" width="16.7109375" style="29" customWidth="1"/>
    <col min="10502" max="10503" width="8.7109375" style="29" customWidth="1"/>
    <col min="10504" max="10505" width="16.7109375" style="29" customWidth="1"/>
    <col min="10506" max="10506" width="8.7109375" style="29" customWidth="1"/>
    <col min="10507" max="10508" width="16.7109375" style="29" customWidth="1"/>
    <col min="10509" max="10510" width="8.7109375" style="29" customWidth="1"/>
    <col min="10511" max="10512" width="16.7109375" style="29" customWidth="1"/>
    <col min="10513" max="10513" width="8.7109375" style="29" customWidth="1"/>
    <col min="10514" max="10515" width="16.7109375" style="29" customWidth="1"/>
    <col min="10516" max="10516" width="8.7109375" style="29" customWidth="1"/>
    <col min="10517" max="10518" width="16.7109375" style="29" customWidth="1"/>
    <col min="10519" max="10519" width="8.7109375" style="29" customWidth="1"/>
    <col min="10520" max="10521" width="16.7109375" style="29" customWidth="1"/>
    <col min="10522" max="10522" width="8.7109375" style="29" customWidth="1"/>
    <col min="10523" max="10524" width="16.7109375" style="29" customWidth="1"/>
    <col min="10525" max="10528" width="8.7109375" style="29" customWidth="1"/>
    <col min="10529" max="10546" width="18.28515625" style="29" customWidth="1"/>
    <col min="10547" max="10547" width="24.7109375" style="29" customWidth="1"/>
    <col min="10548" max="10750" width="9.140625" style="29"/>
    <col min="10751" max="10751" width="24.7109375" style="29" customWidth="1"/>
    <col min="10752" max="10752" width="4.7109375" style="29" customWidth="1"/>
    <col min="10753" max="10754" width="16.7109375" style="29" customWidth="1"/>
    <col min="10755" max="10755" width="8.7109375" style="29" customWidth="1"/>
    <col min="10756" max="10757" width="16.7109375" style="29" customWidth="1"/>
    <col min="10758" max="10759" width="8.7109375" style="29" customWidth="1"/>
    <col min="10760" max="10761" width="16.7109375" style="29" customWidth="1"/>
    <col min="10762" max="10762" width="8.7109375" style="29" customWidth="1"/>
    <col min="10763" max="10764" width="16.7109375" style="29" customWidth="1"/>
    <col min="10765" max="10766" width="8.7109375" style="29" customWidth="1"/>
    <col min="10767" max="10768" width="16.7109375" style="29" customWidth="1"/>
    <col min="10769" max="10769" width="8.7109375" style="29" customWidth="1"/>
    <col min="10770" max="10771" width="16.7109375" style="29" customWidth="1"/>
    <col min="10772" max="10772" width="8.7109375" style="29" customWidth="1"/>
    <col min="10773" max="10774" width="16.7109375" style="29" customWidth="1"/>
    <col min="10775" max="10775" width="8.7109375" style="29" customWidth="1"/>
    <col min="10776" max="10777" width="16.7109375" style="29" customWidth="1"/>
    <col min="10778" max="10778" width="8.7109375" style="29" customWidth="1"/>
    <col min="10779" max="10780" width="16.7109375" style="29" customWidth="1"/>
    <col min="10781" max="10784" width="8.7109375" style="29" customWidth="1"/>
    <col min="10785" max="10802" width="18.28515625" style="29" customWidth="1"/>
    <col min="10803" max="10803" width="24.7109375" style="29" customWidth="1"/>
    <col min="10804" max="11006" width="9.140625" style="29"/>
    <col min="11007" max="11007" width="24.7109375" style="29" customWidth="1"/>
    <col min="11008" max="11008" width="4.7109375" style="29" customWidth="1"/>
    <col min="11009" max="11010" width="16.7109375" style="29" customWidth="1"/>
    <col min="11011" max="11011" width="8.7109375" style="29" customWidth="1"/>
    <col min="11012" max="11013" width="16.7109375" style="29" customWidth="1"/>
    <col min="11014" max="11015" width="8.7109375" style="29" customWidth="1"/>
    <col min="11016" max="11017" width="16.7109375" style="29" customWidth="1"/>
    <col min="11018" max="11018" width="8.7109375" style="29" customWidth="1"/>
    <col min="11019" max="11020" width="16.7109375" style="29" customWidth="1"/>
    <col min="11021" max="11022" width="8.7109375" style="29" customWidth="1"/>
    <col min="11023" max="11024" width="16.7109375" style="29" customWidth="1"/>
    <col min="11025" max="11025" width="8.7109375" style="29" customWidth="1"/>
    <col min="11026" max="11027" width="16.7109375" style="29" customWidth="1"/>
    <col min="11028" max="11028" width="8.7109375" style="29" customWidth="1"/>
    <col min="11029" max="11030" width="16.7109375" style="29" customWidth="1"/>
    <col min="11031" max="11031" width="8.7109375" style="29" customWidth="1"/>
    <col min="11032" max="11033" width="16.7109375" style="29" customWidth="1"/>
    <col min="11034" max="11034" width="8.7109375" style="29" customWidth="1"/>
    <col min="11035" max="11036" width="16.7109375" style="29" customWidth="1"/>
    <col min="11037" max="11040" width="8.7109375" style="29" customWidth="1"/>
    <col min="11041" max="11058" width="18.28515625" style="29" customWidth="1"/>
    <col min="11059" max="11059" width="24.7109375" style="29" customWidth="1"/>
    <col min="11060" max="11262" width="9.140625" style="29"/>
    <col min="11263" max="11263" width="24.7109375" style="29" customWidth="1"/>
    <col min="11264" max="11264" width="4.7109375" style="29" customWidth="1"/>
    <col min="11265" max="11266" width="16.7109375" style="29" customWidth="1"/>
    <col min="11267" max="11267" width="8.7109375" style="29" customWidth="1"/>
    <col min="11268" max="11269" width="16.7109375" style="29" customWidth="1"/>
    <col min="11270" max="11271" width="8.7109375" style="29" customWidth="1"/>
    <col min="11272" max="11273" width="16.7109375" style="29" customWidth="1"/>
    <col min="11274" max="11274" width="8.7109375" style="29" customWidth="1"/>
    <col min="11275" max="11276" width="16.7109375" style="29" customWidth="1"/>
    <col min="11277" max="11278" width="8.7109375" style="29" customWidth="1"/>
    <col min="11279" max="11280" width="16.7109375" style="29" customWidth="1"/>
    <col min="11281" max="11281" width="8.7109375" style="29" customWidth="1"/>
    <col min="11282" max="11283" width="16.7109375" style="29" customWidth="1"/>
    <col min="11284" max="11284" width="8.7109375" style="29" customWidth="1"/>
    <col min="11285" max="11286" width="16.7109375" style="29" customWidth="1"/>
    <col min="11287" max="11287" width="8.7109375" style="29" customWidth="1"/>
    <col min="11288" max="11289" width="16.7109375" style="29" customWidth="1"/>
    <col min="11290" max="11290" width="8.7109375" style="29" customWidth="1"/>
    <col min="11291" max="11292" width="16.7109375" style="29" customWidth="1"/>
    <col min="11293" max="11296" width="8.7109375" style="29" customWidth="1"/>
    <col min="11297" max="11314" width="18.28515625" style="29" customWidth="1"/>
    <col min="11315" max="11315" width="24.7109375" style="29" customWidth="1"/>
    <col min="11316" max="11518" width="9.140625" style="29"/>
    <col min="11519" max="11519" width="24.7109375" style="29" customWidth="1"/>
    <col min="11520" max="11520" width="4.7109375" style="29" customWidth="1"/>
    <col min="11521" max="11522" width="16.7109375" style="29" customWidth="1"/>
    <col min="11523" max="11523" width="8.7109375" style="29" customWidth="1"/>
    <col min="11524" max="11525" width="16.7109375" style="29" customWidth="1"/>
    <col min="11526" max="11527" width="8.7109375" style="29" customWidth="1"/>
    <col min="11528" max="11529" width="16.7109375" style="29" customWidth="1"/>
    <col min="11530" max="11530" width="8.7109375" style="29" customWidth="1"/>
    <col min="11531" max="11532" width="16.7109375" style="29" customWidth="1"/>
    <col min="11533" max="11534" width="8.7109375" style="29" customWidth="1"/>
    <col min="11535" max="11536" width="16.7109375" style="29" customWidth="1"/>
    <col min="11537" max="11537" width="8.7109375" style="29" customWidth="1"/>
    <col min="11538" max="11539" width="16.7109375" style="29" customWidth="1"/>
    <col min="11540" max="11540" width="8.7109375" style="29" customWidth="1"/>
    <col min="11541" max="11542" width="16.7109375" style="29" customWidth="1"/>
    <col min="11543" max="11543" width="8.7109375" style="29" customWidth="1"/>
    <col min="11544" max="11545" width="16.7109375" style="29" customWidth="1"/>
    <col min="11546" max="11546" width="8.7109375" style="29" customWidth="1"/>
    <col min="11547" max="11548" width="16.7109375" style="29" customWidth="1"/>
    <col min="11549" max="11552" width="8.7109375" style="29" customWidth="1"/>
    <col min="11553" max="11570" width="18.28515625" style="29" customWidth="1"/>
    <col min="11571" max="11571" width="24.7109375" style="29" customWidth="1"/>
    <col min="11572" max="11774" width="9.140625" style="29"/>
    <col min="11775" max="11775" width="24.7109375" style="29" customWidth="1"/>
    <col min="11776" max="11776" width="4.7109375" style="29" customWidth="1"/>
    <col min="11777" max="11778" width="16.7109375" style="29" customWidth="1"/>
    <col min="11779" max="11779" width="8.7109375" style="29" customWidth="1"/>
    <col min="11780" max="11781" width="16.7109375" style="29" customWidth="1"/>
    <col min="11782" max="11783" width="8.7109375" style="29" customWidth="1"/>
    <col min="11784" max="11785" width="16.7109375" style="29" customWidth="1"/>
    <col min="11786" max="11786" width="8.7109375" style="29" customWidth="1"/>
    <col min="11787" max="11788" width="16.7109375" style="29" customWidth="1"/>
    <col min="11789" max="11790" width="8.7109375" style="29" customWidth="1"/>
    <col min="11791" max="11792" width="16.7109375" style="29" customWidth="1"/>
    <col min="11793" max="11793" width="8.7109375" style="29" customWidth="1"/>
    <col min="11794" max="11795" width="16.7109375" style="29" customWidth="1"/>
    <col min="11796" max="11796" width="8.7109375" style="29" customWidth="1"/>
    <col min="11797" max="11798" width="16.7109375" style="29" customWidth="1"/>
    <col min="11799" max="11799" width="8.7109375" style="29" customWidth="1"/>
    <col min="11800" max="11801" width="16.7109375" style="29" customWidth="1"/>
    <col min="11802" max="11802" width="8.7109375" style="29" customWidth="1"/>
    <col min="11803" max="11804" width="16.7109375" style="29" customWidth="1"/>
    <col min="11805" max="11808" width="8.7109375" style="29" customWidth="1"/>
    <col min="11809" max="11826" width="18.28515625" style="29" customWidth="1"/>
    <col min="11827" max="11827" width="24.7109375" style="29" customWidth="1"/>
    <col min="11828" max="12030" width="9.140625" style="29"/>
    <col min="12031" max="12031" width="24.7109375" style="29" customWidth="1"/>
    <col min="12032" max="12032" width="4.7109375" style="29" customWidth="1"/>
    <col min="12033" max="12034" width="16.7109375" style="29" customWidth="1"/>
    <col min="12035" max="12035" width="8.7109375" style="29" customWidth="1"/>
    <col min="12036" max="12037" width="16.7109375" style="29" customWidth="1"/>
    <col min="12038" max="12039" width="8.7109375" style="29" customWidth="1"/>
    <col min="12040" max="12041" width="16.7109375" style="29" customWidth="1"/>
    <col min="12042" max="12042" width="8.7109375" style="29" customWidth="1"/>
    <col min="12043" max="12044" width="16.7109375" style="29" customWidth="1"/>
    <col min="12045" max="12046" width="8.7109375" style="29" customWidth="1"/>
    <col min="12047" max="12048" width="16.7109375" style="29" customWidth="1"/>
    <col min="12049" max="12049" width="8.7109375" style="29" customWidth="1"/>
    <col min="12050" max="12051" width="16.7109375" style="29" customWidth="1"/>
    <col min="12052" max="12052" width="8.7109375" style="29" customWidth="1"/>
    <col min="12053" max="12054" width="16.7109375" style="29" customWidth="1"/>
    <col min="12055" max="12055" width="8.7109375" style="29" customWidth="1"/>
    <col min="12056" max="12057" width="16.7109375" style="29" customWidth="1"/>
    <col min="12058" max="12058" width="8.7109375" style="29" customWidth="1"/>
    <col min="12059" max="12060" width="16.7109375" style="29" customWidth="1"/>
    <col min="12061" max="12064" width="8.7109375" style="29" customWidth="1"/>
    <col min="12065" max="12082" width="18.28515625" style="29" customWidth="1"/>
    <col min="12083" max="12083" width="24.7109375" style="29" customWidth="1"/>
    <col min="12084" max="12286" width="9.140625" style="29"/>
    <col min="12287" max="12287" width="24.7109375" style="29" customWidth="1"/>
    <col min="12288" max="12288" width="4.7109375" style="29" customWidth="1"/>
    <col min="12289" max="12290" width="16.7109375" style="29" customWidth="1"/>
    <col min="12291" max="12291" width="8.7109375" style="29" customWidth="1"/>
    <col min="12292" max="12293" width="16.7109375" style="29" customWidth="1"/>
    <col min="12294" max="12295" width="8.7109375" style="29" customWidth="1"/>
    <col min="12296" max="12297" width="16.7109375" style="29" customWidth="1"/>
    <col min="12298" max="12298" width="8.7109375" style="29" customWidth="1"/>
    <col min="12299" max="12300" width="16.7109375" style="29" customWidth="1"/>
    <col min="12301" max="12302" width="8.7109375" style="29" customWidth="1"/>
    <col min="12303" max="12304" width="16.7109375" style="29" customWidth="1"/>
    <col min="12305" max="12305" width="8.7109375" style="29" customWidth="1"/>
    <col min="12306" max="12307" width="16.7109375" style="29" customWidth="1"/>
    <col min="12308" max="12308" width="8.7109375" style="29" customWidth="1"/>
    <col min="12309" max="12310" width="16.7109375" style="29" customWidth="1"/>
    <col min="12311" max="12311" width="8.7109375" style="29" customWidth="1"/>
    <col min="12312" max="12313" width="16.7109375" style="29" customWidth="1"/>
    <col min="12314" max="12314" width="8.7109375" style="29" customWidth="1"/>
    <col min="12315" max="12316" width="16.7109375" style="29" customWidth="1"/>
    <col min="12317" max="12320" width="8.7109375" style="29" customWidth="1"/>
    <col min="12321" max="12338" width="18.28515625" style="29" customWidth="1"/>
    <col min="12339" max="12339" width="24.7109375" style="29" customWidth="1"/>
    <col min="12340" max="12542" width="9.140625" style="29"/>
    <col min="12543" max="12543" width="24.7109375" style="29" customWidth="1"/>
    <col min="12544" max="12544" width="4.7109375" style="29" customWidth="1"/>
    <col min="12545" max="12546" width="16.7109375" style="29" customWidth="1"/>
    <col min="12547" max="12547" width="8.7109375" style="29" customWidth="1"/>
    <col min="12548" max="12549" width="16.7109375" style="29" customWidth="1"/>
    <col min="12550" max="12551" width="8.7109375" style="29" customWidth="1"/>
    <col min="12552" max="12553" width="16.7109375" style="29" customWidth="1"/>
    <col min="12554" max="12554" width="8.7109375" style="29" customWidth="1"/>
    <col min="12555" max="12556" width="16.7109375" style="29" customWidth="1"/>
    <col min="12557" max="12558" width="8.7109375" style="29" customWidth="1"/>
    <col min="12559" max="12560" width="16.7109375" style="29" customWidth="1"/>
    <col min="12561" max="12561" width="8.7109375" style="29" customWidth="1"/>
    <col min="12562" max="12563" width="16.7109375" style="29" customWidth="1"/>
    <col min="12564" max="12564" width="8.7109375" style="29" customWidth="1"/>
    <col min="12565" max="12566" width="16.7109375" style="29" customWidth="1"/>
    <col min="12567" max="12567" width="8.7109375" style="29" customWidth="1"/>
    <col min="12568" max="12569" width="16.7109375" style="29" customWidth="1"/>
    <col min="12570" max="12570" width="8.7109375" style="29" customWidth="1"/>
    <col min="12571" max="12572" width="16.7109375" style="29" customWidth="1"/>
    <col min="12573" max="12576" width="8.7109375" style="29" customWidth="1"/>
    <col min="12577" max="12594" width="18.28515625" style="29" customWidth="1"/>
    <col min="12595" max="12595" width="24.7109375" style="29" customWidth="1"/>
    <col min="12596" max="12798" width="9.140625" style="29"/>
    <col min="12799" max="12799" width="24.7109375" style="29" customWidth="1"/>
    <col min="12800" max="12800" width="4.7109375" style="29" customWidth="1"/>
    <col min="12801" max="12802" width="16.7109375" style="29" customWidth="1"/>
    <col min="12803" max="12803" width="8.7109375" style="29" customWidth="1"/>
    <col min="12804" max="12805" width="16.7109375" style="29" customWidth="1"/>
    <col min="12806" max="12807" width="8.7109375" style="29" customWidth="1"/>
    <col min="12808" max="12809" width="16.7109375" style="29" customWidth="1"/>
    <col min="12810" max="12810" width="8.7109375" style="29" customWidth="1"/>
    <col min="12811" max="12812" width="16.7109375" style="29" customWidth="1"/>
    <col min="12813" max="12814" width="8.7109375" style="29" customWidth="1"/>
    <col min="12815" max="12816" width="16.7109375" style="29" customWidth="1"/>
    <col min="12817" max="12817" width="8.7109375" style="29" customWidth="1"/>
    <col min="12818" max="12819" width="16.7109375" style="29" customWidth="1"/>
    <col min="12820" max="12820" width="8.7109375" style="29" customWidth="1"/>
    <col min="12821" max="12822" width="16.7109375" style="29" customWidth="1"/>
    <col min="12823" max="12823" width="8.7109375" style="29" customWidth="1"/>
    <col min="12824" max="12825" width="16.7109375" style="29" customWidth="1"/>
    <col min="12826" max="12826" width="8.7109375" style="29" customWidth="1"/>
    <col min="12827" max="12828" width="16.7109375" style="29" customWidth="1"/>
    <col min="12829" max="12832" width="8.7109375" style="29" customWidth="1"/>
    <col min="12833" max="12850" width="18.28515625" style="29" customWidth="1"/>
    <col min="12851" max="12851" width="24.7109375" style="29" customWidth="1"/>
    <col min="12852" max="13054" width="9.140625" style="29"/>
    <col min="13055" max="13055" width="24.7109375" style="29" customWidth="1"/>
    <col min="13056" max="13056" width="4.7109375" style="29" customWidth="1"/>
    <col min="13057" max="13058" width="16.7109375" style="29" customWidth="1"/>
    <col min="13059" max="13059" width="8.7109375" style="29" customWidth="1"/>
    <col min="13060" max="13061" width="16.7109375" style="29" customWidth="1"/>
    <col min="13062" max="13063" width="8.7109375" style="29" customWidth="1"/>
    <col min="13064" max="13065" width="16.7109375" style="29" customWidth="1"/>
    <col min="13066" max="13066" width="8.7109375" style="29" customWidth="1"/>
    <col min="13067" max="13068" width="16.7109375" style="29" customWidth="1"/>
    <col min="13069" max="13070" width="8.7109375" style="29" customWidth="1"/>
    <col min="13071" max="13072" width="16.7109375" style="29" customWidth="1"/>
    <col min="13073" max="13073" width="8.7109375" style="29" customWidth="1"/>
    <col min="13074" max="13075" width="16.7109375" style="29" customWidth="1"/>
    <col min="13076" max="13076" width="8.7109375" style="29" customWidth="1"/>
    <col min="13077" max="13078" width="16.7109375" style="29" customWidth="1"/>
    <col min="13079" max="13079" width="8.7109375" style="29" customWidth="1"/>
    <col min="13080" max="13081" width="16.7109375" style="29" customWidth="1"/>
    <col min="13082" max="13082" width="8.7109375" style="29" customWidth="1"/>
    <col min="13083" max="13084" width="16.7109375" style="29" customWidth="1"/>
    <col min="13085" max="13088" width="8.7109375" style="29" customWidth="1"/>
    <col min="13089" max="13106" width="18.28515625" style="29" customWidth="1"/>
    <col min="13107" max="13107" width="24.7109375" style="29" customWidth="1"/>
    <col min="13108" max="13310" width="9.140625" style="29"/>
    <col min="13311" max="13311" width="24.7109375" style="29" customWidth="1"/>
    <col min="13312" max="13312" width="4.7109375" style="29" customWidth="1"/>
    <col min="13313" max="13314" width="16.7109375" style="29" customWidth="1"/>
    <col min="13315" max="13315" width="8.7109375" style="29" customWidth="1"/>
    <col min="13316" max="13317" width="16.7109375" style="29" customWidth="1"/>
    <col min="13318" max="13319" width="8.7109375" style="29" customWidth="1"/>
    <col min="13320" max="13321" width="16.7109375" style="29" customWidth="1"/>
    <col min="13322" max="13322" width="8.7109375" style="29" customWidth="1"/>
    <col min="13323" max="13324" width="16.7109375" style="29" customWidth="1"/>
    <col min="13325" max="13326" width="8.7109375" style="29" customWidth="1"/>
    <col min="13327" max="13328" width="16.7109375" style="29" customWidth="1"/>
    <col min="13329" max="13329" width="8.7109375" style="29" customWidth="1"/>
    <col min="13330" max="13331" width="16.7109375" style="29" customWidth="1"/>
    <col min="13332" max="13332" width="8.7109375" style="29" customWidth="1"/>
    <col min="13333" max="13334" width="16.7109375" style="29" customWidth="1"/>
    <col min="13335" max="13335" width="8.7109375" style="29" customWidth="1"/>
    <col min="13336" max="13337" width="16.7109375" style="29" customWidth="1"/>
    <col min="13338" max="13338" width="8.7109375" style="29" customWidth="1"/>
    <col min="13339" max="13340" width="16.7109375" style="29" customWidth="1"/>
    <col min="13341" max="13344" width="8.7109375" style="29" customWidth="1"/>
    <col min="13345" max="13362" width="18.28515625" style="29" customWidth="1"/>
    <col min="13363" max="13363" width="24.7109375" style="29" customWidth="1"/>
    <col min="13364" max="13566" width="9.140625" style="29"/>
    <col min="13567" max="13567" width="24.7109375" style="29" customWidth="1"/>
    <col min="13568" max="13568" width="4.7109375" style="29" customWidth="1"/>
    <col min="13569" max="13570" width="16.7109375" style="29" customWidth="1"/>
    <col min="13571" max="13571" width="8.7109375" style="29" customWidth="1"/>
    <col min="13572" max="13573" width="16.7109375" style="29" customWidth="1"/>
    <col min="13574" max="13575" width="8.7109375" style="29" customWidth="1"/>
    <col min="13576" max="13577" width="16.7109375" style="29" customWidth="1"/>
    <col min="13578" max="13578" width="8.7109375" style="29" customWidth="1"/>
    <col min="13579" max="13580" width="16.7109375" style="29" customWidth="1"/>
    <col min="13581" max="13582" width="8.7109375" style="29" customWidth="1"/>
    <col min="13583" max="13584" width="16.7109375" style="29" customWidth="1"/>
    <col min="13585" max="13585" width="8.7109375" style="29" customWidth="1"/>
    <col min="13586" max="13587" width="16.7109375" style="29" customWidth="1"/>
    <col min="13588" max="13588" width="8.7109375" style="29" customWidth="1"/>
    <col min="13589" max="13590" width="16.7109375" style="29" customWidth="1"/>
    <col min="13591" max="13591" width="8.7109375" style="29" customWidth="1"/>
    <col min="13592" max="13593" width="16.7109375" style="29" customWidth="1"/>
    <col min="13594" max="13594" width="8.7109375" style="29" customWidth="1"/>
    <col min="13595" max="13596" width="16.7109375" style="29" customWidth="1"/>
    <col min="13597" max="13600" width="8.7109375" style="29" customWidth="1"/>
    <col min="13601" max="13618" width="18.28515625" style="29" customWidth="1"/>
    <col min="13619" max="13619" width="24.7109375" style="29" customWidth="1"/>
    <col min="13620" max="13822" width="9.140625" style="29"/>
    <col min="13823" max="13823" width="24.7109375" style="29" customWidth="1"/>
    <col min="13824" max="13824" width="4.7109375" style="29" customWidth="1"/>
    <col min="13825" max="13826" width="16.7109375" style="29" customWidth="1"/>
    <col min="13827" max="13827" width="8.7109375" style="29" customWidth="1"/>
    <col min="13828" max="13829" width="16.7109375" style="29" customWidth="1"/>
    <col min="13830" max="13831" width="8.7109375" style="29" customWidth="1"/>
    <col min="13832" max="13833" width="16.7109375" style="29" customWidth="1"/>
    <col min="13834" max="13834" width="8.7109375" style="29" customWidth="1"/>
    <col min="13835" max="13836" width="16.7109375" style="29" customWidth="1"/>
    <col min="13837" max="13838" width="8.7109375" style="29" customWidth="1"/>
    <col min="13839" max="13840" width="16.7109375" style="29" customWidth="1"/>
    <col min="13841" max="13841" width="8.7109375" style="29" customWidth="1"/>
    <col min="13842" max="13843" width="16.7109375" style="29" customWidth="1"/>
    <col min="13844" max="13844" width="8.7109375" style="29" customWidth="1"/>
    <col min="13845" max="13846" width="16.7109375" style="29" customWidth="1"/>
    <col min="13847" max="13847" width="8.7109375" style="29" customWidth="1"/>
    <col min="13848" max="13849" width="16.7109375" style="29" customWidth="1"/>
    <col min="13850" max="13850" width="8.7109375" style="29" customWidth="1"/>
    <col min="13851" max="13852" width="16.7109375" style="29" customWidth="1"/>
    <col min="13853" max="13856" width="8.7109375" style="29" customWidth="1"/>
    <col min="13857" max="13874" width="18.28515625" style="29" customWidth="1"/>
    <col min="13875" max="13875" width="24.7109375" style="29" customWidth="1"/>
    <col min="13876" max="14078" width="9.140625" style="29"/>
    <col min="14079" max="14079" width="24.7109375" style="29" customWidth="1"/>
    <col min="14080" max="14080" width="4.7109375" style="29" customWidth="1"/>
    <col min="14081" max="14082" width="16.7109375" style="29" customWidth="1"/>
    <col min="14083" max="14083" width="8.7109375" style="29" customWidth="1"/>
    <col min="14084" max="14085" width="16.7109375" style="29" customWidth="1"/>
    <col min="14086" max="14087" width="8.7109375" style="29" customWidth="1"/>
    <col min="14088" max="14089" width="16.7109375" style="29" customWidth="1"/>
    <col min="14090" max="14090" width="8.7109375" style="29" customWidth="1"/>
    <col min="14091" max="14092" width="16.7109375" style="29" customWidth="1"/>
    <col min="14093" max="14094" width="8.7109375" style="29" customWidth="1"/>
    <col min="14095" max="14096" width="16.7109375" style="29" customWidth="1"/>
    <col min="14097" max="14097" width="8.7109375" style="29" customWidth="1"/>
    <col min="14098" max="14099" width="16.7109375" style="29" customWidth="1"/>
    <col min="14100" max="14100" width="8.7109375" style="29" customWidth="1"/>
    <col min="14101" max="14102" width="16.7109375" style="29" customWidth="1"/>
    <col min="14103" max="14103" width="8.7109375" style="29" customWidth="1"/>
    <col min="14104" max="14105" width="16.7109375" style="29" customWidth="1"/>
    <col min="14106" max="14106" width="8.7109375" style="29" customWidth="1"/>
    <col min="14107" max="14108" width="16.7109375" style="29" customWidth="1"/>
    <col min="14109" max="14112" width="8.7109375" style="29" customWidth="1"/>
    <col min="14113" max="14130" width="18.28515625" style="29" customWidth="1"/>
    <col min="14131" max="14131" width="24.7109375" style="29" customWidth="1"/>
    <col min="14132" max="14334" width="9.140625" style="29"/>
    <col min="14335" max="14335" width="24.7109375" style="29" customWidth="1"/>
    <col min="14336" max="14336" width="4.7109375" style="29" customWidth="1"/>
    <col min="14337" max="14338" width="16.7109375" style="29" customWidth="1"/>
    <col min="14339" max="14339" width="8.7109375" style="29" customWidth="1"/>
    <col min="14340" max="14341" width="16.7109375" style="29" customWidth="1"/>
    <col min="14342" max="14343" width="8.7109375" style="29" customWidth="1"/>
    <col min="14344" max="14345" width="16.7109375" style="29" customWidth="1"/>
    <col min="14346" max="14346" width="8.7109375" style="29" customWidth="1"/>
    <col min="14347" max="14348" width="16.7109375" style="29" customWidth="1"/>
    <col min="14349" max="14350" width="8.7109375" style="29" customWidth="1"/>
    <col min="14351" max="14352" width="16.7109375" style="29" customWidth="1"/>
    <col min="14353" max="14353" width="8.7109375" style="29" customWidth="1"/>
    <col min="14354" max="14355" width="16.7109375" style="29" customWidth="1"/>
    <col min="14356" max="14356" width="8.7109375" style="29" customWidth="1"/>
    <col min="14357" max="14358" width="16.7109375" style="29" customWidth="1"/>
    <col min="14359" max="14359" width="8.7109375" style="29" customWidth="1"/>
    <col min="14360" max="14361" width="16.7109375" style="29" customWidth="1"/>
    <col min="14362" max="14362" width="8.7109375" style="29" customWidth="1"/>
    <col min="14363" max="14364" width="16.7109375" style="29" customWidth="1"/>
    <col min="14365" max="14368" width="8.7109375" style="29" customWidth="1"/>
    <col min="14369" max="14386" width="18.28515625" style="29" customWidth="1"/>
    <col min="14387" max="14387" width="24.7109375" style="29" customWidth="1"/>
    <col min="14388" max="14590" width="9.140625" style="29"/>
    <col min="14591" max="14591" width="24.7109375" style="29" customWidth="1"/>
    <col min="14592" max="14592" width="4.7109375" style="29" customWidth="1"/>
    <col min="14593" max="14594" width="16.7109375" style="29" customWidth="1"/>
    <col min="14595" max="14595" width="8.7109375" style="29" customWidth="1"/>
    <col min="14596" max="14597" width="16.7109375" style="29" customWidth="1"/>
    <col min="14598" max="14599" width="8.7109375" style="29" customWidth="1"/>
    <col min="14600" max="14601" width="16.7109375" style="29" customWidth="1"/>
    <col min="14602" max="14602" width="8.7109375" style="29" customWidth="1"/>
    <col min="14603" max="14604" width="16.7109375" style="29" customWidth="1"/>
    <col min="14605" max="14606" width="8.7109375" style="29" customWidth="1"/>
    <col min="14607" max="14608" width="16.7109375" style="29" customWidth="1"/>
    <col min="14609" max="14609" width="8.7109375" style="29" customWidth="1"/>
    <col min="14610" max="14611" width="16.7109375" style="29" customWidth="1"/>
    <col min="14612" max="14612" width="8.7109375" style="29" customWidth="1"/>
    <col min="14613" max="14614" width="16.7109375" style="29" customWidth="1"/>
    <col min="14615" max="14615" width="8.7109375" style="29" customWidth="1"/>
    <col min="14616" max="14617" width="16.7109375" style="29" customWidth="1"/>
    <col min="14618" max="14618" width="8.7109375" style="29" customWidth="1"/>
    <col min="14619" max="14620" width="16.7109375" style="29" customWidth="1"/>
    <col min="14621" max="14624" width="8.7109375" style="29" customWidth="1"/>
    <col min="14625" max="14642" width="18.28515625" style="29" customWidth="1"/>
    <col min="14643" max="14643" width="24.7109375" style="29" customWidth="1"/>
    <col min="14644" max="14846" width="9.140625" style="29"/>
    <col min="14847" max="14847" width="24.7109375" style="29" customWidth="1"/>
    <col min="14848" max="14848" width="4.7109375" style="29" customWidth="1"/>
    <col min="14849" max="14850" width="16.7109375" style="29" customWidth="1"/>
    <col min="14851" max="14851" width="8.7109375" style="29" customWidth="1"/>
    <col min="14852" max="14853" width="16.7109375" style="29" customWidth="1"/>
    <col min="14854" max="14855" width="8.7109375" style="29" customWidth="1"/>
    <col min="14856" max="14857" width="16.7109375" style="29" customWidth="1"/>
    <col min="14858" max="14858" width="8.7109375" style="29" customWidth="1"/>
    <col min="14859" max="14860" width="16.7109375" style="29" customWidth="1"/>
    <col min="14861" max="14862" width="8.7109375" style="29" customWidth="1"/>
    <col min="14863" max="14864" width="16.7109375" style="29" customWidth="1"/>
    <col min="14865" max="14865" width="8.7109375" style="29" customWidth="1"/>
    <col min="14866" max="14867" width="16.7109375" style="29" customWidth="1"/>
    <col min="14868" max="14868" width="8.7109375" style="29" customWidth="1"/>
    <col min="14869" max="14870" width="16.7109375" style="29" customWidth="1"/>
    <col min="14871" max="14871" width="8.7109375" style="29" customWidth="1"/>
    <col min="14872" max="14873" width="16.7109375" style="29" customWidth="1"/>
    <col min="14874" max="14874" width="8.7109375" style="29" customWidth="1"/>
    <col min="14875" max="14876" width="16.7109375" style="29" customWidth="1"/>
    <col min="14877" max="14880" width="8.7109375" style="29" customWidth="1"/>
    <col min="14881" max="14898" width="18.28515625" style="29" customWidth="1"/>
    <col min="14899" max="14899" width="24.7109375" style="29" customWidth="1"/>
    <col min="14900" max="15102" width="9.140625" style="29"/>
    <col min="15103" max="15103" width="24.7109375" style="29" customWidth="1"/>
    <col min="15104" max="15104" width="4.7109375" style="29" customWidth="1"/>
    <col min="15105" max="15106" width="16.7109375" style="29" customWidth="1"/>
    <col min="15107" max="15107" width="8.7109375" style="29" customWidth="1"/>
    <col min="15108" max="15109" width="16.7109375" style="29" customWidth="1"/>
    <col min="15110" max="15111" width="8.7109375" style="29" customWidth="1"/>
    <col min="15112" max="15113" width="16.7109375" style="29" customWidth="1"/>
    <col min="15114" max="15114" width="8.7109375" style="29" customWidth="1"/>
    <col min="15115" max="15116" width="16.7109375" style="29" customWidth="1"/>
    <col min="15117" max="15118" width="8.7109375" style="29" customWidth="1"/>
    <col min="15119" max="15120" width="16.7109375" style="29" customWidth="1"/>
    <col min="15121" max="15121" width="8.7109375" style="29" customWidth="1"/>
    <col min="15122" max="15123" width="16.7109375" style="29" customWidth="1"/>
    <col min="15124" max="15124" width="8.7109375" style="29" customWidth="1"/>
    <col min="15125" max="15126" width="16.7109375" style="29" customWidth="1"/>
    <col min="15127" max="15127" width="8.7109375" style="29" customWidth="1"/>
    <col min="15128" max="15129" width="16.7109375" style="29" customWidth="1"/>
    <col min="15130" max="15130" width="8.7109375" style="29" customWidth="1"/>
    <col min="15131" max="15132" width="16.7109375" style="29" customWidth="1"/>
    <col min="15133" max="15136" width="8.7109375" style="29" customWidth="1"/>
    <col min="15137" max="15154" width="18.28515625" style="29" customWidth="1"/>
    <col min="15155" max="15155" width="24.7109375" style="29" customWidth="1"/>
    <col min="15156" max="15358" width="9.140625" style="29"/>
    <col min="15359" max="15359" width="24.7109375" style="29" customWidth="1"/>
    <col min="15360" max="15360" width="4.7109375" style="29" customWidth="1"/>
    <col min="15361" max="15362" width="16.7109375" style="29" customWidth="1"/>
    <col min="15363" max="15363" width="8.7109375" style="29" customWidth="1"/>
    <col min="15364" max="15365" width="16.7109375" style="29" customWidth="1"/>
    <col min="15366" max="15367" width="8.7109375" style="29" customWidth="1"/>
    <col min="15368" max="15369" width="16.7109375" style="29" customWidth="1"/>
    <col min="15370" max="15370" width="8.7109375" style="29" customWidth="1"/>
    <col min="15371" max="15372" width="16.7109375" style="29" customWidth="1"/>
    <col min="15373" max="15374" width="8.7109375" style="29" customWidth="1"/>
    <col min="15375" max="15376" width="16.7109375" style="29" customWidth="1"/>
    <col min="15377" max="15377" width="8.7109375" style="29" customWidth="1"/>
    <col min="15378" max="15379" width="16.7109375" style="29" customWidth="1"/>
    <col min="15380" max="15380" width="8.7109375" style="29" customWidth="1"/>
    <col min="15381" max="15382" width="16.7109375" style="29" customWidth="1"/>
    <col min="15383" max="15383" width="8.7109375" style="29" customWidth="1"/>
    <col min="15384" max="15385" width="16.7109375" style="29" customWidth="1"/>
    <col min="15386" max="15386" width="8.7109375" style="29" customWidth="1"/>
    <col min="15387" max="15388" width="16.7109375" style="29" customWidth="1"/>
    <col min="15389" max="15392" width="8.7109375" style="29" customWidth="1"/>
    <col min="15393" max="15410" width="18.28515625" style="29" customWidth="1"/>
    <col min="15411" max="15411" width="24.7109375" style="29" customWidth="1"/>
    <col min="15412" max="15614" width="9.140625" style="29"/>
    <col min="15615" max="15615" width="24.7109375" style="29" customWidth="1"/>
    <col min="15616" max="15616" width="4.7109375" style="29" customWidth="1"/>
    <col min="15617" max="15618" width="16.7109375" style="29" customWidth="1"/>
    <col min="15619" max="15619" width="8.7109375" style="29" customWidth="1"/>
    <col min="15620" max="15621" width="16.7109375" style="29" customWidth="1"/>
    <col min="15622" max="15623" width="8.7109375" style="29" customWidth="1"/>
    <col min="15624" max="15625" width="16.7109375" style="29" customWidth="1"/>
    <col min="15626" max="15626" width="8.7109375" style="29" customWidth="1"/>
    <col min="15627" max="15628" width="16.7109375" style="29" customWidth="1"/>
    <col min="15629" max="15630" width="8.7109375" style="29" customWidth="1"/>
    <col min="15631" max="15632" width="16.7109375" style="29" customWidth="1"/>
    <col min="15633" max="15633" width="8.7109375" style="29" customWidth="1"/>
    <col min="15634" max="15635" width="16.7109375" style="29" customWidth="1"/>
    <col min="15636" max="15636" width="8.7109375" style="29" customWidth="1"/>
    <col min="15637" max="15638" width="16.7109375" style="29" customWidth="1"/>
    <col min="15639" max="15639" width="8.7109375" style="29" customWidth="1"/>
    <col min="15640" max="15641" width="16.7109375" style="29" customWidth="1"/>
    <col min="15642" max="15642" width="8.7109375" style="29" customWidth="1"/>
    <col min="15643" max="15644" width="16.7109375" style="29" customWidth="1"/>
    <col min="15645" max="15648" width="8.7109375" style="29" customWidth="1"/>
    <col min="15649" max="15666" width="18.28515625" style="29" customWidth="1"/>
    <col min="15667" max="15667" width="24.7109375" style="29" customWidth="1"/>
    <col min="15668" max="15870" width="9.140625" style="29"/>
    <col min="15871" max="15871" width="24.7109375" style="29" customWidth="1"/>
    <col min="15872" max="15872" width="4.7109375" style="29" customWidth="1"/>
    <col min="15873" max="15874" width="16.7109375" style="29" customWidth="1"/>
    <col min="15875" max="15875" width="8.7109375" style="29" customWidth="1"/>
    <col min="15876" max="15877" width="16.7109375" style="29" customWidth="1"/>
    <col min="15878" max="15879" width="8.7109375" style="29" customWidth="1"/>
    <col min="15880" max="15881" width="16.7109375" style="29" customWidth="1"/>
    <col min="15882" max="15882" width="8.7109375" style="29" customWidth="1"/>
    <col min="15883" max="15884" width="16.7109375" style="29" customWidth="1"/>
    <col min="15885" max="15886" width="8.7109375" style="29" customWidth="1"/>
    <col min="15887" max="15888" width="16.7109375" style="29" customWidth="1"/>
    <col min="15889" max="15889" width="8.7109375" style="29" customWidth="1"/>
    <col min="15890" max="15891" width="16.7109375" style="29" customWidth="1"/>
    <col min="15892" max="15892" width="8.7109375" style="29" customWidth="1"/>
    <col min="15893" max="15894" width="16.7109375" style="29" customWidth="1"/>
    <col min="15895" max="15895" width="8.7109375" style="29" customWidth="1"/>
    <col min="15896" max="15897" width="16.7109375" style="29" customWidth="1"/>
    <col min="15898" max="15898" width="8.7109375" style="29" customWidth="1"/>
    <col min="15899" max="15900" width="16.7109375" style="29" customWidth="1"/>
    <col min="15901" max="15904" width="8.7109375" style="29" customWidth="1"/>
    <col min="15905" max="15922" width="18.28515625" style="29" customWidth="1"/>
    <col min="15923" max="15923" width="24.7109375" style="29" customWidth="1"/>
    <col min="15924" max="16126" width="9.140625" style="29"/>
    <col min="16127" max="16127" width="24.7109375" style="29" customWidth="1"/>
    <col min="16128" max="16128" width="4.7109375" style="29" customWidth="1"/>
    <col min="16129" max="16130" width="16.7109375" style="29" customWidth="1"/>
    <col min="16131" max="16131" width="8.7109375" style="29" customWidth="1"/>
    <col min="16132" max="16133" width="16.7109375" style="29" customWidth="1"/>
    <col min="16134" max="16135" width="8.7109375" style="29" customWidth="1"/>
    <col min="16136" max="16137" width="16.7109375" style="29" customWidth="1"/>
    <col min="16138" max="16138" width="8.7109375" style="29" customWidth="1"/>
    <col min="16139" max="16140" width="16.7109375" style="29" customWidth="1"/>
    <col min="16141" max="16142" width="8.7109375" style="29" customWidth="1"/>
    <col min="16143" max="16144" width="16.7109375" style="29" customWidth="1"/>
    <col min="16145" max="16145" width="8.7109375" style="29" customWidth="1"/>
    <col min="16146" max="16147" width="16.7109375" style="29" customWidth="1"/>
    <col min="16148" max="16148" width="8.7109375" style="29" customWidth="1"/>
    <col min="16149" max="16150" width="16.7109375" style="29" customWidth="1"/>
    <col min="16151" max="16151" width="8.7109375" style="29" customWidth="1"/>
    <col min="16152" max="16153" width="16.7109375" style="29" customWidth="1"/>
    <col min="16154" max="16154" width="8.7109375" style="29" customWidth="1"/>
    <col min="16155" max="16156" width="16.7109375" style="29" customWidth="1"/>
    <col min="16157" max="16160" width="8.7109375" style="29" customWidth="1"/>
    <col min="16161" max="16178" width="18.28515625" style="29" customWidth="1"/>
    <col min="16179" max="16179" width="24.7109375" style="29" customWidth="1"/>
    <col min="16180" max="16384" width="9.140625" style="29"/>
  </cols>
  <sheetData>
    <row r="1" spans="1:51" ht="15">
      <c r="AP1" s="52"/>
      <c r="AQ1" s="52"/>
      <c r="AR1" s="52"/>
      <c r="AV1" s="52"/>
      <c r="AW1" s="52"/>
      <c r="AX1" s="52"/>
      <c r="AY1" s="52"/>
    </row>
    <row r="2" spans="1:51" ht="38.85" customHeight="1">
      <c r="AP2" s="52"/>
      <c r="AQ2" s="52"/>
      <c r="AR2" s="52"/>
      <c r="AV2" s="53"/>
      <c r="AW2" s="52"/>
      <c r="AX2" s="52"/>
      <c r="AY2" s="52"/>
    </row>
    <row r="3" spans="1:51" ht="15">
      <c r="A3" s="1"/>
    </row>
    <row r="4" spans="1:51" ht="36" customHeight="1">
      <c r="A4" s="54" t="s">
        <v>0</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2"/>
      <c r="AT4" s="2"/>
      <c r="AU4" s="2"/>
      <c r="AV4" s="2"/>
      <c r="AW4" s="2"/>
      <c r="AX4" s="2"/>
      <c r="AY4" s="2"/>
    </row>
    <row r="5" spans="1:51" ht="15"/>
    <row r="6" spans="1:51" ht="15">
      <c r="A6" s="55" t="s">
        <v>1</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3"/>
      <c r="AT6" s="3"/>
      <c r="AU6" s="3"/>
      <c r="AV6" s="3"/>
      <c r="AW6" s="3"/>
      <c r="AX6" s="3"/>
      <c r="AY6" s="3"/>
    </row>
    <row r="7" spans="1:51" ht="15"/>
    <row r="8" spans="1:51" ht="22.35" customHeight="1">
      <c r="A8" s="4" t="s">
        <v>2</v>
      </c>
      <c r="D8" s="51" t="s">
        <v>3</v>
      </c>
      <c r="E8" s="51"/>
      <c r="F8" s="51"/>
      <c r="G8" s="51"/>
      <c r="H8" s="51"/>
      <c r="I8" s="51"/>
      <c r="U8" s="5"/>
      <c r="V8" s="5"/>
      <c r="W8" s="5"/>
      <c r="X8" s="5"/>
      <c r="Y8" s="5"/>
      <c r="Z8" s="5"/>
      <c r="AA8" s="5"/>
      <c r="AB8" s="5"/>
      <c r="AC8" s="6"/>
      <c r="AD8" s="5"/>
      <c r="AE8" s="5"/>
      <c r="AF8" s="5"/>
      <c r="AG8" s="5"/>
      <c r="AH8" s="5"/>
    </row>
    <row r="9" spans="1:51" ht="15">
      <c r="A9" s="4" t="s">
        <v>4</v>
      </c>
    </row>
    <row r="10" spans="1:51" ht="15"/>
    <row r="11" spans="1:51" ht="67.5" customHeight="1">
      <c r="A11" s="47" t="s">
        <v>5</v>
      </c>
      <c r="B11" s="47" t="s">
        <v>6</v>
      </c>
      <c r="C11" s="46" t="s">
        <v>7</v>
      </c>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3" t="s">
        <v>8</v>
      </c>
      <c r="AG11" s="47" t="s">
        <v>9</v>
      </c>
      <c r="AH11" s="50"/>
      <c r="AI11" s="47" t="s">
        <v>10</v>
      </c>
      <c r="AJ11" s="48"/>
      <c r="AK11" s="48"/>
      <c r="AL11" s="48"/>
      <c r="AM11" s="49"/>
      <c r="AN11" s="47" t="s">
        <v>11</v>
      </c>
      <c r="AO11" s="48"/>
      <c r="AP11" s="48"/>
      <c r="AQ11" s="48"/>
      <c r="AR11" s="49"/>
      <c r="AS11" s="47" t="s">
        <v>12</v>
      </c>
      <c r="AT11" s="48"/>
      <c r="AU11" s="48"/>
      <c r="AV11" s="47" t="s">
        <v>13</v>
      </c>
      <c r="AW11" s="48"/>
      <c r="AX11" s="48"/>
      <c r="AY11" s="46" t="s">
        <v>14</v>
      </c>
    </row>
    <row r="12" spans="1:51" ht="22.5">
      <c r="A12" s="44"/>
      <c r="B12" s="44"/>
      <c r="C12" s="46" t="s">
        <v>15</v>
      </c>
      <c r="D12" s="46"/>
      <c r="E12" s="46"/>
      <c r="F12" s="46"/>
      <c r="G12" s="46"/>
      <c r="H12" s="46"/>
      <c r="I12" s="46"/>
      <c r="J12" s="46"/>
      <c r="K12" s="46"/>
      <c r="L12" s="46"/>
      <c r="M12" s="46"/>
      <c r="N12" s="46"/>
      <c r="O12" s="46"/>
      <c r="P12" s="46"/>
      <c r="Q12" s="46"/>
      <c r="R12" s="46"/>
      <c r="S12" s="46"/>
      <c r="T12" s="46"/>
      <c r="U12" s="46"/>
      <c r="V12" s="46"/>
      <c r="W12" s="46" t="s">
        <v>16</v>
      </c>
      <c r="X12" s="46"/>
      <c r="Y12" s="46"/>
      <c r="Z12" s="46"/>
      <c r="AA12" s="46"/>
      <c r="AB12" s="46"/>
      <c r="AC12" s="47" t="s">
        <v>17</v>
      </c>
      <c r="AD12" s="48"/>
      <c r="AE12" s="50"/>
      <c r="AF12" s="35"/>
      <c r="AG12" s="44"/>
      <c r="AH12" s="37"/>
      <c r="AI12" s="47" t="s">
        <v>18</v>
      </c>
      <c r="AJ12" s="48"/>
      <c r="AK12" s="7" t="s">
        <v>19</v>
      </c>
      <c r="AL12" s="8" t="s">
        <v>20</v>
      </c>
      <c r="AM12" s="9" t="s">
        <v>21</v>
      </c>
      <c r="AN12" s="47" t="s">
        <v>18</v>
      </c>
      <c r="AO12" s="48"/>
      <c r="AP12" s="7" t="s">
        <v>19</v>
      </c>
      <c r="AQ12" s="8" t="s">
        <v>20</v>
      </c>
      <c r="AR12" s="9" t="s">
        <v>21</v>
      </c>
      <c r="AS12" s="8" t="s">
        <v>18</v>
      </c>
      <c r="AT12" s="8" t="s">
        <v>19</v>
      </c>
      <c r="AU12" s="8" t="s">
        <v>20</v>
      </c>
      <c r="AV12" s="10" t="s">
        <v>18</v>
      </c>
      <c r="AW12" s="9" t="s">
        <v>19</v>
      </c>
      <c r="AX12" s="8" t="s">
        <v>20</v>
      </c>
      <c r="AY12" s="42"/>
    </row>
    <row r="13" spans="1:51" ht="22.35" customHeight="1">
      <c r="A13" s="44"/>
      <c r="B13" s="44"/>
      <c r="C13" s="46" t="s">
        <v>22</v>
      </c>
      <c r="D13" s="46"/>
      <c r="E13" s="46"/>
      <c r="F13" s="46" t="s">
        <v>23</v>
      </c>
      <c r="G13" s="46"/>
      <c r="H13" s="46"/>
      <c r="I13" s="46"/>
      <c r="J13" s="41" t="s">
        <v>24</v>
      </c>
      <c r="K13" s="49"/>
      <c r="L13" s="42"/>
      <c r="M13" s="46" t="s">
        <v>25</v>
      </c>
      <c r="N13" s="46"/>
      <c r="O13" s="46"/>
      <c r="P13" s="46"/>
      <c r="Q13" s="46" t="s">
        <v>26</v>
      </c>
      <c r="R13" s="46"/>
      <c r="S13" s="46"/>
      <c r="T13" s="46" t="s">
        <v>27</v>
      </c>
      <c r="U13" s="46"/>
      <c r="V13" s="46"/>
      <c r="W13" s="46" t="s">
        <v>28</v>
      </c>
      <c r="X13" s="46"/>
      <c r="Y13" s="46"/>
      <c r="Z13" s="46" t="s">
        <v>29</v>
      </c>
      <c r="AA13" s="46"/>
      <c r="AB13" s="46"/>
      <c r="AC13" s="45"/>
      <c r="AD13" s="40"/>
      <c r="AE13" s="38"/>
      <c r="AF13" s="35"/>
      <c r="AG13" s="45"/>
      <c r="AH13" s="38"/>
      <c r="AI13" s="44" t="s">
        <v>30</v>
      </c>
      <c r="AJ13" s="39"/>
      <c r="AK13" s="11" t="s">
        <v>31</v>
      </c>
      <c r="AL13" s="12" t="s">
        <v>32</v>
      </c>
      <c r="AM13" s="8" t="s">
        <v>33</v>
      </c>
      <c r="AN13" s="44" t="s">
        <v>30</v>
      </c>
      <c r="AO13" s="39"/>
      <c r="AP13" s="11" t="s">
        <v>31</v>
      </c>
      <c r="AQ13" s="11" t="s">
        <v>32</v>
      </c>
      <c r="AR13" s="8" t="s">
        <v>33</v>
      </c>
      <c r="AS13" s="13" t="s">
        <v>30</v>
      </c>
      <c r="AT13" s="12" t="s">
        <v>31</v>
      </c>
      <c r="AU13" s="12" t="s">
        <v>32</v>
      </c>
      <c r="AV13" s="13" t="s">
        <v>30</v>
      </c>
      <c r="AW13" s="12" t="s">
        <v>31</v>
      </c>
      <c r="AX13" s="12" t="s">
        <v>32</v>
      </c>
      <c r="AY13" s="42"/>
    </row>
    <row r="14" spans="1:51" ht="27.95" customHeight="1">
      <c r="A14" s="44"/>
      <c r="B14" s="44"/>
      <c r="C14" s="46" t="s">
        <v>34</v>
      </c>
      <c r="D14" s="46" t="s">
        <v>35</v>
      </c>
      <c r="E14" s="46" t="s">
        <v>36</v>
      </c>
      <c r="F14" s="46" t="s">
        <v>34</v>
      </c>
      <c r="G14" s="46" t="s">
        <v>35</v>
      </c>
      <c r="H14" s="46" t="s">
        <v>36</v>
      </c>
      <c r="I14" s="46" t="s">
        <v>37</v>
      </c>
      <c r="J14" s="46" t="s">
        <v>34</v>
      </c>
      <c r="K14" s="46" t="s">
        <v>38</v>
      </c>
      <c r="L14" s="46" t="s">
        <v>36</v>
      </c>
      <c r="M14" s="46" t="s">
        <v>34</v>
      </c>
      <c r="N14" s="46" t="s">
        <v>38</v>
      </c>
      <c r="O14" s="46" t="s">
        <v>36</v>
      </c>
      <c r="P14" s="46" t="s">
        <v>37</v>
      </c>
      <c r="Q14" s="46" t="s">
        <v>34</v>
      </c>
      <c r="R14" s="46" t="s">
        <v>38</v>
      </c>
      <c r="S14" s="46" t="s">
        <v>36</v>
      </c>
      <c r="T14" s="46" t="s">
        <v>34</v>
      </c>
      <c r="U14" s="46" t="s">
        <v>38</v>
      </c>
      <c r="V14" s="46" t="s">
        <v>36</v>
      </c>
      <c r="W14" s="46" t="s">
        <v>34</v>
      </c>
      <c r="X14" s="46" t="s">
        <v>35</v>
      </c>
      <c r="Y14" s="46" t="s">
        <v>36</v>
      </c>
      <c r="Z14" s="46" t="s">
        <v>34</v>
      </c>
      <c r="AA14" s="46" t="s">
        <v>38</v>
      </c>
      <c r="AB14" s="46" t="s">
        <v>36</v>
      </c>
      <c r="AC14" s="46" t="s">
        <v>34</v>
      </c>
      <c r="AD14" s="46" t="s">
        <v>35</v>
      </c>
      <c r="AE14" s="46" t="s">
        <v>36</v>
      </c>
      <c r="AF14" s="35"/>
      <c r="AG14" s="43" t="s">
        <v>39</v>
      </c>
      <c r="AH14" s="43" t="s">
        <v>40</v>
      </c>
      <c r="AI14" s="46" t="s">
        <v>41</v>
      </c>
      <c r="AJ14" s="46" t="s">
        <v>42</v>
      </c>
      <c r="AK14" s="44"/>
      <c r="AL14" s="44"/>
      <c r="AM14" s="35"/>
      <c r="AN14" s="43" t="s">
        <v>41</v>
      </c>
      <c r="AO14" s="43" t="s">
        <v>42</v>
      </c>
      <c r="AP14" s="44"/>
      <c r="AQ14" s="44"/>
      <c r="AR14" s="35"/>
      <c r="AS14" s="37"/>
      <c r="AT14" s="35"/>
      <c r="AU14" s="35"/>
      <c r="AV14" s="37"/>
      <c r="AW14" s="39"/>
      <c r="AX14" s="35"/>
      <c r="AY14" s="42"/>
    </row>
    <row r="15" spans="1:51" ht="32.25" customHeight="1">
      <c r="A15" s="45"/>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36"/>
      <c r="AG15" s="36"/>
      <c r="AH15" s="36"/>
      <c r="AI15" s="46"/>
      <c r="AJ15" s="46"/>
      <c r="AK15" s="45"/>
      <c r="AL15" s="45"/>
      <c r="AM15" s="36"/>
      <c r="AN15" s="36"/>
      <c r="AO15" s="36"/>
      <c r="AP15" s="45"/>
      <c r="AQ15" s="45"/>
      <c r="AR15" s="36"/>
      <c r="AS15" s="38"/>
      <c r="AT15" s="36"/>
      <c r="AU15" s="36"/>
      <c r="AV15" s="38"/>
      <c r="AW15" s="40"/>
      <c r="AX15" s="36"/>
      <c r="AY15" s="42"/>
    </row>
    <row r="16" spans="1:51" ht="15">
      <c r="A16" s="14">
        <v>1</v>
      </c>
      <c r="B16" s="14">
        <v>2</v>
      </c>
      <c r="C16" s="14">
        <v>3</v>
      </c>
      <c r="D16" s="14">
        <v>4</v>
      </c>
      <c r="E16" s="14">
        <v>5</v>
      </c>
      <c r="F16" s="14">
        <v>6</v>
      </c>
      <c r="G16" s="14">
        <v>7</v>
      </c>
      <c r="H16" s="14">
        <v>8</v>
      </c>
      <c r="I16" s="14">
        <v>9</v>
      </c>
      <c r="J16" s="14">
        <v>10</v>
      </c>
      <c r="K16" s="14">
        <v>11</v>
      </c>
      <c r="L16" s="14">
        <v>12</v>
      </c>
      <c r="M16" s="14">
        <v>13</v>
      </c>
      <c r="N16" s="14">
        <v>14</v>
      </c>
      <c r="O16" s="14">
        <v>15</v>
      </c>
      <c r="P16" s="14">
        <v>16</v>
      </c>
      <c r="Q16" s="14">
        <v>17</v>
      </c>
      <c r="R16" s="14">
        <v>18</v>
      </c>
      <c r="S16" s="14">
        <v>19</v>
      </c>
      <c r="T16" s="14">
        <v>20</v>
      </c>
      <c r="U16" s="14">
        <v>21</v>
      </c>
      <c r="V16" s="14">
        <v>22</v>
      </c>
      <c r="W16" s="14">
        <v>23</v>
      </c>
      <c r="X16" s="14">
        <v>24</v>
      </c>
      <c r="Y16" s="14">
        <v>25</v>
      </c>
      <c r="Z16" s="14">
        <v>26</v>
      </c>
      <c r="AA16" s="14">
        <v>27</v>
      </c>
      <c r="AB16" s="14">
        <v>28</v>
      </c>
      <c r="AC16" s="14">
        <v>29</v>
      </c>
      <c r="AD16" s="14">
        <v>30</v>
      </c>
      <c r="AE16" s="14">
        <v>31</v>
      </c>
      <c r="AF16" s="14">
        <v>32</v>
      </c>
      <c r="AG16" s="41">
        <v>33</v>
      </c>
      <c r="AH16" s="42"/>
      <c r="AI16" s="14">
        <v>34</v>
      </c>
      <c r="AJ16" s="14">
        <v>35</v>
      </c>
      <c r="AK16" s="14">
        <v>36</v>
      </c>
      <c r="AL16" s="14">
        <v>37</v>
      </c>
      <c r="AM16" s="14">
        <v>38</v>
      </c>
      <c r="AN16" s="14">
        <v>40</v>
      </c>
      <c r="AO16" s="14">
        <v>41</v>
      </c>
      <c r="AP16" s="14">
        <v>42</v>
      </c>
      <c r="AQ16" s="14">
        <v>43</v>
      </c>
      <c r="AR16" s="14">
        <v>44</v>
      </c>
      <c r="AS16" s="14">
        <v>46</v>
      </c>
      <c r="AT16" s="14">
        <v>47</v>
      </c>
      <c r="AU16" s="14">
        <v>48</v>
      </c>
      <c r="AV16" s="14">
        <v>49</v>
      </c>
      <c r="AW16" s="14">
        <v>50</v>
      </c>
      <c r="AX16" s="14">
        <v>51</v>
      </c>
      <c r="AY16" s="14">
        <v>52</v>
      </c>
    </row>
    <row r="17" spans="1:51" s="18" customFormat="1" ht="66.75" customHeight="1">
      <c r="A17" s="15" t="s">
        <v>43</v>
      </c>
      <c r="B17" s="16" t="s">
        <v>44</v>
      </c>
      <c r="C17" s="16" t="s">
        <v>45</v>
      </c>
      <c r="D17" s="16" t="s">
        <v>45</v>
      </c>
      <c r="E17" s="16" t="s">
        <v>45</v>
      </c>
      <c r="F17" s="16" t="s">
        <v>45</v>
      </c>
      <c r="G17" s="16" t="s">
        <v>45</v>
      </c>
      <c r="H17" s="16" t="s">
        <v>45</v>
      </c>
      <c r="I17" s="16" t="s">
        <v>45</v>
      </c>
      <c r="J17" s="16" t="s">
        <v>45</v>
      </c>
      <c r="K17" s="16" t="s">
        <v>45</v>
      </c>
      <c r="L17" s="16" t="s">
        <v>45</v>
      </c>
      <c r="M17" s="16" t="s">
        <v>45</v>
      </c>
      <c r="N17" s="16" t="s">
        <v>45</v>
      </c>
      <c r="O17" s="16" t="s">
        <v>45</v>
      </c>
      <c r="P17" s="16" t="s">
        <v>45</v>
      </c>
      <c r="Q17" s="16" t="s">
        <v>45</v>
      </c>
      <c r="R17" s="16" t="s">
        <v>45</v>
      </c>
      <c r="S17" s="16" t="s">
        <v>45</v>
      </c>
      <c r="T17" s="16" t="s">
        <v>45</v>
      </c>
      <c r="U17" s="16" t="s">
        <v>45</v>
      </c>
      <c r="V17" s="16" t="s">
        <v>45</v>
      </c>
      <c r="W17" s="16" t="s">
        <v>45</v>
      </c>
      <c r="X17" s="16" t="s">
        <v>45</v>
      </c>
      <c r="Y17" s="16" t="s">
        <v>45</v>
      </c>
      <c r="Z17" s="16" t="s">
        <v>45</v>
      </c>
      <c r="AA17" s="16" t="s">
        <v>45</v>
      </c>
      <c r="AB17" s="16" t="s">
        <v>45</v>
      </c>
      <c r="AC17" s="16" t="s">
        <v>45</v>
      </c>
      <c r="AD17" s="16" t="s">
        <v>45</v>
      </c>
      <c r="AE17" s="16" t="s">
        <v>45</v>
      </c>
      <c r="AF17" s="16" t="s">
        <v>45</v>
      </c>
      <c r="AG17" s="16" t="s">
        <v>45</v>
      </c>
      <c r="AH17" s="16" t="s">
        <v>45</v>
      </c>
      <c r="AI17" s="17">
        <f t="shared" ref="AI17:AJ17" si="0">SUM(AI19+AI38+AI41+AI47)</f>
        <v>36298.100000000006</v>
      </c>
      <c r="AJ17" s="17">
        <f t="shared" si="0"/>
        <v>33610.700000000004</v>
      </c>
      <c r="AK17" s="17">
        <f>SUM(AK19+AK38+AK41+AK47)</f>
        <v>21473.399999999998</v>
      </c>
      <c r="AL17" s="17">
        <f t="shared" ref="AL17:AX17" si="1">SUM(AL19+AL38+AL41+AL47)</f>
        <v>21016.7</v>
      </c>
      <c r="AM17" s="17">
        <f t="shared" si="1"/>
        <v>21443.000000000004</v>
      </c>
      <c r="AN17" s="17">
        <f t="shared" si="1"/>
        <v>30716.300000000003</v>
      </c>
      <c r="AO17" s="17">
        <f t="shared" si="1"/>
        <v>30428.9</v>
      </c>
      <c r="AP17" s="17">
        <f t="shared" si="1"/>
        <v>21434.2</v>
      </c>
      <c r="AQ17" s="17">
        <f t="shared" si="1"/>
        <v>20979.8</v>
      </c>
      <c r="AR17" s="17">
        <f t="shared" si="1"/>
        <v>21443.000000000004</v>
      </c>
      <c r="AS17" s="17">
        <f t="shared" si="1"/>
        <v>33610.700000000004</v>
      </c>
      <c r="AT17" s="17">
        <f t="shared" si="1"/>
        <v>21473.399999999998</v>
      </c>
      <c r="AU17" s="17">
        <f t="shared" si="1"/>
        <v>21016.7</v>
      </c>
      <c r="AV17" s="17">
        <f t="shared" si="1"/>
        <v>30428.9</v>
      </c>
      <c r="AW17" s="17">
        <f t="shared" si="1"/>
        <v>21434.2</v>
      </c>
      <c r="AX17" s="17">
        <f t="shared" si="1"/>
        <v>20979.8</v>
      </c>
      <c r="AY17" s="16" t="s">
        <v>45</v>
      </c>
    </row>
    <row r="18" spans="1:51" ht="15">
      <c r="A18" s="19" t="s">
        <v>46</v>
      </c>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1"/>
      <c r="AJ18" s="21"/>
      <c r="AK18" s="21"/>
      <c r="AL18" s="21"/>
      <c r="AM18" s="21"/>
      <c r="AN18" s="21"/>
      <c r="AO18" s="21"/>
      <c r="AP18" s="21"/>
      <c r="AQ18" s="21"/>
      <c r="AR18" s="21"/>
      <c r="AS18" s="21"/>
      <c r="AT18" s="21"/>
      <c r="AU18" s="21"/>
      <c r="AV18" s="21"/>
      <c r="AW18" s="21"/>
      <c r="AX18" s="21"/>
      <c r="AY18" s="20"/>
    </row>
    <row r="19" spans="1:51" s="18" customFormat="1" ht="100.15" customHeight="1">
      <c r="A19" s="15" t="s">
        <v>47</v>
      </c>
      <c r="B19" s="16" t="s">
        <v>48</v>
      </c>
      <c r="C19" s="16" t="s">
        <v>45</v>
      </c>
      <c r="D19" s="16" t="s">
        <v>45</v>
      </c>
      <c r="E19" s="16" t="s">
        <v>45</v>
      </c>
      <c r="F19" s="16" t="s">
        <v>45</v>
      </c>
      <c r="G19" s="16" t="s">
        <v>45</v>
      </c>
      <c r="H19" s="16" t="s">
        <v>45</v>
      </c>
      <c r="I19" s="16" t="s">
        <v>45</v>
      </c>
      <c r="J19" s="16" t="s">
        <v>45</v>
      </c>
      <c r="K19" s="16" t="s">
        <v>45</v>
      </c>
      <c r="L19" s="16" t="s">
        <v>45</v>
      </c>
      <c r="M19" s="16" t="s">
        <v>45</v>
      </c>
      <c r="N19" s="16" t="s">
        <v>45</v>
      </c>
      <c r="O19" s="16" t="s">
        <v>45</v>
      </c>
      <c r="P19" s="16" t="s">
        <v>45</v>
      </c>
      <c r="Q19" s="16" t="s">
        <v>45</v>
      </c>
      <c r="R19" s="16" t="s">
        <v>45</v>
      </c>
      <c r="S19" s="16" t="s">
        <v>45</v>
      </c>
      <c r="T19" s="16" t="s">
        <v>45</v>
      </c>
      <c r="U19" s="16" t="s">
        <v>45</v>
      </c>
      <c r="V19" s="16" t="s">
        <v>45</v>
      </c>
      <c r="W19" s="16" t="s">
        <v>45</v>
      </c>
      <c r="X19" s="16" t="s">
        <v>45</v>
      </c>
      <c r="Y19" s="16" t="s">
        <v>45</v>
      </c>
      <c r="Z19" s="16" t="s">
        <v>45</v>
      </c>
      <c r="AA19" s="16" t="s">
        <v>45</v>
      </c>
      <c r="AB19" s="16" t="s">
        <v>45</v>
      </c>
      <c r="AC19" s="16" t="s">
        <v>45</v>
      </c>
      <c r="AD19" s="16" t="s">
        <v>45</v>
      </c>
      <c r="AE19" s="16" t="s">
        <v>45</v>
      </c>
      <c r="AF19" s="16" t="s">
        <v>45</v>
      </c>
      <c r="AG19" s="16" t="s">
        <v>45</v>
      </c>
      <c r="AH19" s="16" t="s">
        <v>45</v>
      </c>
      <c r="AI19" s="17">
        <f t="shared" ref="AI19:AJ19" si="2">SUM(AI21+AI29)</f>
        <v>29110.100000000002</v>
      </c>
      <c r="AJ19" s="17">
        <f t="shared" si="2"/>
        <v>26423.100000000002</v>
      </c>
      <c r="AK19" s="17">
        <f>SUM(AK21+AK29)</f>
        <v>12996</v>
      </c>
      <c r="AL19" s="17">
        <f t="shared" ref="AL19:AX19" si="3">SUM(AL21+AL29)</f>
        <v>12866.2</v>
      </c>
      <c r="AM19" s="17">
        <f t="shared" si="3"/>
        <v>13116.400000000001</v>
      </c>
      <c r="AN19" s="17">
        <f t="shared" si="3"/>
        <v>23528.9</v>
      </c>
      <c r="AO19" s="17">
        <f t="shared" si="3"/>
        <v>23241.9</v>
      </c>
      <c r="AP19" s="17">
        <f t="shared" si="3"/>
        <v>12993.900000000001</v>
      </c>
      <c r="AQ19" s="17">
        <f t="shared" si="3"/>
        <v>12864.099999999999</v>
      </c>
      <c r="AR19" s="17">
        <f t="shared" si="3"/>
        <v>13116.400000000001</v>
      </c>
      <c r="AS19" s="17">
        <f t="shared" si="3"/>
        <v>26423.100000000002</v>
      </c>
      <c r="AT19" s="17">
        <f t="shared" si="3"/>
        <v>12996</v>
      </c>
      <c r="AU19" s="17">
        <f t="shared" si="3"/>
        <v>12866.2</v>
      </c>
      <c r="AV19" s="17">
        <f t="shared" si="3"/>
        <v>23241.9</v>
      </c>
      <c r="AW19" s="17">
        <f t="shared" si="3"/>
        <v>12993.900000000001</v>
      </c>
      <c r="AX19" s="17">
        <f t="shared" si="3"/>
        <v>12864.099999999999</v>
      </c>
      <c r="AY19" s="16" t="s">
        <v>45</v>
      </c>
    </row>
    <row r="20" spans="1:51" ht="15">
      <c r="A20" s="19" t="s">
        <v>46</v>
      </c>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1"/>
      <c r="AJ20" s="21"/>
      <c r="AK20" s="21"/>
      <c r="AL20" s="21"/>
      <c r="AM20" s="21"/>
      <c r="AN20" s="21"/>
      <c r="AO20" s="21"/>
      <c r="AP20" s="21"/>
      <c r="AQ20" s="21"/>
      <c r="AR20" s="21"/>
      <c r="AS20" s="21"/>
      <c r="AT20" s="21"/>
      <c r="AU20" s="21"/>
      <c r="AV20" s="21"/>
      <c r="AW20" s="21"/>
      <c r="AX20" s="21"/>
      <c r="AY20" s="20"/>
    </row>
    <row r="21" spans="1:51" s="18" customFormat="1" ht="87.75" customHeight="1">
      <c r="A21" s="15" t="s">
        <v>49</v>
      </c>
      <c r="B21" s="16" t="s">
        <v>50</v>
      </c>
      <c r="C21" s="16" t="s">
        <v>45</v>
      </c>
      <c r="D21" s="16" t="s">
        <v>45</v>
      </c>
      <c r="E21" s="16" t="s">
        <v>45</v>
      </c>
      <c r="F21" s="16" t="s">
        <v>45</v>
      </c>
      <c r="G21" s="16" t="s">
        <v>45</v>
      </c>
      <c r="H21" s="16" t="s">
        <v>45</v>
      </c>
      <c r="I21" s="16" t="s">
        <v>45</v>
      </c>
      <c r="J21" s="16" t="s">
        <v>45</v>
      </c>
      <c r="K21" s="16" t="s">
        <v>45</v>
      </c>
      <c r="L21" s="16" t="s">
        <v>45</v>
      </c>
      <c r="M21" s="16" t="s">
        <v>45</v>
      </c>
      <c r="N21" s="16" t="s">
        <v>45</v>
      </c>
      <c r="O21" s="16" t="s">
        <v>45</v>
      </c>
      <c r="P21" s="16" t="s">
        <v>45</v>
      </c>
      <c r="Q21" s="16" t="s">
        <v>45</v>
      </c>
      <c r="R21" s="16" t="s">
        <v>45</v>
      </c>
      <c r="S21" s="16" t="s">
        <v>45</v>
      </c>
      <c r="T21" s="16" t="s">
        <v>45</v>
      </c>
      <c r="U21" s="16" t="s">
        <v>45</v>
      </c>
      <c r="V21" s="16" t="s">
        <v>45</v>
      </c>
      <c r="W21" s="16" t="s">
        <v>45</v>
      </c>
      <c r="X21" s="16" t="s">
        <v>45</v>
      </c>
      <c r="Y21" s="16" t="s">
        <v>45</v>
      </c>
      <c r="Z21" s="16" t="s">
        <v>45</v>
      </c>
      <c r="AA21" s="16" t="s">
        <v>45</v>
      </c>
      <c r="AB21" s="16" t="s">
        <v>45</v>
      </c>
      <c r="AC21" s="16" t="s">
        <v>45</v>
      </c>
      <c r="AD21" s="16" t="s">
        <v>45</v>
      </c>
      <c r="AE21" s="16" t="s">
        <v>45</v>
      </c>
      <c r="AF21" s="16" t="s">
        <v>45</v>
      </c>
      <c r="AG21" s="16" t="s">
        <v>45</v>
      </c>
      <c r="AH21" s="16" t="s">
        <v>45</v>
      </c>
      <c r="AI21" s="17">
        <f t="shared" ref="AI21:AJ21" si="4">SUM(AI23+AI24+AI25+AI26+AI27+AI28)</f>
        <v>10699.2</v>
      </c>
      <c r="AJ21" s="17">
        <f t="shared" si="4"/>
        <v>8297.7000000000007</v>
      </c>
      <c r="AK21" s="17">
        <f>SUM(AK23+AK24+AK25+AK26+AK27+AK28)</f>
        <v>6936.1</v>
      </c>
      <c r="AL21" s="17">
        <f t="shared" ref="AL21:AX21" si="5">SUM(AL23+AL24+AL25+AL26+AL27+AL28)</f>
        <v>6673.8</v>
      </c>
      <c r="AM21" s="17">
        <f t="shared" si="5"/>
        <v>7062.7000000000007</v>
      </c>
      <c r="AN21" s="17">
        <f t="shared" si="5"/>
        <v>7698.4</v>
      </c>
      <c r="AO21" s="17">
        <f t="shared" si="5"/>
        <v>7696.9</v>
      </c>
      <c r="AP21" s="17">
        <f t="shared" si="5"/>
        <v>6934</v>
      </c>
      <c r="AQ21" s="17">
        <f t="shared" si="5"/>
        <v>6671.7</v>
      </c>
      <c r="AR21" s="17">
        <f t="shared" si="5"/>
        <v>7062.7000000000007</v>
      </c>
      <c r="AS21" s="17">
        <f t="shared" si="5"/>
        <v>8297.7000000000007</v>
      </c>
      <c r="AT21" s="17">
        <f t="shared" si="5"/>
        <v>6936.1</v>
      </c>
      <c r="AU21" s="17">
        <f t="shared" si="5"/>
        <v>6673.8</v>
      </c>
      <c r="AV21" s="17">
        <f t="shared" si="5"/>
        <v>7696.9</v>
      </c>
      <c r="AW21" s="17">
        <f t="shared" si="5"/>
        <v>6934</v>
      </c>
      <c r="AX21" s="17">
        <f t="shared" si="5"/>
        <v>6671.7</v>
      </c>
      <c r="AY21" s="16" t="s">
        <v>45</v>
      </c>
    </row>
    <row r="22" spans="1:51" ht="15">
      <c r="A22" s="19" t="s">
        <v>46</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1"/>
      <c r="AJ22" s="21"/>
      <c r="AK22" s="21"/>
      <c r="AL22" s="21"/>
      <c r="AM22" s="21"/>
      <c r="AN22" s="21"/>
      <c r="AO22" s="21"/>
      <c r="AP22" s="21"/>
      <c r="AQ22" s="21"/>
      <c r="AR22" s="21"/>
      <c r="AS22" s="21"/>
      <c r="AT22" s="21"/>
      <c r="AU22" s="21"/>
      <c r="AV22" s="21"/>
      <c r="AW22" s="21"/>
      <c r="AX22" s="21"/>
      <c r="AY22" s="20"/>
    </row>
    <row r="23" spans="1:51" ht="102" customHeight="1">
      <c r="A23" s="19" t="s">
        <v>51</v>
      </c>
      <c r="B23" s="20" t="s">
        <v>52</v>
      </c>
      <c r="C23" s="20" t="s">
        <v>53</v>
      </c>
      <c r="D23" s="20" t="s">
        <v>54</v>
      </c>
      <c r="E23" s="20" t="s">
        <v>55</v>
      </c>
      <c r="F23" s="20"/>
      <c r="G23" s="20"/>
      <c r="H23" s="20"/>
      <c r="I23" s="20"/>
      <c r="J23" s="20"/>
      <c r="K23" s="20"/>
      <c r="L23" s="20"/>
      <c r="M23" s="20"/>
      <c r="N23" s="20"/>
      <c r="O23" s="20"/>
      <c r="P23" s="20"/>
      <c r="Q23" s="20"/>
      <c r="R23" s="20"/>
      <c r="S23" s="20"/>
      <c r="T23" s="20"/>
      <c r="U23" s="20"/>
      <c r="V23" s="20"/>
      <c r="W23" s="20"/>
      <c r="X23" s="20"/>
      <c r="Y23" s="20"/>
      <c r="Z23" s="20"/>
      <c r="AA23" s="20"/>
      <c r="AB23" s="20"/>
      <c r="AC23" s="22" t="s">
        <v>56</v>
      </c>
      <c r="AD23" s="20" t="s">
        <v>54</v>
      </c>
      <c r="AE23" s="20" t="s">
        <v>57</v>
      </c>
      <c r="AF23" s="20" t="s">
        <v>58</v>
      </c>
      <c r="AG23" s="20" t="s">
        <v>59</v>
      </c>
      <c r="AH23" s="20" t="s">
        <v>60</v>
      </c>
      <c r="AI23" s="23">
        <v>248.1</v>
      </c>
      <c r="AJ23" s="23">
        <v>248.1</v>
      </c>
      <c r="AK23" s="23">
        <v>178</v>
      </c>
      <c r="AL23" s="23">
        <v>0</v>
      </c>
      <c r="AM23" s="23">
        <v>0</v>
      </c>
      <c r="AN23" s="23">
        <v>248.1</v>
      </c>
      <c r="AO23" s="23">
        <v>248.1</v>
      </c>
      <c r="AP23" s="23">
        <v>178</v>
      </c>
      <c r="AQ23" s="23">
        <v>0</v>
      </c>
      <c r="AR23" s="23">
        <v>0</v>
      </c>
      <c r="AS23" s="23">
        <f t="shared" ref="AS23:AU28" si="6">SUM(AJ23)</f>
        <v>248.1</v>
      </c>
      <c r="AT23" s="23">
        <f t="shared" si="6"/>
        <v>178</v>
      </c>
      <c r="AU23" s="23">
        <f t="shared" si="6"/>
        <v>0</v>
      </c>
      <c r="AV23" s="23">
        <f t="shared" ref="AV23:AX28" si="7">SUM(AO23)</f>
        <v>248.1</v>
      </c>
      <c r="AW23" s="23">
        <f t="shared" si="7"/>
        <v>178</v>
      </c>
      <c r="AX23" s="23">
        <f t="shared" si="7"/>
        <v>0</v>
      </c>
      <c r="AY23" s="20" t="s">
        <v>61</v>
      </c>
    </row>
    <row r="24" spans="1:51" ht="178.5" customHeight="1">
      <c r="A24" s="19" t="s">
        <v>62</v>
      </c>
      <c r="B24" s="20" t="s">
        <v>63</v>
      </c>
      <c r="C24" s="22" t="s">
        <v>64</v>
      </c>
      <c r="D24" s="20" t="s">
        <v>65</v>
      </c>
      <c r="E24" s="20" t="s">
        <v>66</v>
      </c>
      <c r="F24" s="20"/>
      <c r="G24" s="20"/>
      <c r="H24" s="20"/>
      <c r="I24" s="20"/>
      <c r="J24" s="20"/>
      <c r="K24" s="20"/>
      <c r="L24" s="20"/>
      <c r="M24" s="20"/>
      <c r="N24" s="20"/>
      <c r="O24" s="20"/>
      <c r="P24" s="20"/>
      <c r="Q24" s="20"/>
      <c r="R24" s="20"/>
      <c r="S24" s="20"/>
      <c r="T24" s="20"/>
      <c r="U24" s="20"/>
      <c r="V24" s="20"/>
      <c r="W24" s="20" t="s">
        <v>67</v>
      </c>
      <c r="X24" s="20" t="s">
        <v>68</v>
      </c>
      <c r="Y24" s="20" t="s">
        <v>69</v>
      </c>
      <c r="Z24" s="20" t="s">
        <v>70</v>
      </c>
      <c r="AA24" s="20" t="s">
        <v>71</v>
      </c>
      <c r="AB24" s="20" t="s">
        <v>72</v>
      </c>
      <c r="AC24" s="24" t="s">
        <v>73</v>
      </c>
      <c r="AD24" s="20" t="s">
        <v>74</v>
      </c>
      <c r="AE24" s="20" t="s">
        <v>75</v>
      </c>
      <c r="AF24" s="20" t="s">
        <v>76</v>
      </c>
      <c r="AG24" s="20" t="s">
        <v>77</v>
      </c>
      <c r="AH24" s="20" t="s">
        <v>78</v>
      </c>
      <c r="AI24" s="23">
        <v>154.69999999999999</v>
      </c>
      <c r="AJ24" s="23">
        <v>154.69999999999999</v>
      </c>
      <c r="AK24" s="23">
        <v>81.5</v>
      </c>
      <c r="AL24" s="23">
        <v>69</v>
      </c>
      <c r="AM24" s="23">
        <v>71.599999999999994</v>
      </c>
      <c r="AN24" s="23">
        <v>154.69999999999999</v>
      </c>
      <c r="AO24" s="23">
        <v>154.69999999999999</v>
      </c>
      <c r="AP24" s="23">
        <v>81.5</v>
      </c>
      <c r="AQ24" s="23">
        <v>69</v>
      </c>
      <c r="AR24" s="23">
        <v>71.599999999999994</v>
      </c>
      <c r="AS24" s="23">
        <f t="shared" si="6"/>
        <v>154.69999999999999</v>
      </c>
      <c r="AT24" s="23">
        <f t="shared" si="6"/>
        <v>81.5</v>
      </c>
      <c r="AU24" s="23">
        <f t="shared" si="6"/>
        <v>69</v>
      </c>
      <c r="AV24" s="23">
        <f t="shared" si="7"/>
        <v>154.69999999999999</v>
      </c>
      <c r="AW24" s="23">
        <f t="shared" si="7"/>
        <v>81.5</v>
      </c>
      <c r="AX24" s="23">
        <f t="shared" si="7"/>
        <v>69</v>
      </c>
      <c r="AY24" s="20" t="s">
        <v>61</v>
      </c>
    </row>
    <row r="25" spans="1:51" ht="214.5" customHeight="1">
      <c r="A25" s="19" t="s">
        <v>79</v>
      </c>
      <c r="B25" s="20" t="s">
        <v>80</v>
      </c>
      <c r="C25" s="20" t="s">
        <v>53</v>
      </c>
      <c r="D25" s="20" t="s">
        <v>81</v>
      </c>
      <c r="E25" s="20" t="s">
        <v>55</v>
      </c>
      <c r="F25" s="20"/>
      <c r="G25" s="20"/>
      <c r="H25" s="20"/>
      <c r="I25" s="20"/>
      <c r="J25" s="20"/>
      <c r="K25" s="20"/>
      <c r="L25" s="20"/>
      <c r="M25" s="20"/>
      <c r="N25" s="20"/>
      <c r="O25" s="20"/>
      <c r="P25" s="20"/>
      <c r="Q25" s="20"/>
      <c r="R25" s="20"/>
      <c r="S25" s="20"/>
      <c r="T25" s="20"/>
      <c r="U25" s="20"/>
      <c r="V25" s="20"/>
      <c r="W25" s="20"/>
      <c r="X25" s="20"/>
      <c r="Y25" s="20"/>
      <c r="Z25" s="20"/>
      <c r="AA25" s="20"/>
      <c r="AB25" s="20"/>
      <c r="AC25" s="22" t="s">
        <v>82</v>
      </c>
      <c r="AD25" s="20" t="s">
        <v>83</v>
      </c>
      <c r="AE25" s="20" t="s">
        <v>84</v>
      </c>
      <c r="AF25" s="20" t="s">
        <v>85</v>
      </c>
      <c r="AG25" s="20" t="s">
        <v>77</v>
      </c>
      <c r="AH25" s="20" t="s">
        <v>86</v>
      </c>
      <c r="AI25" s="23">
        <v>1222</v>
      </c>
      <c r="AJ25" s="23">
        <v>1222</v>
      </c>
      <c r="AK25" s="23">
        <v>842.7</v>
      </c>
      <c r="AL25" s="23">
        <v>842.7</v>
      </c>
      <c r="AM25" s="23">
        <v>842.7</v>
      </c>
      <c r="AN25" s="23">
        <v>1190</v>
      </c>
      <c r="AO25" s="23">
        <v>1190</v>
      </c>
      <c r="AP25" s="23">
        <v>842.7</v>
      </c>
      <c r="AQ25" s="23">
        <v>842.7</v>
      </c>
      <c r="AR25" s="23">
        <v>842.7</v>
      </c>
      <c r="AS25" s="23">
        <f t="shared" si="6"/>
        <v>1222</v>
      </c>
      <c r="AT25" s="23">
        <f t="shared" si="6"/>
        <v>842.7</v>
      </c>
      <c r="AU25" s="23">
        <f t="shared" si="6"/>
        <v>842.7</v>
      </c>
      <c r="AV25" s="23">
        <f t="shared" si="7"/>
        <v>1190</v>
      </c>
      <c r="AW25" s="23">
        <f t="shared" si="7"/>
        <v>842.7</v>
      </c>
      <c r="AX25" s="23">
        <f t="shared" si="7"/>
        <v>842.7</v>
      </c>
      <c r="AY25" s="20" t="s">
        <v>87</v>
      </c>
    </row>
    <row r="26" spans="1:51" ht="299.25" customHeight="1">
      <c r="A26" s="19" t="s">
        <v>88</v>
      </c>
      <c r="B26" s="20" t="s">
        <v>89</v>
      </c>
      <c r="C26" s="20" t="s">
        <v>90</v>
      </c>
      <c r="D26" s="20" t="s">
        <v>91</v>
      </c>
      <c r="E26" s="20" t="s">
        <v>92</v>
      </c>
      <c r="F26" s="20" t="s">
        <v>93</v>
      </c>
      <c r="G26" s="20" t="s">
        <v>71</v>
      </c>
      <c r="H26" s="20" t="s">
        <v>94</v>
      </c>
      <c r="I26" s="20" t="s">
        <v>95</v>
      </c>
      <c r="J26" s="20"/>
      <c r="K26" s="20"/>
      <c r="L26" s="20"/>
      <c r="M26" s="20"/>
      <c r="N26" s="20"/>
      <c r="O26" s="20"/>
      <c r="P26" s="20"/>
      <c r="Q26" s="20"/>
      <c r="R26" s="20"/>
      <c r="S26" s="20"/>
      <c r="T26" s="20"/>
      <c r="U26" s="20"/>
      <c r="V26" s="20"/>
      <c r="W26" s="20"/>
      <c r="X26" s="20"/>
      <c r="Y26" s="20"/>
      <c r="Z26" s="20" t="s">
        <v>96</v>
      </c>
      <c r="AA26" s="20" t="s">
        <v>71</v>
      </c>
      <c r="AB26" s="20" t="s">
        <v>97</v>
      </c>
      <c r="AC26" s="22" t="s">
        <v>283</v>
      </c>
      <c r="AD26" s="20" t="s">
        <v>98</v>
      </c>
      <c r="AE26" s="20" t="s">
        <v>99</v>
      </c>
      <c r="AF26" s="20" t="s">
        <v>100</v>
      </c>
      <c r="AG26" s="20" t="s">
        <v>101</v>
      </c>
      <c r="AH26" s="20" t="s">
        <v>59</v>
      </c>
      <c r="AI26" s="23">
        <v>6121.1</v>
      </c>
      <c r="AJ26" s="23">
        <v>3719.6</v>
      </c>
      <c r="AK26" s="23">
        <v>2744.9</v>
      </c>
      <c r="AL26" s="23">
        <v>2842</v>
      </c>
      <c r="AM26" s="23">
        <v>2905.5</v>
      </c>
      <c r="AN26" s="23">
        <v>3702.2</v>
      </c>
      <c r="AO26" s="23">
        <v>3700.7</v>
      </c>
      <c r="AP26" s="23">
        <v>2744.9</v>
      </c>
      <c r="AQ26" s="23">
        <v>2842</v>
      </c>
      <c r="AR26" s="23">
        <v>2905.5</v>
      </c>
      <c r="AS26" s="23">
        <f t="shared" si="6"/>
        <v>3719.6</v>
      </c>
      <c r="AT26" s="23">
        <f t="shared" si="6"/>
        <v>2744.9</v>
      </c>
      <c r="AU26" s="23">
        <f t="shared" si="6"/>
        <v>2842</v>
      </c>
      <c r="AV26" s="23">
        <f t="shared" si="7"/>
        <v>3700.7</v>
      </c>
      <c r="AW26" s="23">
        <f t="shared" si="7"/>
        <v>2744.9</v>
      </c>
      <c r="AX26" s="23">
        <f t="shared" si="7"/>
        <v>2842</v>
      </c>
      <c r="AY26" s="20" t="s">
        <v>102</v>
      </c>
    </row>
    <row r="27" spans="1:51" ht="105" customHeight="1">
      <c r="A27" s="19" t="s">
        <v>103</v>
      </c>
      <c r="B27" s="20" t="s">
        <v>104</v>
      </c>
      <c r="C27" s="20" t="s">
        <v>105</v>
      </c>
      <c r="D27" s="20" t="s">
        <v>106</v>
      </c>
      <c r="E27" s="20" t="s">
        <v>107</v>
      </c>
      <c r="F27" s="20"/>
      <c r="G27" s="20"/>
      <c r="H27" s="20"/>
      <c r="I27" s="20"/>
      <c r="J27" s="20"/>
      <c r="K27" s="20"/>
      <c r="L27" s="20"/>
      <c r="M27" s="20"/>
      <c r="N27" s="20"/>
      <c r="O27" s="20"/>
      <c r="P27" s="20"/>
      <c r="Q27" s="20"/>
      <c r="R27" s="20"/>
      <c r="S27" s="20"/>
      <c r="T27" s="20"/>
      <c r="U27" s="20"/>
      <c r="V27" s="20"/>
      <c r="W27" s="20"/>
      <c r="X27" s="20"/>
      <c r="Y27" s="20"/>
      <c r="Z27" s="20"/>
      <c r="AA27" s="20"/>
      <c r="AB27" s="20"/>
      <c r="AC27" s="24" t="s">
        <v>108</v>
      </c>
      <c r="AD27" s="20" t="s">
        <v>71</v>
      </c>
      <c r="AE27" s="20" t="s">
        <v>109</v>
      </c>
      <c r="AF27" s="20" t="s">
        <v>110</v>
      </c>
      <c r="AG27" s="20" t="s">
        <v>76</v>
      </c>
      <c r="AH27" s="20" t="s">
        <v>59</v>
      </c>
      <c r="AI27" s="23">
        <v>25</v>
      </c>
      <c r="AJ27" s="23">
        <v>25</v>
      </c>
      <c r="AK27" s="23">
        <v>22</v>
      </c>
      <c r="AL27" s="23">
        <v>22.3</v>
      </c>
      <c r="AM27" s="23">
        <v>22.6</v>
      </c>
      <c r="AN27" s="23">
        <v>17.5</v>
      </c>
      <c r="AO27" s="23">
        <v>17.5</v>
      </c>
      <c r="AP27" s="23">
        <v>22</v>
      </c>
      <c r="AQ27" s="23">
        <v>22.3</v>
      </c>
      <c r="AR27" s="23">
        <v>22.6</v>
      </c>
      <c r="AS27" s="23">
        <f t="shared" si="6"/>
        <v>25</v>
      </c>
      <c r="AT27" s="23">
        <f t="shared" si="6"/>
        <v>22</v>
      </c>
      <c r="AU27" s="23">
        <f t="shared" si="6"/>
        <v>22.3</v>
      </c>
      <c r="AV27" s="23">
        <f t="shared" si="7"/>
        <v>17.5</v>
      </c>
      <c r="AW27" s="23">
        <f t="shared" si="7"/>
        <v>22</v>
      </c>
      <c r="AX27" s="23">
        <f t="shared" si="7"/>
        <v>22.3</v>
      </c>
      <c r="AY27" s="20" t="s">
        <v>61</v>
      </c>
    </row>
    <row r="28" spans="1:51" ht="300.60000000000002" customHeight="1">
      <c r="A28" s="25" t="s">
        <v>111</v>
      </c>
      <c r="B28" s="20" t="s">
        <v>112</v>
      </c>
      <c r="C28" s="20" t="s">
        <v>53</v>
      </c>
      <c r="D28" s="20" t="s">
        <v>113</v>
      </c>
      <c r="E28" s="20" t="s">
        <v>55</v>
      </c>
      <c r="F28" s="20"/>
      <c r="G28" s="20"/>
      <c r="H28" s="20"/>
      <c r="I28" s="20"/>
      <c r="J28" s="20"/>
      <c r="K28" s="20"/>
      <c r="L28" s="20"/>
      <c r="M28" s="20"/>
      <c r="N28" s="20"/>
      <c r="O28" s="20"/>
      <c r="P28" s="20"/>
      <c r="Q28" s="20"/>
      <c r="R28" s="20"/>
      <c r="S28" s="20"/>
      <c r="T28" s="20"/>
      <c r="U28" s="20"/>
      <c r="V28" s="20"/>
      <c r="W28" s="20"/>
      <c r="X28" s="20"/>
      <c r="Y28" s="20"/>
      <c r="Z28" s="20" t="s">
        <v>114</v>
      </c>
      <c r="AA28" s="20" t="s">
        <v>71</v>
      </c>
      <c r="AB28" s="20" t="s">
        <v>115</v>
      </c>
      <c r="AC28" s="24" t="s">
        <v>116</v>
      </c>
      <c r="AD28" s="20" t="s">
        <v>117</v>
      </c>
      <c r="AE28" s="20" t="s">
        <v>118</v>
      </c>
      <c r="AF28" s="20" t="s">
        <v>76</v>
      </c>
      <c r="AG28" s="20" t="s">
        <v>77</v>
      </c>
      <c r="AH28" s="20" t="s">
        <v>78</v>
      </c>
      <c r="AI28" s="23">
        <v>2928.3</v>
      </c>
      <c r="AJ28" s="23">
        <v>2928.3</v>
      </c>
      <c r="AK28" s="23">
        <v>3067</v>
      </c>
      <c r="AL28" s="23">
        <v>2897.8</v>
      </c>
      <c r="AM28" s="23">
        <v>3220.3</v>
      </c>
      <c r="AN28" s="23">
        <v>2385.9</v>
      </c>
      <c r="AO28" s="23">
        <v>2385.9</v>
      </c>
      <c r="AP28" s="23">
        <v>3064.9</v>
      </c>
      <c r="AQ28" s="23">
        <v>2895.7</v>
      </c>
      <c r="AR28" s="23">
        <v>3220.3</v>
      </c>
      <c r="AS28" s="23">
        <f t="shared" si="6"/>
        <v>2928.3</v>
      </c>
      <c r="AT28" s="23">
        <f t="shared" si="6"/>
        <v>3067</v>
      </c>
      <c r="AU28" s="23">
        <f t="shared" si="6"/>
        <v>2897.8</v>
      </c>
      <c r="AV28" s="23">
        <f t="shared" si="7"/>
        <v>2385.9</v>
      </c>
      <c r="AW28" s="23">
        <f t="shared" si="7"/>
        <v>3064.9</v>
      </c>
      <c r="AX28" s="23">
        <f t="shared" si="7"/>
        <v>2895.7</v>
      </c>
      <c r="AY28" s="20" t="s">
        <v>87</v>
      </c>
    </row>
    <row r="29" spans="1:51" s="18" customFormat="1" ht="156.75" customHeight="1">
      <c r="A29" s="26" t="s">
        <v>119</v>
      </c>
      <c r="B29" s="16" t="s">
        <v>120</v>
      </c>
      <c r="C29" s="16" t="s">
        <v>45</v>
      </c>
      <c r="D29" s="16" t="s">
        <v>45</v>
      </c>
      <c r="E29" s="16" t="s">
        <v>45</v>
      </c>
      <c r="F29" s="16" t="s">
        <v>45</v>
      </c>
      <c r="G29" s="16" t="s">
        <v>45</v>
      </c>
      <c r="H29" s="16" t="s">
        <v>45</v>
      </c>
      <c r="I29" s="16" t="s">
        <v>45</v>
      </c>
      <c r="J29" s="16" t="s">
        <v>45</v>
      </c>
      <c r="K29" s="16" t="s">
        <v>45</v>
      </c>
      <c r="L29" s="16" t="s">
        <v>45</v>
      </c>
      <c r="M29" s="16" t="s">
        <v>45</v>
      </c>
      <c r="N29" s="16" t="s">
        <v>45</v>
      </c>
      <c r="O29" s="16" t="s">
        <v>45</v>
      </c>
      <c r="P29" s="16" t="s">
        <v>45</v>
      </c>
      <c r="Q29" s="16" t="s">
        <v>45</v>
      </c>
      <c r="R29" s="16" t="s">
        <v>45</v>
      </c>
      <c r="S29" s="16" t="s">
        <v>45</v>
      </c>
      <c r="T29" s="16" t="s">
        <v>45</v>
      </c>
      <c r="U29" s="16" t="s">
        <v>45</v>
      </c>
      <c r="V29" s="16" t="s">
        <v>45</v>
      </c>
      <c r="W29" s="16" t="s">
        <v>45</v>
      </c>
      <c r="X29" s="16" t="s">
        <v>45</v>
      </c>
      <c r="Y29" s="16" t="s">
        <v>45</v>
      </c>
      <c r="Z29" s="16" t="s">
        <v>45</v>
      </c>
      <c r="AA29" s="16" t="s">
        <v>45</v>
      </c>
      <c r="AB29" s="16" t="s">
        <v>45</v>
      </c>
      <c r="AC29" s="16" t="s">
        <v>45</v>
      </c>
      <c r="AD29" s="16" t="s">
        <v>45</v>
      </c>
      <c r="AE29" s="16" t="s">
        <v>45</v>
      </c>
      <c r="AF29" s="16" t="s">
        <v>45</v>
      </c>
      <c r="AG29" s="16" t="s">
        <v>45</v>
      </c>
      <c r="AH29" s="16" t="s">
        <v>45</v>
      </c>
      <c r="AI29" s="17">
        <f t="shared" ref="AI29:AJ29" si="8">SUM(AI31+AI32+AI33+AI34+AI35+AI36+AI37)</f>
        <v>18410.900000000001</v>
      </c>
      <c r="AJ29" s="17">
        <f t="shared" si="8"/>
        <v>18125.400000000001</v>
      </c>
      <c r="AK29" s="17">
        <f>SUM(AK31+AK32+AK33+AK34+AK35+AK36+AK37)</f>
        <v>6059.9000000000005</v>
      </c>
      <c r="AL29" s="17">
        <f t="shared" ref="AL29:AX29" si="9">SUM(AL31+AL32+AL33+AL34+AL35+AL36+AL37)</f>
        <v>6192.4</v>
      </c>
      <c r="AM29" s="17">
        <f t="shared" si="9"/>
        <v>6053.7</v>
      </c>
      <c r="AN29" s="17">
        <f t="shared" si="9"/>
        <v>15830.5</v>
      </c>
      <c r="AO29" s="17">
        <f t="shared" si="9"/>
        <v>15545</v>
      </c>
      <c r="AP29" s="17">
        <f t="shared" si="9"/>
        <v>6059.9000000000005</v>
      </c>
      <c r="AQ29" s="17">
        <f t="shared" si="9"/>
        <v>6192.4</v>
      </c>
      <c r="AR29" s="17">
        <f t="shared" si="9"/>
        <v>6053.7</v>
      </c>
      <c r="AS29" s="17">
        <f t="shared" si="9"/>
        <v>18125.400000000001</v>
      </c>
      <c r="AT29" s="17">
        <f t="shared" si="9"/>
        <v>6059.9000000000005</v>
      </c>
      <c r="AU29" s="17">
        <f t="shared" si="9"/>
        <v>6192.4</v>
      </c>
      <c r="AV29" s="17">
        <f t="shared" si="9"/>
        <v>15545</v>
      </c>
      <c r="AW29" s="17">
        <f t="shared" si="9"/>
        <v>6059.9000000000005</v>
      </c>
      <c r="AX29" s="17">
        <f t="shared" si="9"/>
        <v>6192.4</v>
      </c>
      <c r="AY29" s="16" t="s">
        <v>45</v>
      </c>
    </row>
    <row r="30" spans="1:51" ht="15">
      <c r="A30" s="19" t="s">
        <v>46</v>
      </c>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1"/>
      <c r="AJ30" s="21"/>
      <c r="AK30" s="21"/>
      <c r="AL30" s="21"/>
      <c r="AM30" s="21"/>
      <c r="AN30" s="21"/>
      <c r="AO30" s="21"/>
      <c r="AP30" s="21"/>
      <c r="AQ30" s="21"/>
      <c r="AR30" s="21"/>
      <c r="AS30" s="21"/>
      <c r="AT30" s="21"/>
      <c r="AU30" s="21"/>
      <c r="AV30" s="21"/>
      <c r="AW30" s="21"/>
      <c r="AX30" s="21"/>
      <c r="AY30" s="20"/>
    </row>
    <row r="31" spans="1:51" ht="409.6" customHeight="1">
      <c r="A31" s="19" t="s">
        <v>121</v>
      </c>
      <c r="B31" s="20" t="s">
        <v>122</v>
      </c>
      <c r="C31" s="22" t="s">
        <v>284</v>
      </c>
      <c r="D31" s="20" t="s">
        <v>123</v>
      </c>
      <c r="E31" s="20" t="s">
        <v>124</v>
      </c>
      <c r="F31" s="20"/>
      <c r="G31" s="20"/>
      <c r="H31" s="20"/>
      <c r="I31" s="20"/>
      <c r="J31" s="20"/>
      <c r="K31" s="20"/>
      <c r="L31" s="20"/>
      <c r="M31" s="20"/>
      <c r="N31" s="20"/>
      <c r="O31" s="20"/>
      <c r="P31" s="20"/>
      <c r="Q31" s="20"/>
      <c r="R31" s="20"/>
      <c r="S31" s="20"/>
      <c r="T31" s="20"/>
      <c r="U31" s="20"/>
      <c r="V31" s="20"/>
      <c r="W31" s="20"/>
      <c r="X31" s="20"/>
      <c r="Y31" s="20"/>
      <c r="Z31" s="22" t="s">
        <v>125</v>
      </c>
      <c r="AA31" s="20" t="s">
        <v>71</v>
      </c>
      <c r="AB31" s="20" t="s">
        <v>126</v>
      </c>
      <c r="AC31" s="24" t="s">
        <v>285</v>
      </c>
      <c r="AD31" s="20" t="s">
        <v>117</v>
      </c>
      <c r="AE31" s="20" t="s">
        <v>127</v>
      </c>
      <c r="AF31" s="20" t="s">
        <v>128</v>
      </c>
      <c r="AG31" s="20" t="s">
        <v>77</v>
      </c>
      <c r="AH31" s="20" t="s">
        <v>86</v>
      </c>
      <c r="AI31" s="23">
        <v>7760.1</v>
      </c>
      <c r="AJ31" s="23">
        <v>7759.1</v>
      </c>
      <c r="AK31" s="23">
        <v>694.1</v>
      </c>
      <c r="AL31" s="23">
        <v>1107.9000000000001</v>
      </c>
      <c r="AM31" s="23">
        <v>1131.5</v>
      </c>
      <c r="AN31" s="23">
        <v>5179.7</v>
      </c>
      <c r="AO31" s="23">
        <v>5178.7</v>
      </c>
      <c r="AP31" s="23">
        <v>694.1</v>
      </c>
      <c r="AQ31" s="23">
        <v>1107.9000000000001</v>
      </c>
      <c r="AR31" s="23">
        <v>1131.5</v>
      </c>
      <c r="AS31" s="23">
        <f t="shared" ref="AS31:AU37" si="10">SUM(AJ31)</f>
        <v>7759.1</v>
      </c>
      <c r="AT31" s="23">
        <f t="shared" si="10"/>
        <v>694.1</v>
      </c>
      <c r="AU31" s="23">
        <f t="shared" si="10"/>
        <v>1107.9000000000001</v>
      </c>
      <c r="AV31" s="23">
        <f t="shared" ref="AV31:AX37" si="11">SUM(AO31)</f>
        <v>5178.7</v>
      </c>
      <c r="AW31" s="23">
        <f t="shared" si="11"/>
        <v>694.1</v>
      </c>
      <c r="AX31" s="23">
        <f t="shared" si="11"/>
        <v>1107.9000000000001</v>
      </c>
      <c r="AY31" s="20" t="s">
        <v>129</v>
      </c>
    </row>
    <row r="32" spans="1:51" ht="409.6" customHeight="1">
      <c r="A32" s="25" t="s">
        <v>130</v>
      </c>
      <c r="B32" s="20" t="s">
        <v>131</v>
      </c>
      <c r="C32" s="22" t="s">
        <v>132</v>
      </c>
      <c r="D32" s="20" t="s">
        <v>133</v>
      </c>
      <c r="E32" s="20" t="s">
        <v>134</v>
      </c>
      <c r="F32" s="20"/>
      <c r="G32" s="20"/>
      <c r="H32" s="20"/>
      <c r="I32" s="20"/>
      <c r="J32" s="20"/>
      <c r="K32" s="20"/>
      <c r="L32" s="20"/>
      <c r="M32" s="20"/>
      <c r="N32" s="20"/>
      <c r="O32" s="20"/>
      <c r="P32" s="20"/>
      <c r="Q32" s="20"/>
      <c r="R32" s="20"/>
      <c r="S32" s="20"/>
      <c r="T32" s="20"/>
      <c r="U32" s="20"/>
      <c r="V32" s="20"/>
      <c r="W32" s="20" t="s">
        <v>135</v>
      </c>
      <c r="X32" s="20" t="s">
        <v>71</v>
      </c>
      <c r="Y32" s="20" t="s">
        <v>136</v>
      </c>
      <c r="Z32" s="20"/>
      <c r="AA32" s="20"/>
      <c r="AB32" s="20"/>
      <c r="AC32" s="22" t="s">
        <v>137</v>
      </c>
      <c r="AD32" s="20" t="s">
        <v>138</v>
      </c>
      <c r="AE32" s="20" t="s">
        <v>139</v>
      </c>
      <c r="AF32" s="20" t="s">
        <v>140</v>
      </c>
      <c r="AG32" s="20" t="s">
        <v>141</v>
      </c>
      <c r="AH32" s="20" t="s">
        <v>142</v>
      </c>
      <c r="AI32" s="23">
        <v>5215</v>
      </c>
      <c r="AJ32" s="23">
        <v>5088.5</v>
      </c>
      <c r="AK32" s="23">
        <v>1490.6</v>
      </c>
      <c r="AL32" s="23">
        <v>1471.9</v>
      </c>
      <c r="AM32" s="23">
        <v>1482</v>
      </c>
      <c r="AN32" s="23">
        <v>5215</v>
      </c>
      <c r="AO32" s="23">
        <v>5088.5</v>
      </c>
      <c r="AP32" s="23">
        <v>1490.6</v>
      </c>
      <c r="AQ32" s="23">
        <v>1471.9</v>
      </c>
      <c r="AR32" s="23">
        <v>1482</v>
      </c>
      <c r="AS32" s="23">
        <f t="shared" si="10"/>
        <v>5088.5</v>
      </c>
      <c r="AT32" s="23">
        <f t="shared" si="10"/>
        <v>1490.6</v>
      </c>
      <c r="AU32" s="23">
        <f t="shared" si="10"/>
        <v>1471.9</v>
      </c>
      <c r="AV32" s="23">
        <f t="shared" si="11"/>
        <v>5088.5</v>
      </c>
      <c r="AW32" s="23">
        <f t="shared" si="11"/>
        <v>1490.6</v>
      </c>
      <c r="AX32" s="23">
        <f t="shared" si="11"/>
        <v>1471.9</v>
      </c>
      <c r="AY32" s="20" t="s">
        <v>129</v>
      </c>
    </row>
    <row r="33" spans="1:51" ht="356.25" customHeight="1">
      <c r="A33" s="25" t="s">
        <v>143</v>
      </c>
      <c r="B33" s="20" t="s">
        <v>144</v>
      </c>
      <c r="C33" s="20" t="s">
        <v>53</v>
      </c>
      <c r="D33" s="20" t="s">
        <v>145</v>
      </c>
      <c r="E33" s="20" t="s">
        <v>55</v>
      </c>
      <c r="F33" s="20"/>
      <c r="G33" s="20"/>
      <c r="H33" s="20"/>
      <c r="I33" s="20"/>
      <c r="J33" s="20"/>
      <c r="K33" s="20"/>
      <c r="L33" s="20"/>
      <c r="M33" s="20"/>
      <c r="N33" s="20"/>
      <c r="O33" s="20"/>
      <c r="P33" s="20"/>
      <c r="Q33" s="20"/>
      <c r="R33" s="20"/>
      <c r="S33" s="20"/>
      <c r="T33" s="20"/>
      <c r="U33" s="20"/>
      <c r="V33" s="20"/>
      <c r="W33" s="20"/>
      <c r="X33" s="20"/>
      <c r="Y33" s="20"/>
      <c r="Z33" s="22" t="s">
        <v>146</v>
      </c>
      <c r="AA33" s="20" t="s">
        <v>147</v>
      </c>
      <c r="AB33" s="20" t="s">
        <v>148</v>
      </c>
      <c r="AC33" s="22" t="s">
        <v>149</v>
      </c>
      <c r="AD33" s="20" t="s">
        <v>150</v>
      </c>
      <c r="AE33" s="20" t="s">
        <v>151</v>
      </c>
      <c r="AF33" s="20" t="s">
        <v>152</v>
      </c>
      <c r="AG33" s="20" t="s">
        <v>153</v>
      </c>
      <c r="AH33" s="20" t="s">
        <v>154</v>
      </c>
      <c r="AI33" s="23">
        <v>3378.5</v>
      </c>
      <c r="AJ33" s="23">
        <v>3376.1</v>
      </c>
      <c r="AK33" s="23">
        <v>3016</v>
      </c>
      <c r="AL33" s="23">
        <v>2659.2</v>
      </c>
      <c r="AM33" s="23">
        <v>2278</v>
      </c>
      <c r="AN33" s="23">
        <v>3378.5</v>
      </c>
      <c r="AO33" s="23">
        <v>3376.1</v>
      </c>
      <c r="AP33" s="23">
        <v>3016</v>
      </c>
      <c r="AQ33" s="23">
        <v>2659.2</v>
      </c>
      <c r="AR33" s="23">
        <v>2278</v>
      </c>
      <c r="AS33" s="23">
        <f t="shared" si="10"/>
        <v>3376.1</v>
      </c>
      <c r="AT33" s="23">
        <f t="shared" si="10"/>
        <v>3016</v>
      </c>
      <c r="AU33" s="23">
        <f t="shared" si="10"/>
        <v>2659.2</v>
      </c>
      <c r="AV33" s="23">
        <f t="shared" si="11"/>
        <v>3376.1</v>
      </c>
      <c r="AW33" s="23">
        <f t="shared" si="11"/>
        <v>3016</v>
      </c>
      <c r="AX33" s="23">
        <f t="shared" si="11"/>
        <v>2659.2</v>
      </c>
      <c r="AY33" s="20" t="s">
        <v>61</v>
      </c>
    </row>
    <row r="34" spans="1:51" ht="153.75" customHeight="1">
      <c r="A34" s="19" t="s">
        <v>155</v>
      </c>
      <c r="B34" s="20" t="s">
        <v>156</v>
      </c>
      <c r="C34" s="22" t="s">
        <v>64</v>
      </c>
      <c r="D34" s="20" t="s">
        <v>157</v>
      </c>
      <c r="E34" s="20" t="s">
        <v>66</v>
      </c>
      <c r="F34" s="20"/>
      <c r="G34" s="20"/>
      <c r="H34" s="20"/>
      <c r="I34" s="20"/>
      <c r="J34" s="20"/>
      <c r="K34" s="20"/>
      <c r="L34" s="20"/>
      <c r="M34" s="20"/>
      <c r="N34" s="20"/>
      <c r="O34" s="20"/>
      <c r="P34" s="20"/>
      <c r="Q34" s="20"/>
      <c r="R34" s="20"/>
      <c r="S34" s="20"/>
      <c r="T34" s="20"/>
      <c r="U34" s="20"/>
      <c r="V34" s="20"/>
      <c r="W34" s="20" t="s">
        <v>158</v>
      </c>
      <c r="X34" s="20" t="s">
        <v>159</v>
      </c>
      <c r="Y34" s="20" t="s">
        <v>160</v>
      </c>
      <c r="Z34" s="20" t="s">
        <v>70</v>
      </c>
      <c r="AA34" s="20" t="s">
        <v>71</v>
      </c>
      <c r="AB34" s="20" t="s">
        <v>72</v>
      </c>
      <c r="AC34" s="27" t="s">
        <v>161</v>
      </c>
      <c r="AD34" s="20" t="s">
        <v>71</v>
      </c>
      <c r="AE34" s="20" t="s">
        <v>162</v>
      </c>
      <c r="AF34" s="20" t="s">
        <v>76</v>
      </c>
      <c r="AG34" s="20" t="s">
        <v>59</v>
      </c>
      <c r="AH34" s="20" t="s">
        <v>76</v>
      </c>
      <c r="AI34" s="23">
        <v>0</v>
      </c>
      <c r="AJ34" s="23">
        <v>0</v>
      </c>
      <c r="AK34" s="23">
        <v>50</v>
      </c>
      <c r="AL34" s="23">
        <v>50</v>
      </c>
      <c r="AM34" s="23">
        <v>50</v>
      </c>
      <c r="AN34" s="23">
        <v>0</v>
      </c>
      <c r="AO34" s="23">
        <v>0</v>
      </c>
      <c r="AP34" s="23">
        <v>50</v>
      </c>
      <c r="AQ34" s="23">
        <v>50</v>
      </c>
      <c r="AR34" s="23">
        <v>50</v>
      </c>
      <c r="AS34" s="23">
        <f t="shared" si="10"/>
        <v>0</v>
      </c>
      <c r="AT34" s="23">
        <f t="shared" si="10"/>
        <v>50</v>
      </c>
      <c r="AU34" s="23">
        <f t="shared" si="10"/>
        <v>50</v>
      </c>
      <c r="AV34" s="23">
        <f t="shared" si="11"/>
        <v>0</v>
      </c>
      <c r="AW34" s="23">
        <f t="shared" si="11"/>
        <v>50</v>
      </c>
      <c r="AX34" s="23">
        <f t="shared" si="11"/>
        <v>50</v>
      </c>
      <c r="AY34" s="20" t="s">
        <v>61</v>
      </c>
    </row>
    <row r="35" spans="1:51" ht="141.75" customHeight="1">
      <c r="A35" s="19" t="s">
        <v>163</v>
      </c>
      <c r="B35" s="20" t="s">
        <v>164</v>
      </c>
      <c r="C35" s="20" t="s">
        <v>53</v>
      </c>
      <c r="D35" s="20" t="s">
        <v>165</v>
      </c>
      <c r="E35" s="20" t="s">
        <v>55</v>
      </c>
      <c r="F35" s="20"/>
      <c r="G35" s="20"/>
      <c r="H35" s="20"/>
      <c r="I35" s="20"/>
      <c r="J35" s="20"/>
      <c r="K35" s="20"/>
      <c r="L35" s="20"/>
      <c r="M35" s="20"/>
      <c r="N35" s="20"/>
      <c r="O35" s="20"/>
      <c r="P35" s="20"/>
      <c r="Q35" s="20"/>
      <c r="R35" s="20"/>
      <c r="S35" s="20"/>
      <c r="T35" s="20"/>
      <c r="U35" s="20"/>
      <c r="V35" s="20"/>
      <c r="W35" s="20"/>
      <c r="X35" s="20"/>
      <c r="Y35" s="20"/>
      <c r="Z35" s="22" t="s">
        <v>166</v>
      </c>
      <c r="AA35" s="20" t="s">
        <v>71</v>
      </c>
      <c r="AB35" s="20" t="s">
        <v>167</v>
      </c>
      <c r="AC35" s="24" t="s">
        <v>168</v>
      </c>
      <c r="AD35" s="20" t="s">
        <v>169</v>
      </c>
      <c r="AE35" s="20" t="s">
        <v>170</v>
      </c>
      <c r="AF35" s="20" t="s">
        <v>128</v>
      </c>
      <c r="AG35" s="20" t="s">
        <v>77</v>
      </c>
      <c r="AH35" s="20" t="s">
        <v>78</v>
      </c>
      <c r="AI35" s="23">
        <v>1643.1</v>
      </c>
      <c r="AJ35" s="23">
        <v>1487.5</v>
      </c>
      <c r="AK35" s="23">
        <v>719.1</v>
      </c>
      <c r="AL35" s="23">
        <v>809.7</v>
      </c>
      <c r="AM35" s="23">
        <v>1014.8</v>
      </c>
      <c r="AN35" s="23">
        <v>1643.1</v>
      </c>
      <c r="AO35" s="23">
        <v>1487.5</v>
      </c>
      <c r="AP35" s="23">
        <v>719.1</v>
      </c>
      <c r="AQ35" s="23">
        <v>809.7</v>
      </c>
      <c r="AR35" s="23">
        <v>1014.8</v>
      </c>
      <c r="AS35" s="23">
        <f t="shared" si="10"/>
        <v>1487.5</v>
      </c>
      <c r="AT35" s="23">
        <f t="shared" si="10"/>
        <v>719.1</v>
      </c>
      <c r="AU35" s="23">
        <f t="shared" si="10"/>
        <v>809.7</v>
      </c>
      <c r="AV35" s="23">
        <f t="shared" si="11"/>
        <v>1487.5</v>
      </c>
      <c r="AW35" s="23">
        <f t="shared" si="11"/>
        <v>719.1</v>
      </c>
      <c r="AX35" s="23">
        <f t="shared" si="11"/>
        <v>809.7</v>
      </c>
      <c r="AY35" s="20" t="s">
        <v>171</v>
      </c>
    </row>
    <row r="36" spans="1:51" ht="92.25" customHeight="1">
      <c r="A36" s="19" t="s">
        <v>172</v>
      </c>
      <c r="B36" s="20" t="s">
        <v>173</v>
      </c>
      <c r="C36" s="20" t="s">
        <v>53</v>
      </c>
      <c r="D36" s="20" t="s">
        <v>174</v>
      </c>
      <c r="E36" s="20" t="s">
        <v>55</v>
      </c>
      <c r="F36" s="20"/>
      <c r="G36" s="20"/>
      <c r="H36" s="20"/>
      <c r="I36" s="20"/>
      <c r="J36" s="20"/>
      <c r="K36" s="20"/>
      <c r="L36" s="20"/>
      <c r="M36" s="20"/>
      <c r="N36" s="20"/>
      <c r="O36" s="20"/>
      <c r="P36" s="20"/>
      <c r="Q36" s="20"/>
      <c r="R36" s="20"/>
      <c r="S36" s="20"/>
      <c r="T36" s="20"/>
      <c r="U36" s="20"/>
      <c r="V36" s="20"/>
      <c r="W36" s="20"/>
      <c r="X36" s="20"/>
      <c r="Y36" s="20"/>
      <c r="Z36" s="20" t="s">
        <v>114</v>
      </c>
      <c r="AA36" s="20" t="s">
        <v>71</v>
      </c>
      <c r="AB36" s="20" t="s">
        <v>115</v>
      </c>
      <c r="AC36" s="27" t="s">
        <v>175</v>
      </c>
      <c r="AD36" s="20" t="s">
        <v>71</v>
      </c>
      <c r="AE36" s="20" t="s">
        <v>176</v>
      </c>
      <c r="AF36" s="20" t="s">
        <v>76</v>
      </c>
      <c r="AG36" s="20" t="s">
        <v>77</v>
      </c>
      <c r="AH36" s="20" t="s">
        <v>78</v>
      </c>
      <c r="AI36" s="23">
        <v>301.39999999999998</v>
      </c>
      <c r="AJ36" s="23">
        <v>301.39999999999998</v>
      </c>
      <c r="AK36" s="23">
        <v>61.5</v>
      </c>
      <c r="AL36" s="23">
        <v>64</v>
      </c>
      <c r="AM36" s="23">
        <v>66.5</v>
      </c>
      <c r="AN36" s="23">
        <v>301.39999999999998</v>
      </c>
      <c r="AO36" s="23">
        <v>301.39999999999998</v>
      </c>
      <c r="AP36" s="23">
        <v>61.5</v>
      </c>
      <c r="AQ36" s="23">
        <v>64</v>
      </c>
      <c r="AR36" s="23">
        <v>66.5</v>
      </c>
      <c r="AS36" s="23">
        <f t="shared" si="10"/>
        <v>301.39999999999998</v>
      </c>
      <c r="AT36" s="23">
        <f t="shared" si="10"/>
        <v>61.5</v>
      </c>
      <c r="AU36" s="23">
        <f t="shared" si="10"/>
        <v>64</v>
      </c>
      <c r="AV36" s="23">
        <f t="shared" si="11"/>
        <v>301.39999999999998</v>
      </c>
      <c r="AW36" s="23">
        <f t="shared" si="11"/>
        <v>61.5</v>
      </c>
      <c r="AX36" s="23">
        <f t="shared" si="11"/>
        <v>64</v>
      </c>
      <c r="AY36" s="20" t="s">
        <v>171</v>
      </c>
    </row>
    <row r="37" spans="1:51" ht="141" customHeight="1">
      <c r="A37" s="19" t="s">
        <v>177</v>
      </c>
      <c r="B37" s="20" t="s">
        <v>178</v>
      </c>
      <c r="C37" s="20" t="s">
        <v>53</v>
      </c>
      <c r="D37" s="20" t="s">
        <v>179</v>
      </c>
      <c r="E37" s="20" t="s">
        <v>55</v>
      </c>
      <c r="F37" s="20"/>
      <c r="G37" s="20"/>
      <c r="H37" s="20"/>
      <c r="I37" s="20"/>
      <c r="J37" s="20"/>
      <c r="K37" s="20"/>
      <c r="L37" s="20"/>
      <c r="M37" s="20"/>
      <c r="N37" s="20"/>
      <c r="O37" s="20"/>
      <c r="P37" s="20"/>
      <c r="Q37" s="20"/>
      <c r="R37" s="20"/>
      <c r="S37" s="20"/>
      <c r="T37" s="20"/>
      <c r="U37" s="20"/>
      <c r="V37" s="20"/>
      <c r="W37" s="20"/>
      <c r="X37" s="20"/>
      <c r="Y37" s="20"/>
      <c r="Z37" s="20" t="s">
        <v>70</v>
      </c>
      <c r="AA37" s="20" t="s">
        <v>71</v>
      </c>
      <c r="AB37" s="20" t="s">
        <v>72</v>
      </c>
      <c r="AC37" s="24" t="s">
        <v>180</v>
      </c>
      <c r="AD37" s="20" t="s">
        <v>71</v>
      </c>
      <c r="AE37" s="20" t="s">
        <v>181</v>
      </c>
      <c r="AF37" s="20" t="s">
        <v>76</v>
      </c>
      <c r="AG37" s="20" t="s">
        <v>77</v>
      </c>
      <c r="AH37" s="20" t="s">
        <v>78</v>
      </c>
      <c r="AI37" s="23">
        <v>112.8</v>
      </c>
      <c r="AJ37" s="23">
        <v>112.8</v>
      </c>
      <c r="AK37" s="23">
        <v>28.6</v>
      </c>
      <c r="AL37" s="23">
        <v>29.7</v>
      </c>
      <c r="AM37" s="23">
        <v>30.9</v>
      </c>
      <c r="AN37" s="23">
        <v>112.8</v>
      </c>
      <c r="AO37" s="23">
        <v>112.8</v>
      </c>
      <c r="AP37" s="23">
        <v>28.6</v>
      </c>
      <c r="AQ37" s="23">
        <v>29.7</v>
      </c>
      <c r="AR37" s="23">
        <v>30.9</v>
      </c>
      <c r="AS37" s="23">
        <f t="shared" si="10"/>
        <v>112.8</v>
      </c>
      <c r="AT37" s="23">
        <f t="shared" si="10"/>
        <v>28.6</v>
      </c>
      <c r="AU37" s="23">
        <f t="shared" si="10"/>
        <v>29.7</v>
      </c>
      <c r="AV37" s="23">
        <f t="shared" si="11"/>
        <v>112.8</v>
      </c>
      <c r="AW37" s="23">
        <f t="shared" si="11"/>
        <v>28.6</v>
      </c>
      <c r="AX37" s="23">
        <f t="shared" si="11"/>
        <v>29.7</v>
      </c>
      <c r="AY37" s="20" t="s">
        <v>171</v>
      </c>
    </row>
    <row r="38" spans="1:51" s="18" customFormat="1" ht="207" customHeight="1">
      <c r="A38" s="26" t="s">
        <v>182</v>
      </c>
      <c r="B38" s="16" t="s">
        <v>183</v>
      </c>
      <c r="C38" s="16" t="s">
        <v>45</v>
      </c>
      <c r="D38" s="16" t="s">
        <v>45</v>
      </c>
      <c r="E38" s="16" t="s">
        <v>45</v>
      </c>
      <c r="F38" s="16" t="s">
        <v>45</v>
      </c>
      <c r="G38" s="16" t="s">
        <v>45</v>
      </c>
      <c r="H38" s="16" t="s">
        <v>45</v>
      </c>
      <c r="I38" s="16" t="s">
        <v>45</v>
      </c>
      <c r="J38" s="16" t="s">
        <v>45</v>
      </c>
      <c r="K38" s="16" t="s">
        <v>45</v>
      </c>
      <c r="L38" s="16" t="s">
        <v>45</v>
      </c>
      <c r="M38" s="16" t="s">
        <v>45</v>
      </c>
      <c r="N38" s="16" t="s">
        <v>45</v>
      </c>
      <c r="O38" s="16" t="s">
        <v>45</v>
      </c>
      <c r="P38" s="16" t="s">
        <v>45</v>
      </c>
      <c r="Q38" s="16" t="s">
        <v>45</v>
      </c>
      <c r="R38" s="16" t="s">
        <v>45</v>
      </c>
      <c r="S38" s="16" t="s">
        <v>45</v>
      </c>
      <c r="T38" s="16" t="s">
        <v>45</v>
      </c>
      <c r="U38" s="16" t="s">
        <v>45</v>
      </c>
      <c r="V38" s="16" t="s">
        <v>45</v>
      </c>
      <c r="W38" s="16" t="s">
        <v>45</v>
      </c>
      <c r="X38" s="16" t="s">
        <v>45</v>
      </c>
      <c r="Y38" s="16" t="s">
        <v>45</v>
      </c>
      <c r="Z38" s="16" t="s">
        <v>45</v>
      </c>
      <c r="AA38" s="16" t="s">
        <v>45</v>
      </c>
      <c r="AB38" s="16" t="s">
        <v>45</v>
      </c>
      <c r="AC38" s="16" t="s">
        <v>45</v>
      </c>
      <c r="AD38" s="16" t="s">
        <v>45</v>
      </c>
      <c r="AE38" s="16" t="s">
        <v>45</v>
      </c>
      <c r="AF38" s="16" t="s">
        <v>45</v>
      </c>
      <c r="AG38" s="16" t="s">
        <v>45</v>
      </c>
      <c r="AH38" s="16" t="s">
        <v>45</v>
      </c>
      <c r="AI38" s="17">
        <f t="shared" ref="AI38:AJ38" si="12">SUM(AI40)</f>
        <v>4707.1000000000004</v>
      </c>
      <c r="AJ38" s="17">
        <f t="shared" si="12"/>
        <v>4706.7</v>
      </c>
      <c r="AK38" s="17">
        <f>SUM(AK40)</f>
        <v>5052.8</v>
      </c>
      <c r="AL38" s="17">
        <f t="shared" ref="AL38:AX38" si="13">SUM(AL40)</f>
        <v>5251.9</v>
      </c>
      <c r="AM38" s="17">
        <f t="shared" si="13"/>
        <v>5459.9</v>
      </c>
      <c r="AN38" s="17">
        <f t="shared" si="13"/>
        <v>4706.5</v>
      </c>
      <c r="AO38" s="17">
        <f t="shared" si="13"/>
        <v>4706.1000000000004</v>
      </c>
      <c r="AP38" s="17">
        <f t="shared" si="13"/>
        <v>5024.7</v>
      </c>
      <c r="AQ38" s="17">
        <f t="shared" si="13"/>
        <v>5226.1000000000004</v>
      </c>
      <c r="AR38" s="17">
        <f t="shared" si="13"/>
        <v>5459.9</v>
      </c>
      <c r="AS38" s="17">
        <f t="shared" si="13"/>
        <v>4706.7</v>
      </c>
      <c r="AT38" s="17">
        <f t="shared" si="13"/>
        <v>5052.8</v>
      </c>
      <c r="AU38" s="17">
        <f t="shared" si="13"/>
        <v>5251.9</v>
      </c>
      <c r="AV38" s="17">
        <f t="shared" si="13"/>
        <v>4706.1000000000004</v>
      </c>
      <c r="AW38" s="17">
        <f t="shared" si="13"/>
        <v>5024.7</v>
      </c>
      <c r="AX38" s="17">
        <f t="shared" si="13"/>
        <v>5226.1000000000004</v>
      </c>
      <c r="AY38" s="16" t="s">
        <v>45</v>
      </c>
    </row>
    <row r="39" spans="1:51" ht="15">
      <c r="A39" s="19" t="s">
        <v>46</v>
      </c>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1"/>
      <c r="AJ39" s="21"/>
      <c r="AK39" s="21"/>
      <c r="AL39" s="21"/>
      <c r="AM39" s="21"/>
      <c r="AN39" s="21"/>
      <c r="AO39" s="21"/>
      <c r="AP39" s="21"/>
      <c r="AQ39" s="21"/>
      <c r="AR39" s="21"/>
      <c r="AS39" s="21"/>
      <c r="AT39" s="21"/>
      <c r="AU39" s="21"/>
      <c r="AV39" s="21"/>
      <c r="AW39" s="21"/>
      <c r="AX39" s="21"/>
      <c r="AY39" s="20"/>
    </row>
    <row r="40" spans="1:51" ht="356.25" customHeight="1">
      <c r="A40" s="19" t="s">
        <v>184</v>
      </c>
      <c r="B40" s="20" t="s">
        <v>185</v>
      </c>
      <c r="C40" s="20" t="s">
        <v>186</v>
      </c>
      <c r="D40" s="20" t="s">
        <v>187</v>
      </c>
      <c r="E40" s="20" t="s">
        <v>188</v>
      </c>
      <c r="F40" s="20"/>
      <c r="G40" s="20"/>
      <c r="H40" s="20"/>
      <c r="I40" s="20"/>
      <c r="J40" s="20"/>
      <c r="K40" s="20"/>
      <c r="L40" s="20"/>
      <c r="M40" s="20"/>
      <c r="N40" s="20"/>
      <c r="O40" s="20"/>
      <c r="P40" s="20"/>
      <c r="Q40" s="20"/>
      <c r="R40" s="20"/>
      <c r="S40" s="20"/>
      <c r="T40" s="20"/>
      <c r="U40" s="20"/>
      <c r="V40" s="20"/>
      <c r="W40" s="20" t="s">
        <v>189</v>
      </c>
      <c r="X40" s="20" t="s">
        <v>71</v>
      </c>
      <c r="Y40" s="20" t="s">
        <v>190</v>
      </c>
      <c r="Z40" s="20"/>
      <c r="AA40" s="20"/>
      <c r="AB40" s="20"/>
      <c r="AC40" s="22" t="s">
        <v>286</v>
      </c>
      <c r="AD40" s="20" t="s">
        <v>191</v>
      </c>
      <c r="AE40" s="20" t="s">
        <v>192</v>
      </c>
      <c r="AF40" s="20" t="s">
        <v>58</v>
      </c>
      <c r="AG40" s="20" t="s">
        <v>193</v>
      </c>
      <c r="AH40" s="20" t="s">
        <v>194</v>
      </c>
      <c r="AI40" s="23">
        <v>4707.1000000000004</v>
      </c>
      <c r="AJ40" s="23">
        <v>4706.7</v>
      </c>
      <c r="AK40" s="23">
        <v>5052.8</v>
      </c>
      <c r="AL40" s="23">
        <v>5251.9</v>
      </c>
      <c r="AM40" s="23">
        <v>5459.9</v>
      </c>
      <c r="AN40" s="23">
        <v>4706.5</v>
      </c>
      <c r="AO40" s="23">
        <v>4706.1000000000004</v>
      </c>
      <c r="AP40" s="23">
        <v>5024.7</v>
      </c>
      <c r="AQ40" s="23">
        <v>5226.1000000000004</v>
      </c>
      <c r="AR40" s="23">
        <v>5459.9</v>
      </c>
      <c r="AS40" s="23">
        <f>SUM(AJ40)</f>
        <v>4706.7</v>
      </c>
      <c r="AT40" s="23">
        <f>SUM(AK40)</f>
        <v>5052.8</v>
      </c>
      <c r="AU40" s="23">
        <f>SUM(AL40)</f>
        <v>5251.9</v>
      </c>
      <c r="AV40" s="23">
        <f>SUM(AO40)</f>
        <v>4706.1000000000004</v>
      </c>
      <c r="AW40" s="23">
        <f>SUM(AP40)</f>
        <v>5024.7</v>
      </c>
      <c r="AX40" s="23">
        <f>SUM(AQ40)</f>
        <v>5226.1000000000004</v>
      </c>
      <c r="AY40" s="20" t="s">
        <v>195</v>
      </c>
    </row>
    <row r="41" spans="1:51" s="18" customFormat="1" ht="183.75" customHeight="1">
      <c r="A41" s="26" t="s">
        <v>196</v>
      </c>
      <c r="B41" s="16" t="s">
        <v>197</v>
      </c>
      <c r="C41" s="16" t="s">
        <v>45</v>
      </c>
      <c r="D41" s="16" t="s">
        <v>45</v>
      </c>
      <c r="E41" s="16" t="s">
        <v>45</v>
      </c>
      <c r="F41" s="16" t="s">
        <v>45</v>
      </c>
      <c r="G41" s="16" t="s">
        <v>45</v>
      </c>
      <c r="H41" s="16" t="s">
        <v>45</v>
      </c>
      <c r="I41" s="16" t="s">
        <v>45</v>
      </c>
      <c r="J41" s="16" t="s">
        <v>45</v>
      </c>
      <c r="K41" s="16" t="s">
        <v>45</v>
      </c>
      <c r="L41" s="16" t="s">
        <v>45</v>
      </c>
      <c r="M41" s="16" t="s">
        <v>45</v>
      </c>
      <c r="N41" s="16" t="s">
        <v>45</v>
      </c>
      <c r="O41" s="16" t="s">
        <v>45</v>
      </c>
      <c r="P41" s="16" t="s">
        <v>45</v>
      </c>
      <c r="Q41" s="16" t="s">
        <v>45</v>
      </c>
      <c r="R41" s="16" t="s">
        <v>45</v>
      </c>
      <c r="S41" s="16" t="s">
        <v>45</v>
      </c>
      <c r="T41" s="16" t="s">
        <v>45</v>
      </c>
      <c r="U41" s="16" t="s">
        <v>45</v>
      </c>
      <c r="V41" s="16" t="s">
        <v>45</v>
      </c>
      <c r="W41" s="16" t="s">
        <v>45</v>
      </c>
      <c r="X41" s="16" t="s">
        <v>45</v>
      </c>
      <c r="Y41" s="16" t="s">
        <v>45</v>
      </c>
      <c r="Z41" s="16" t="s">
        <v>45</v>
      </c>
      <c r="AA41" s="16" t="s">
        <v>45</v>
      </c>
      <c r="AB41" s="16" t="s">
        <v>45</v>
      </c>
      <c r="AC41" s="16" t="s">
        <v>45</v>
      </c>
      <c r="AD41" s="16" t="s">
        <v>45</v>
      </c>
      <c r="AE41" s="16" t="s">
        <v>45</v>
      </c>
      <c r="AF41" s="16" t="s">
        <v>45</v>
      </c>
      <c r="AG41" s="16" t="s">
        <v>45</v>
      </c>
      <c r="AH41" s="16" t="s">
        <v>45</v>
      </c>
      <c r="AI41" s="17">
        <f t="shared" ref="AI41:AJ41" si="14">SUM(AI43)</f>
        <v>593.4</v>
      </c>
      <c r="AJ41" s="17">
        <f t="shared" si="14"/>
        <v>593.4</v>
      </c>
      <c r="AK41" s="17">
        <f>SUM(AK43)</f>
        <v>619.29999999999995</v>
      </c>
      <c r="AL41" s="17">
        <f t="shared" ref="AL41:AX41" si="15">SUM(AL43)</f>
        <v>593.4</v>
      </c>
      <c r="AM41" s="17">
        <f t="shared" si="15"/>
        <v>468</v>
      </c>
      <c r="AN41" s="17">
        <f t="shared" si="15"/>
        <v>593.4</v>
      </c>
      <c r="AO41" s="17">
        <f t="shared" si="15"/>
        <v>593.4</v>
      </c>
      <c r="AP41" s="17">
        <f t="shared" si="15"/>
        <v>610.29999999999995</v>
      </c>
      <c r="AQ41" s="17">
        <f t="shared" si="15"/>
        <v>584.4</v>
      </c>
      <c r="AR41" s="17">
        <f t="shared" si="15"/>
        <v>468</v>
      </c>
      <c r="AS41" s="17">
        <f t="shared" si="15"/>
        <v>593.4</v>
      </c>
      <c r="AT41" s="17">
        <f t="shared" si="15"/>
        <v>619.29999999999995</v>
      </c>
      <c r="AU41" s="17">
        <f t="shared" si="15"/>
        <v>593.4</v>
      </c>
      <c r="AV41" s="17">
        <f t="shared" si="15"/>
        <v>593.4</v>
      </c>
      <c r="AW41" s="17">
        <f t="shared" si="15"/>
        <v>610.29999999999995</v>
      </c>
      <c r="AX41" s="17">
        <f t="shared" si="15"/>
        <v>584.4</v>
      </c>
      <c r="AY41" s="16" t="s">
        <v>45</v>
      </c>
    </row>
    <row r="42" spans="1:51" ht="15">
      <c r="A42" s="19" t="s">
        <v>46</v>
      </c>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1"/>
      <c r="AJ42" s="21"/>
      <c r="AK42" s="21"/>
      <c r="AL42" s="21"/>
      <c r="AM42" s="21"/>
      <c r="AN42" s="21"/>
      <c r="AO42" s="21"/>
      <c r="AP42" s="21"/>
      <c r="AQ42" s="21"/>
      <c r="AR42" s="21"/>
      <c r="AS42" s="21"/>
      <c r="AT42" s="21"/>
      <c r="AU42" s="21"/>
      <c r="AV42" s="21"/>
      <c r="AW42" s="21"/>
      <c r="AX42" s="21"/>
      <c r="AY42" s="20"/>
    </row>
    <row r="43" spans="1:51" s="18" customFormat="1" ht="62.25" customHeight="1">
      <c r="A43" s="15" t="s">
        <v>198</v>
      </c>
      <c r="B43" s="16" t="s">
        <v>199</v>
      </c>
      <c r="C43" s="16" t="s">
        <v>45</v>
      </c>
      <c r="D43" s="16" t="s">
        <v>45</v>
      </c>
      <c r="E43" s="16" t="s">
        <v>45</v>
      </c>
      <c r="F43" s="16" t="s">
        <v>45</v>
      </c>
      <c r="G43" s="16" t="s">
        <v>45</v>
      </c>
      <c r="H43" s="16" t="s">
        <v>45</v>
      </c>
      <c r="I43" s="16" t="s">
        <v>45</v>
      </c>
      <c r="J43" s="16" t="s">
        <v>45</v>
      </c>
      <c r="K43" s="16" t="s">
        <v>45</v>
      </c>
      <c r="L43" s="16" t="s">
        <v>45</v>
      </c>
      <c r="M43" s="16" t="s">
        <v>45</v>
      </c>
      <c r="N43" s="16" t="s">
        <v>45</v>
      </c>
      <c r="O43" s="16" t="s">
        <v>45</v>
      </c>
      <c r="P43" s="16" t="s">
        <v>45</v>
      </c>
      <c r="Q43" s="16" t="s">
        <v>45</v>
      </c>
      <c r="R43" s="16" t="s">
        <v>45</v>
      </c>
      <c r="S43" s="16" t="s">
        <v>45</v>
      </c>
      <c r="T43" s="16" t="s">
        <v>45</v>
      </c>
      <c r="U43" s="16" t="s">
        <v>45</v>
      </c>
      <c r="V43" s="16" t="s">
        <v>45</v>
      </c>
      <c r="W43" s="16" t="s">
        <v>45</v>
      </c>
      <c r="X43" s="16" t="s">
        <v>45</v>
      </c>
      <c r="Y43" s="16" t="s">
        <v>45</v>
      </c>
      <c r="Z43" s="16" t="s">
        <v>45</v>
      </c>
      <c r="AA43" s="16" t="s">
        <v>45</v>
      </c>
      <c r="AB43" s="16" t="s">
        <v>45</v>
      </c>
      <c r="AC43" s="16" t="s">
        <v>45</v>
      </c>
      <c r="AD43" s="16" t="s">
        <v>45</v>
      </c>
      <c r="AE43" s="16" t="s">
        <v>45</v>
      </c>
      <c r="AF43" s="16" t="s">
        <v>45</v>
      </c>
      <c r="AG43" s="16" t="s">
        <v>45</v>
      </c>
      <c r="AH43" s="16" t="s">
        <v>45</v>
      </c>
      <c r="AI43" s="17">
        <f t="shared" ref="AI43:AJ43" si="16">SUM(AI45+AI46)</f>
        <v>593.4</v>
      </c>
      <c r="AJ43" s="17">
        <f t="shared" si="16"/>
        <v>593.4</v>
      </c>
      <c r="AK43" s="17">
        <f>SUM(AK45+AK46)</f>
        <v>619.29999999999995</v>
      </c>
      <c r="AL43" s="17">
        <f t="shared" ref="AL43:AX43" si="17">SUM(AL45+AL46)</f>
        <v>593.4</v>
      </c>
      <c r="AM43" s="17">
        <f t="shared" si="17"/>
        <v>468</v>
      </c>
      <c r="AN43" s="17">
        <f t="shared" si="17"/>
        <v>593.4</v>
      </c>
      <c r="AO43" s="17">
        <f t="shared" si="17"/>
        <v>593.4</v>
      </c>
      <c r="AP43" s="17">
        <f t="shared" si="17"/>
        <v>610.29999999999995</v>
      </c>
      <c r="AQ43" s="17">
        <f t="shared" si="17"/>
        <v>584.4</v>
      </c>
      <c r="AR43" s="17">
        <f t="shared" si="17"/>
        <v>468</v>
      </c>
      <c r="AS43" s="17">
        <f t="shared" si="17"/>
        <v>593.4</v>
      </c>
      <c r="AT43" s="17">
        <f t="shared" si="17"/>
        <v>619.29999999999995</v>
      </c>
      <c r="AU43" s="17">
        <f t="shared" si="17"/>
        <v>593.4</v>
      </c>
      <c r="AV43" s="17">
        <f t="shared" si="17"/>
        <v>593.4</v>
      </c>
      <c r="AW43" s="17">
        <f t="shared" si="17"/>
        <v>610.29999999999995</v>
      </c>
      <c r="AX43" s="17">
        <f t="shared" si="17"/>
        <v>584.4</v>
      </c>
      <c r="AY43" s="16" t="s">
        <v>45</v>
      </c>
    </row>
    <row r="44" spans="1:51" ht="15">
      <c r="A44" s="19" t="s">
        <v>46</v>
      </c>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1"/>
      <c r="AJ44" s="21"/>
      <c r="AK44" s="21"/>
      <c r="AL44" s="21"/>
      <c r="AM44" s="21"/>
      <c r="AN44" s="21"/>
      <c r="AO44" s="21"/>
      <c r="AP44" s="21"/>
      <c r="AQ44" s="21"/>
      <c r="AR44" s="21"/>
      <c r="AS44" s="21"/>
      <c r="AT44" s="21"/>
      <c r="AU44" s="21"/>
      <c r="AV44" s="21"/>
      <c r="AW44" s="21"/>
      <c r="AX44" s="21"/>
      <c r="AY44" s="20"/>
    </row>
    <row r="45" spans="1:51" ht="178.15" customHeight="1">
      <c r="A45" s="19" t="s">
        <v>200</v>
      </c>
      <c r="B45" s="20" t="s">
        <v>201</v>
      </c>
      <c r="C45" s="20" t="s">
        <v>202</v>
      </c>
      <c r="D45" s="20" t="s">
        <v>203</v>
      </c>
      <c r="E45" s="20" t="s">
        <v>204</v>
      </c>
      <c r="F45" s="20"/>
      <c r="G45" s="20"/>
      <c r="H45" s="20"/>
      <c r="I45" s="20"/>
      <c r="J45" s="20" t="s">
        <v>205</v>
      </c>
      <c r="K45" s="20" t="s">
        <v>71</v>
      </c>
      <c r="L45" s="20" t="s">
        <v>206</v>
      </c>
      <c r="M45" s="20"/>
      <c r="N45" s="20"/>
      <c r="O45" s="20"/>
      <c r="P45" s="20"/>
      <c r="Q45" s="20"/>
      <c r="R45" s="20"/>
      <c r="S45" s="20"/>
      <c r="T45" s="20"/>
      <c r="U45" s="20"/>
      <c r="V45" s="20"/>
      <c r="W45" s="20"/>
      <c r="X45" s="20"/>
      <c r="Y45" s="20"/>
      <c r="Z45" s="20" t="s">
        <v>207</v>
      </c>
      <c r="AA45" s="20" t="s">
        <v>71</v>
      </c>
      <c r="AB45" s="20" t="s">
        <v>208</v>
      </c>
      <c r="AC45" s="28" t="s">
        <v>209</v>
      </c>
      <c r="AD45" s="20" t="s">
        <v>71</v>
      </c>
      <c r="AE45" s="20" t="s">
        <v>210</v>
      </c>
      <c r="AF45" s="20" t="s">
        <v>211</v>
      </c>
      <c r="AG45" s="20" t="s">
        <v>86</v>
      </c>
      <c r="AH45" s="20" t="s">
        <v>78</v>
      </c>
      <c r="AI45" s="23">
        <v>125.4</v>
      </c>
      <c r="AJ45" s="23">
        <v>125.4</v>
      </c>
      <c r="AK45" s="23">
        <v>125.4</v>
      </c>
      <c r="AL45" s="23">
        <v>125.4</v>
      </c>
      <c r="AM45" s="23">
        <v>0</v>
      </c>
      <c r="AN45" s="23">
        <v>125.4</v>
      </c>
      <c r="AO45" s="23">
        <v>125.4</v>
      </c>
      <c r="AP45" s="23">
        <v>116.4</v>
      </c>
      <c r="AQ45" s="23">
        <v>116.4</v>
      </c>
      <c r="AR45" s="23">
        <v>0</v>
      </c>
      <c r="AS45" s="23">
        <f t="shared" ref="AS45:AU46" si="18">SUM(AJ45)</f>
        <v>125.4</v>
      </c>
      <c r="AT45" s="23">
        <f t="shared" si="18"/>
        <v>125.4</v>
      </c>
      <c r="AU45" s="23">
        <f t="shared" si="18"/>
        <v>125.4</v>
      </c>
      <c r="AV45" s="23">
        <f t="shared" ref="AV45:AX46" si="19">SUM(AO45)</f>
        <v>125.4</v>
      </c>
      <c r="AW45" s="23">
        <f t="shared" si="19"/>
        <v>116.4</v>
      </c>
      <c r="AX45" s="23">
        <f t="shared" si="19"/>
        <v>116.4</v>
      </c>
      <c r="AY45" s="20" t="s">
        <v>61</v>
      </c>
    </row>
    <row r="46" spans="1:51" ht="252.75" customHeight="1">
      <c r="A46" s="25" t="s">
        <v>212</v>
      </c>
      <c r="B46" s="20" t="s">
        <v>213</v>
      </c>
      <c r="C46" s="20" t="s">
        <v>214</v>
      </c>
      <c r="D46" s="20" t="s">
        <v>215</v>
      </c>
      <c r="E46" s="20" t="s">
        <v>216</v>
      </c>
      <c r="F46" s="20"/>
      <c r="G46" s="20"/>
      <c r="H46" s="20"/>
      <c r="I46" s="20"/>
      <c r="J46" s="20"/>
      <c r="K46" s="20"/>
      <c r="L46" s="20"/>
      <c r="M46" s="20"/>
      <c r="N46" s="20"/>
      <c r="O46" s="20"/>
      <c r="P46" s="20"/>
      <c r="Q46" s="20"/>
      <c r="R46" s="20"/>
      <c r="S46" s="20"/>
      <c r="T46" s="20"/>
      <c r="U46" s="20"/>
      <c r="V46" s="20"/>
      <c r="W46" s="22" t="s">
        <v>217</v>
      </c>
      <c r="X46" s="20" t="s">
        <v>147</v>
      </c>
      <c r="Y46" s="20" t="s">
        <v>218</v>
      </c>
      <c r="Z46" s="20"/>
      <c r="AA46" s="20"/>
      <c r="AB46" s="20"/>
      <c r="AC46" s="24" t="s">
        <v>219</v>
      </c>
      <c r="AD46" s="20" t="s">
        <v>71</v>
      </c>
      <c r="AE46" s="20" t="s">
        <v>220</v>
      </c>
      <c r="AF46" s="20" t="s">
        <v>60</v>
      </c>
      <c r="AG46" s="20" t="s">
        <v>59</v>
      </c>
      <c r="AH46" s="20" t="s">
        <v>141</v>
      </c>
      <c r="AI46" s="23">
        <v>468</v>
      </c>
      <c r="AJ46" s="23">
        <v>468</v>
      </c>
      <c r="AK46" s="23">
        <v>493.9</v>
      </c>
      <c r="AL46" s="23">
        <v>468</v>
      </c>
      <c r="AM46" s="23">
        <v>468</v>
      </c>
      <c r="AN46" s="23">
        <v>468</v>
      </c>
      <c r="AO46" s="23">
        <v>468</v>
      </c>
      <c r="AP46" s="23">
        <v>493.9</v>
      </c>
      <c r="AQ46" s="23">
        <v>468</v>
      </c>
      <c r="AR46" s="23">
        <v>468</v>
      </c>
      <c r="AS46" s="23">
        <f t="shared" si="18"/>
        <v>468</v>
      </c>
      <c r="AT46" s="23">
        <f t="shared" si="18"/>
        <v>493.9</v>
      </c>
      <c r="AU46" s="23">
        <f t="shared" si="18"/>
        <v>468</v>
      </c>
      <c r="AV46" s="23">
        <f t="shared" si="19"/>
        <v>468</v>
      </c>
      <c r="AW46" s="23">
        <f t="shared" si="19"/>
        <v>493.9</v>
      </c>
      <c r="AX46" s="23">
        <f t="shared" si="19"/>
        <v>468</v>
      </c>
      <c r="AY46" s="20" t="s">
        <v>61</v>
      </c>
    </row>
    <row r="47" spans="1:51" s="18" customFormat="1" ht="148.5" customHeight="1">
      <c r="A47" s="26" t="s">
        <v>221</v>
      </c>
      <c r="B47" s="16" t="s">
        <v>222</v>
      </c>
      <c r="C47" s="16" t="s">
        <v>45</v>
      </c>
      <c r="D47" s="16" t="s">
        <v>45</v>
      </c>
      <c r="E47" s="16" t="s">
        <v>45</v>
      </c>
      <c r="F47" s="16" t="s">
        <v>45</v>
      </c>
      <c r="G47" s="16" t="s">
        <v>45</v>
      </c>
      <c r="H47" s="16" t="s">
        <v>45</v>
      </c>
      <c r="I47" s="16" t="s">
        <v>45</v>
      </c>
      <c r="J47" s="16" t="s">
        <v>45</v>
      </c>
      <c r="K47" s="16" t="s">
        <v>45</v>
      </c>
      <c r="L47" s="16" t="s">
        <v>45</v>
      </c>
      <c r="M47" s="16" t="s">
        <v>45</v>
      </c>
      <c r="N47" s="16" t="s">
        <v>45</v>
      </c>
      <c r="O47" s="16" t="s">
        <v>45</v>
      </c>
      <c r="P47" s="16" t="s">
        <v>45</v>
      </c>
      <c r="Q47" s="16" t="s">
        <v>45</v>
      </c>
      <c r="R47" s="16" t="s">
        <v>45</v>
      </c>
      <c r="S47" s="16" t="s">
        <v>45</v>
      </c>
      <c r="T47" s="16" t="s">
        <v>45</v>
      </c>
      <c r="U47" s="16" t="s">
        <v>45</v>
      </c>
      <c r="V47" s="16" t="s">
        <v>45</v>
      </c>
      <c r="W47" s="16" t="s">
        <v>45</v>
      </c>
      <c r="X47" s="16" t="s">
        <v>45</v>
      </c>
      <c r="Y47" s="16" t="s">
        <v>45</v>
      </c>
      <c r="Z47" s="16" t="s">
        <v>45</v>
      </c>
      <c r="AA47" s="16" t="s">
        <v>45</v>
      </c>
      <c r="AB47" s="16" t="s">
        <v>45</v>
      </c>
      <c r="AC47" s="16" t="s">
        <v>45</v>
      </c>
      <c r="AD47" s="16" t="s">
        <v>45</v>
      </c>
      <c r="AE47" s="16" t="s">
        <v>45</v>
      </c>
      <c r="AF47" s="16" t="s">
        <v>45</v>
      </c>
      <c r="AG47" s="16" t="s">
        <v>45</v>
      </c>
      <c r="AH47" s="16" t="s">
        <v>45</v>
      </c>
      <c r="AI47" s="17">
        <f t="shared" ref="AI47:AJ47" si="20">SUM(AI49)</f>
        <v>1887.4999999999998</v>
      </c>
      <c r="AJ47" s="17">
        <f t="shared" si="20"/>
        <v>1887.4999999999998</v>
      </c>
      <c r="AK47" s="17">
        <f>SUM(AK49)</f>
        <v>2805.2999999999997</v>
      </c>
      <c r="AL47" s="17">
        <f t="shared" ref="AL47:AX47" si="21">SUM(AL49)</f>
        <v>2305.1999999999998</v>
      </c>
      <c r="AM47" s="17">
        <f t="shared" si="21"/>
        <v>2398.6999999999998</v>
      </c>
      <c r="AN47" s="17">
        <f t="shared" si="21"/>
        <v>1887.4999999999998</v>
      </c>
      <c r="AO47" s="17">
        <f t="shared" si="21"/>
        <v>1887.4999999999998</v>
      </c>
      <c r="AP47" s="17">
        <f t="shared" si="21"/>
        <v>2805.2999999999997</v>
      </c>
      <c r="AQ47" s="17">
        <f t="shared" si="21"/>
        <v>2305.1999999999998</v>
      </c>
      <c r="AR47" s="17">
        <f t="shared" si="21"/>
        <v>2398.6999999999998</v>
      </c>
      <c r="AS47" s="17">
        <f t="shared" si="21"/>
        <v>1887.4999999999998</v>
      </c>
      <c r="AT47" s="17">
        <f t="shared" si="21"/>
        <v>2805.2999999999997</v>
      </c>
      <c r="AU47" s="17">
        <f t="shared" si="21"/>
        <v>2305.1999999999998</v>
      </c>
      <c r="AV47" s="17">
        <f t="shared" si="21"/>
        <v>1887.4999999999998</v>
      </c>
      <c r="AW47" s="17">
        <f t="shared" si="21"/>
        <v>2805.2999999999997</v>
      </c>
      <c r="AX47" s="17">
        <f t="shared" si="21"/>
        <v>2305.1999999999998</v>
      </c>
      <c r="AY47" s="16" t="s">
        <v>45</v>
      </c>
    </row>
    <row r="48" spans="1:51" ht="15">
      <c r="A48" s="19" t="s">
        <v>46</v>
      </c>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1"/>
      <c r="AJ48" s="21"/>
      <c r="AK48" s="21"/>
      <c r="AL48" s="21"/>
      <c r="AM48" s="21"/>
      <c r="AN48" s="21"/>
      <c r="AO48" s="21"/>
      <c r="AP48" s="21"/>
      <c r="AQ48" s="21"/>
      <c r="AR48" s="21"/>
      <c r="AS48" s="21"/>
      <c r="AT48" s="21"/>
      <c r="AU48" s="21"/>
      <c r="AV48" s="21"/>
      <c r="AW48" s="21"/>
      <c r="AX48" s="21"/>
      <c r="AY48" s="20"/>
    </row>
    <row r="49" spans="1:51" s="18" customFormat="1" ht="33.4" customHeight="1">
      <c r="A49" s="15" t="s">
        <v>223</v>
      </c>
      <c r="B49" s="16" t="s">
        <v>224</v>
      </c>
      <c r="C49" s="16" t="s">
        <v>45</v>
      </c>
      <c r="D49" s="16" t="s">
        <v>45</v>
      </c>
      <c r="E49" s="16" t="s">
        <v>45</v>
      </c>
      <c r="F49" s="16" t="s">
        <v>45</v>
      </c>
      <c r="G49" s="16" t="s">
        <v>45</v>
      </c>
      <c r="H49" s="16" t="s">
        <v>45</v>
      </c>
      <c r="I49" s="16" t="s">
        <v>45</v>
      </c>
      <c r="J49" s="16" t="s">
        <v>45</v>
      </c>
      <c r="K49" s="16" t="s">
        <v>45</v>
      </c>
      <c r="L49" s="16" t="s">
        <v>45</v>
      </c>
      <c r="M49" s="16" t="s">
        <v>45</v>
      </c>
      <c r="N49" s="16" t="s">
        <v>45</v>
      </c>
      <c r="O49" s="16" t="s">
        <v>45</v>
      </c>
      <c r="P49" s="16" t="s">
        <v>45</v>
      </c>
      <c r="Q49" s="16" t="s">
        <v>45</v>
      </c>
      <c r="R49" s="16" t="s">
        <v>45</v>
      </c>
      <c r="S49" s="16" t="s">
        <v>45</v>
      </c>
      <c r="T49" s="16" t="s">
        <v>45</v>
      </c>
      <c r="U49" s="16" t="s">
        <v>45</v>
      </c>
      <c r="V49" s="16" t="s">
        <v>45</v>
      </c>
      <c r="W49" s="16" t="s">
        <v>45</v>
      </c>
      <c r="X49" s="16" t="s">
        <v>45</v>
      </c>
      <c r="Y49" s="16" t="s">
        <v>45</v>
      </c>
      <c r="Z49" s="16" t="s">
        <v>45</v>
      </c>
      <c r="AA49" s="16" t="s">
        <v>45</v>
      </c>
      <c r="AB49" s="16" t="s">
        <v>45</v>
      </c>
      <c r="AC49" s="16" t="s">
        <v>45</v>
      </c>
      <c r="AD49" s="16" t="s">
        <v>45</v>
      </c>
      <c r="AE49" s="16" t="s">
        <v>45</v>
      </c>
      <c r="AF49" s="16" t="s">
        <v>45</v>
      </c>
      <c r="AG49" s="16" t="s">
        <v>45</v>
      </c>
      <c r="AH49" s="16" t="s">
        <v>45</v>
      </c>
      <c r="AI49" s="17">
        <f t="shared" ref="AI49:AJ49" si="22">SUM(AI51)</f>
        <v>1887.4999999999998</v>
      </c>
      <c r="AJ49" s="17">
        <f t="shared" si="22"/>
        <v>1887.4999999999998</v>
      </c>
      <c r="AK49" s="17">
        <f>SUM(AK51)</f>
        <v>2805.2999999999997</v>
      </c>
      <c r="AL49" s="17">
        <f t="shared" ref="AL49:AX49" si="23">SUM(AL51)</f>
        <v>2305.1999999999998</v>
      </c>
      <c r="AM49" s="17">
        <f t="shared" si="23"/>
        <v>2398.6999999999998</v>
      </c>
      <c r="AN49" s="17">
        <f t="shared" si="23"/>
        <v>1887.4999999999998</v>
      </c>
      <c r="AO49" s="17">
        <f t="shared" si="23"/>
        <v>1887.4999999999998</v>
      </c>
      <c r="AP49" s="17">
        <f t="shared" si="23"/>
        <v>2805.2999999999997</v>
      </c>
      <c r="AQ49" s="17">
        <f t="shared" si="23"/>
        <v>2305.1999999999998</v>
      </c>
      <c r="AR49" s="17">
        <f t="shared" si="23"/>
        <v>2398.6999999999998</v>
      </c>
      <c r="AS49" s="17">
        <f t="shared" si="23"/>
        <v>1887.4999999999998</v>
      </c>
      <c r="AT49" s="17">
        <f t="shared" si="23"/>
        <v>2805.2999999999997</v>
      </c>
      <c r="AU49" s="17">
        <f t="shared" si="23"/>
        <v>2305.1999999999998</v>
      </c>
      <c r="AV49" s="17">
        <f t="shared" si="23"/>
        <v>1887.4999999999998</v>
      </c>
      <c r="AW49" s="17">
        <f t="shared" si="23"/>
        <v>2805.2999999999997</v>
      </c>
      <c r="AX49" s="17">
        <f t="shared" si="23"/>
        <v>2305.1999999999998</v>
      </c>
      <c r="AY49" s="16" t="s">
        <v>45</v>
      </c>
    </row>
    <row r="50" spans="1:51" ht="15">
      <c r="A50" s="19" t="s">
        <v>46</v>
      </c>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1"/>
      <c r="AJ50" s="21"/>
      <c r="AK50" s="21"/>
      <c r="AL50" s="21"/>
      <c r="AM50" s="21"/>
      <c r="AN50" s="21"/>
      <c r="AO50" s="21"/>
      <c r="AP50" s="21"/>
      <c r="AQ50" s="21"/>
      <c r="AR50" s="21"/>
      <c r="AS50" s="21"/>
      <c r="AT50" s="21"/>
      <c r="AU50" s="21"/>
      <c r="AV50" s="21"/>
      <c r="AW50" s="21"/>
      <c r="AX50" s="21"/>
      <c r="AY50" s="20"/>
    </row>
    <row r="51" spans="1:51" s="18" customFormat="1" ht="120.75" customHeight="1">
      <c r="A51" s="26" t="s">
        <v>225</v>
      </c>
      <c r="B51" s="16" t="s">
        <v>226</v>
      </c>
      <c r="C51" s="16" t="s">
        <v>45</v>
      </c>
      <c r="D51" s="16" t="s">
        <v>45</v>
      </c>
      <c r="E51" s="16" t="s">
        <v>45</v>
      </c>
      <c r="F51" s="16" t="s">
        <v>45</v>
      </c>
      <c r="G51" s="16" t="s">
        <v>45</v>
      </c>
      <c r="H51" s="16" t="s">
        <v>45</v>
      </c>
      <c r="I51" s="16" t="s">
        <v>45</v>
      </c>
      <c r="J51" s="16" t="s">
        <v>45</v>
      </c>
      <c r="K51" s="16" t="s">
        <v>45</v>
      </c>
      <c r="L51" s="16" t="s">
        <v>45</v>
      </c>
      <c r="M51" s="16" t="s">
        <v>45</v>
      </c>
      <c r="N51" s="16" t="s">
        <v>45</v>
      </c>
      <c r="O51" s="16" t="s">
        <v>45</v>
      </c>
      <c r="P51" s="16" t="s">
        <v>45</v>
      </c>
      <c r="Q51" s="16" t="s">
        <v>45</v>
      </c>
      <c r="R51" s="16" t="s">
        <v>45</v>
      </c>
      <c r="S51" s="16" t="s">
        <v>45</v>
      </c>
      <c r="T51" s="16" t="s">
        <v>45</v>
      </c>
      <c r="U51" s="16" t="s">
        <v>45</v>
      </c>
      <c r="V51" s="16" t="s">
        <v>45</v>
      </c>
      <c r="W51" s="16" t="s">
        <v>45</v>
      </c>
      <c r="X51" s="16" t="s">
        <v>45</v>
      </c>
      <c r="Y51" s="16" t="s">
        <v>45</v>
      </c>
      <c r="Z51" s="16" t="s">
        <v>45</v>
      </c>
      <c r="AA51" s="16" t="s">
        <v>45</v>
      </c>
      <c r="AB51" s="16" t="s">
        <v>45</v>
      </c>
      <c r="AC51" s="16" t="s">
        <v>45</v>
      </c>
      <c r="AD51" s="16" t="s">
        <v>45</v>
      </c>
      <c r="AE51" s="16" t="s">
        <v>45</v>
      </c>
      <c r="AF51" s="16" t="s">
        <v>45</v>
      </c>
      <c r="AG51" s="16" t="s">
        <v>45</v>
      </c>
      <c r="AH51" s="16" t="s">
        <v>45</v>
      </c>
      <c r="AI51" s="17">
        <f>SUM(AI53+AI54+AI55+AI56+AI57+AI58+AI59+AI60+AI62)+AI61</f>
        <v>1887.4999999999998</v>
      </c>
      <c r="AJ51" s="17">
        <f t="shared" ref="AJ51:AX51" si="24">SUM(AJ53+AJ54+AJ55+AJ56+AJ57+AJ58+AJ59+AJ60+AJ62)+AJ61</f>
        <v>1887.4999999999998</v>
      </c>
      <c r="AK51" s="17">
        <f t="shared" si="24"/>
        <v>2805.2999999999997</v>
      </c>
      <c r="AL51" s="17">
        <f t="shared" si="24"/>
        <v>2305.1999999999998</v>
      </c>
      <c r="AM51" s="17">
        <f t="shared" si="24"/>
        <v>2398.6999999999998</v>
      </c>
      <c r="AN51" s="17">
        <f t="shared" si="24"/>
        <v>1887.4999999999998</v>
      </c>
      <c r="AO51" s="17">
        <f t="shared" si="24"/>
        <v>1887.4999999999998</v>
      </c>
      <c r="AP51" s="17">
        <f t="shared" si="24"/>
        <v>2805.2999999999997</v>
      </c>
      <c r="AQ51" s="17">
        <f t="shared" si="24"/>
        <v>2305.1999999999998</v>
      </c>
      <c r="AR51" s="17">
        <f t="shared" si="24"/>
        <v>2398.6999999999998</v>
      </c>
      <c r="AS51" s="17">
        <f t="shared" si="24"/>
        <v>1887.4999999999998</v>
      </c>
      <c r="AT51" s="17">
        <f t="shared" si="24"/>
        <v>2805.2999999999997</v>
      </c>
      <c r="AU51" s="17">
        <f t="shared" si="24"/>
        <v>2305.1999999999998</v>
      </c>
      <c r="AV51" s="17">
        <f t="shared" si="24"/>
        <v>1887.4999999999998</v>
      </c>
      <c r="AW51" s="17">
        <f t="shared" si="24"/>
        <v>2805.2999999999997</v>
      </c>
      <c r="AX51" s="17">
        <f t="shared" si="24"/>
        <v>2305.1999999999998</v>
      </c>
      <c r="AY51" s="16" t="s">
        <v>45</v>
      </c>
    </row>
    <row r="52" spans="1:51" ht="15">
      <c r="A52" s="19" t="s">
        <v>46</v>
      </c>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1"/>
      <c r="AJ52" s="21"/>
      <c r="AK52" s="21"/>
      <c r="AL52" s="21"/>
      <c r="AM52" s="21"/>
      <c r="AN52" s="21"/>
      <c r="AO52" s="21"/>
      <c r="AP52" s="21"/>
      <c r="AQ52" s="21"/>
      <c r="AR52" s="21"/>
      <c r="AS52" s="21"/>
      <c r="AT52" s="21"/>
      <c r="AU52" s="21"/>
      <c r="AV52" s="21"/>
      <c r="AW52" s="21"/>
      <c r="AX52" s="21"/>
      <c r="AY52" s="20"/>
    </row>
    <row r="53" spans="1:51" ht="355.5" customHeight="1">
      <c r="A53" s="19" t="s">
        <v>227</v>
      </c>
      <c r="B53" s="20" t="s">
        <v>228</v>
      </c>
      <c r="C53" s="20" t="s">
        <v>53</v>
      </c>
      <c r="D53" s="20" t="s">
        <v>229</v>
      </c>
      <c r="E53" s="20" t="s">
        <v>55</v>
      </c>
      <c r="F53" s="20"/>
      <c r="G53" s="20"/>
      <c r="H53" s="20"/>
      <c r="I53" s="20"/>
      <c r="J53" s="20"/>
      <c r="K53" s="20"/>
      <c r="L53" s="20"/>
      <c r="M53" s="20"/>
      <c r="N53" s="20"/>
      <c r="O53" s="20"/>
      <c r="P53" s="20"/>
      <c r="Q53" s="20"/>
      <c r="R53" s="20"/>
      <c r="S53" s="20"/>
      <c r="T53" s="20"/>
      <c r="U53" s="20"/>
      <c r="V53" s="20"/>
      <c r="W53" s="20"/>
      <c r="X53" s="20"/>
      <c r="Y53" s="20"/>
      <c r="Z53" s="20"/>
      <c r="AA53" s="20"/>
      <c r="AB53" s="20"/>
      <c r="AC53" s="22" t="s">
        <v>230</v>
      </c>
      <c r="AD53" s="20" t="s">
        <v>231</v>
      </c>
      <c r="AE53" s="20" t="s">
        <v>232</v>
      </c>
      <c r="AF53" s="20"/>
      <c r="AG53" s="20" t="s">
        <v>59</v>
      </c>
      <c r="AH53" s="20" t="s">
        <v>233</v>
      </c>
      <c r="AI53" s="23">
        <v>624.9</v>
      </c>
      <c r="AJ53" s="23">
        <v>624.9</v>
      </c>
      <c r="AK53" s="23">
        <v>649.9</v>
      </c>
      <c r="AL53" s="23">
        <v>676</v>
      </c>
      <c r="AM53" s="23">
        <v>704</v>
      </c>
      <c r="AN53" s="23">
        <v>624.9</v>
      </c>
      <c r="AO53" s="23">
        <v>624.9</v>
      </c>
      <c r="AP53" s="23">
        <v>649.9</v>
      </c>
      <c r="AQ53" s="23">
        <v>676</v>
      </c>
      <c r="AR53" s="23">
        <v>704</v>
      </c>
      <c r="AS53" s="23">
        <f t="shared" ref="AS53:AU62" si="25">SUM(AJ53)</f>
        <v>624.9</v>
      </c>
      <c r="AT53" s="23">
        <f t="shared" si="25"/>
        <v>649.9</v>
      </c>
      <c r="AU53" s="23">
        <f t="shared" si="25"/>
        <v>676</v>
      </c>
      <c r="AV53" s="23">
        <f t="shared" ref="AV53:AX62" si="26">SUM(AO53)</f>
        <v>624.9</v>
      </c>
      <c r="AW53" s="23">
        <f t="shared" si="26"/>
        <v>649.9</v>
      </c>
      <c r="AX53" s="23">
        <f t="shared" si="26"/>
        <v>676</v>
      </c>
      <c r="AY53" s="20" t="s">
        <v>61</v>
      </c>
    </row>
    <row r="54" spans="1:51" ht="273" customHeight="1">
      <c r="A54" s="19" t="s">
        <v>234</v>
      </c>
      <c r="B54" s="20" t="s">
        <v>235</v>
      </c>
      <c r="C54" s="22" t="s">
        <v>236</v>
      </c>
      <c r="D54" s="20" t="s">
        <v>237</v>
      </c>
      <c r="E54" s="20" t="s">
        <v>238</v>
      </c>
      <c r="F54" s="20"/>
      <c r="G54" s="20"/>
      <c r="H54" s="20"/>
      <c r="I54" s="20"/>
      <c r="J54" s="20"/>
      <c r="K54" s="20"/>
      <c r="L54" s="20"/>
      <c r="M54" s="20"/>
      <c r="N54" s="20"/>
      <c r="O54" s="20"/>
      <c r="P54" s="20"/>
      <c r="Q54" s="20"/>
      <c r="R54" s="20"/>
      <c r="S54" s="20"/>
      <c r="T54" s="20"/>
      <c r="U54" s="20"/>
      <c r="V54" s="20"/>
      <c r="W54" s="20"/>
      <c r="X54" s="20"/>
      <c r="Y54" s="20"/>
      <c r="Z54" s="20"/>
      <c r="AA54" s="20"/>
      <c r="AB54" s="20"/>
      <c r="AC54" s="22" t="s">
        <v>239</v>
      </c>
      <c r="AD54" s="20" t="s">
        <v>240</v>
      </c>
      <c r="AE54" s="20" t="s">
        <v>241</v>
      </c>
      <c r="AF54" s="20"/>
      <c r="AG54" s="20" t="s">
        <v>59</v>
      </c>
      <c r="AH54" s="20" t="s">
        <v>233</v>
      </c>
      <c r="AI54" s="23">
        <v>191.4</v>
      </c>
      <c r="AJ54" s="23">
        <v>191.4</v>
      </c>
      <c r="AK54" s="23">
        <v>199</v>
      </c>
      <c r="AL54" s="23">
        <v>207</v>
      </c>
      <c r="AM54" s="23">
        <v>215.2</v>
      </c>
      <c r="AN54" s="23">
        <v>191.4</v>
      </c>
      <c r="AO54" s="23">
        <v>191.4</v>
      </c>
      <c r="AP54" s="23">
        <v>199</v>
      </c>
      <c r="AQ54" s="23">
        <v>207</v>
      </c>
      <c r="AR54" s="23">
        <v>215.2</v>
      </c>
      <c r="AS54" s="23">
        <f t="shared" si="25"/>
        <v>191.4</v>
      </c>
      <c r="AT54" s="23">
        <f t="shared" si="25"/>
        <v>199</v>
      </c>
      <c r="AU54" s="23">
        <f t="shared" si="25"/>
        <v>207</v>
      </c>
      <c r="AV54" s="23">
        <f t="shared" si="26"/>
        <v>191.4</v>
      </c>
      <c r="AW54" s="23">
        <f t="shared" si="26"/>
        <v>199</v>
      </c>
      <c r="AX54" s="23">
        <f t="shared" si="26"/>
        <v>207</v>
      </c>
      <c r="AY54" s="20" t="s">
        <v>61</v>
      </c>
    </row>
    <row r="55" spans="1:51" ht="171" customHeight="1">
      <c r="A55" s="25" t="s">
        <v>242</v>
      </c>
      <c r="B55" s="20" t="s">
        <v>243</v>
      </c>
      <c r="C55" s="20" t="s">
        <v>53</v>
      </c>
      <c r="D55" s="20" t="s">
        <v>244</v>
      </c>
      <c r="E55" s="20" t="s">
        <v>55</v>
      </c>
      <c r="F55" s="20"/>
      <c r="G55" s="20"/>
      <c r="H55" s="20"/>
      <c r="I55" s="20"/>
      <c r="J55" s="20"/>
      <c r="K55" s="20"/>
      <c r="L55" s="20"/>
      <c r="M55" s="20"/>
      <c r="N55" s="20"/>
      <c r="O55" s="20"/>
      <c r="P55" s="20"/>
      <c r="Q55" s="20"/>
      <c r="R55" s="20"/>
      <c r="S55" s="20"/>
      <c r="T55" s="20"/>
      <c r="U55" s="20"/>
      <c r="V55" s="20"/>
      <c r="W55" s="20"/>
      <c r="X55" s="20"/>
      <c r="Y55" s="20"/>
      <c r="Z55" s="20"/>
      <c r="AA55" s="20"/>
      <c r="AB55" s="20"/>
      <c r="AC55" s="24" t="s">
        <v>245</v>
      </c>
      <c r="AD55" s="20" t="s">
        <v>246</v>
      </c>
      <c r="AE55" s="20" t="s">
        <v>247</v>
      </c>
      <c r="AF55" s="20"/>
      <c r="AG55" s="20" t="s">
        <v>141</v>
      </c>
      <c r="AH55" s="20" t="s">
        <v>142</v>
      </c>
      <c r="AI55" s="23">
        <v>0</v>
      </c>
      <c r="AJ55" s="23">
        <v>0</v>
      </c>
      <c r="AK55" s="23">
        <v>673.6</v>
      </c>
      <c r="AL55" s="23">
        <v>0</v>
      </c>
      <c r="AM55" s="23">
        <v>0</v>
      </c>
      <c r="AN55" s="23">
        <v>0</v>
      </c>
      <c r="AO55" s="23">
        <v>0</v>
      </c>
      <c r="AP55" s="23">
        <v>673.6</v>
      </c>
      <c r="AQ55" s="23">
        <v>0</v>
      </c>
      <c r="AR55" s="23">
        <v>0</v>
      </c>
      <c r="AS55" s="23">
        <f t="shared" si="25"/>
        <v>0</v>
      </c>
      <c r="AT55" s="23">
        <f t="shared" si="25"/>
        <v>673.6</v>
      </c>
      <c r="AU55" s="23">
        <f t="shared" si="25"/>
        <v>0</v>
      </c>
      <c r="AV55" s="23">
        <f t="shared" si="26"/>
        <v>0</v>
      </c>
      <c r="AW55" s="23">
        <f t="shared" si="26"/>
        <v>673.6</v>
      </c>
      <c r="AX55" s="23">
        <f t="shared" si="26"/>
        <v>0</v>
      </c>
      <c r="AY55" s="20" t="s">
        <v>61</v>
      </c>
    </row>
    <row r="56" spans="1:51" ht="362.25" customHeight="1">
      <c r="A56" s="19" t="s">
        <v>248</v>
      </c>
      <c r="B56" s="20" t="s">
        <v>249</v>
      </c>
      <c r="C56" s="20" t="s">
        <v>53</v>
      </c>
      <c r="D56" s="20" t="s">
        <v>250</v>
      </c>
      <c r="E56" s="20" t="s">
        <v>55</v>
      </c>
      <c r="F56" s="20"/>
      <c r="G56" s="20"/>
      <c r="H56" s="20"/>
      <c r="I56" s="20"/>
      <c r="J56" s="20"/>
      <c r="K56" s="20"/>
      <c r="L56" s="20"/>
      <c r="M56" s="20"/>
      <c r="N56" s="20"/>
      <c r="O56" s="20"/>
      <c r="P56" s="20"/>
      <c r="Q56" s="20"/>
      <c r="R56" s="20"/>
      <c r="S56" s="20"/>
      <c r="T56" s="20"/>
      <c r="U56" s="20"/>
      <c r="V56" s="20"/>
      <c r="W56" s="20" t="s">
        <v>158</v>
      </c>
      <c r="X56" s="20" t="s">
        <v>159</v>
      </c>
      <c r="Y56" s="20" t="s">
        <v>160</v>
      </c>
      <c r="Z56" s="20" t="s">
        <v>70</v>
      </c>
      <c r="AA56" s="20" t="s">
        <v>71</v>
      </c>
      <c r="AB56" s="20" t="s">
        <v>72</v>
      </c>
      <c r="AC56" s="22" t="s">
        <v>251</v>
      </c>
      <c r="AD56" s="20" t="s">
        <v>240</v>
      </c>
      <c r="AE56" s="20" t="s">
        <v>241</v>
      </c>
      <c r="AF56" s="20"/>
      <c r="AG56" s="20" t="s">
        <v>78</v>
      </c>
      <c r="AH56" s="20" t="s">
        <v>142</v>
      </c>
      <c r="AI56" s="23">
        <v>186.6</v>
      </c>
      <c r="AJ56" s="23">
        <v>186.6</v>
      </c>
      <c r="AK56" s="23">
        <v>56</v>
      </c>
      <c r="AL56" s="23">
        <v>58.8</v>
      </c>
      <c r="AM56" s="23">
        <v>61.7</v>
      </c>
      <c r="AN56" s="23">
        <v>186.6</v>
      </c>
      <c r="AO56" s="23">
        <v>186.6</v>
      </c>
      <c r="AP56" s="23">
        <v>56</v>
      </c>
      <c r="AQ56" s="23">
        <v>58.8</v>
      </c>
      <c r="AR56" s="23">
        <v>61.7</v>
      </c>
      <c r="AS56" s="23">
        <f t="shared" si="25"/>
        <v>186.6</v>
      </c>
      <c r="AT56" s="23">
        <f t="shared" si="25"/>
        <v>56</v>
      </c>
      <c r="AU56" s="23">
        <f t="shared" si="25"/>
        <v>58.8</v>
      </c>
      <c r="AV56" s="23">
        <f t="shared" si="26"/>
        <v>186.6</v>
      </c>
      <c r="AW56" s="23">
        <f t="shared" si="26"/>
        <v>56</v>
      </c>
      <c r="AX56" s="23">
        <f t="shared" si="26"/>
        <v>58.8</v>
      </c>
      <c r="AY56" s="20" t="s">
        <v>61</v>
      </c>
    </row>
    <row r="57" spans="1:51" ht="374.25" customHeight="1">
      <c r="A57" s="19" t="s">
        <v>252</v>
      </c>
      <c r="B57" s="20" t="s">
        <v>253</v>
      </c>
      <c r="C57" s="20" t="s">
        <v>53</v>
      </c>
      <c r="D57" s="20" t="s">
        <v>81</v>
      </c>
      <c r="E57" s="20" t="s">
        <v>55</v>
      </c>
      <c r="F57" s="20"/>
      <c r="G57" s="20"/>
      <c r="H57" s="20"/>
      <c r="I57" s="20"/>
      <c r="J57" s="20"/>
      <c r="K57" s="20"/>
      <c r="L57" s="20"/>
      <c r="M57" s="20"/>
      <c r="N57" s="20"/>
      <c r="O57" s="20"/>
      <c r="P57" s="20"/>
      <c r="Q57" s="20"/>
      <c r="R57" s="20"/>
      <c r="S57" s="20"/>
      <c r="T57" s="20"/>
      <c r="U57" s="20"/>
      <c r="V57" s="20"/>
      <c r="W57" s="20"/>
      <c r="X57" s="20"/>
      <c r="Y57" s="20"/>
      <c r="Z57" s="20"/>
      <c r="AA57" s="20"/>
      <c r="AB57" s="20"/>
      <c r="AC57" s="22" t="s">
        <v>254</v>
      </c>
      <c r="AD57" s="20" t="s">
        <v>240</v>
      </c>
      <c r="AE57" s="20" t="s">
        <v>241</v>
      </c>
      <c r="AF57" s="20"/>
      <c r="AG57" s="20" t="s">
        <v>59</v>
      </c>
      <c r="AH57" s="20" t="s">
        <v>141</v>
      </c>
      <c r="AI57" s="23">
        <v>108.7</v>
      </c>
      <c r="AJ57" s="23">
        <v>108.7</v>
      </c>
      <c r="AK57" s="23">
        <v>113.1</v>
      </c>
      <c r="AL57" s="23">
        <v>118</v>
      </c>
      <c r="AM57" s="23">
        <v>122</v>
      </c>
      <c r="AN57" s="23">
        <v>108.7</v>
      </c>
      <c r="AO57" s="23">
        <v>108.7</v>
      </c>
      <c r="AP57" s="23">
        <v>113.1</v>
      </c>
      <c r="AQ57" s="23">
        <v>118</v>
      </c>
      <c r="AR57" s="23">
        <v>122</v>
      </c>
      <c r="AS57" s="23">
        <f t="shared" si="25"/>
        <v>108.7</v>
      </c>
      <c r="AT57" s="23">
        <f t="shared" si="25"/>
        <v>113.1</v>
      </c>
      <c r="AU57" s="23">
        <f t="shared" si="25"/>
        <v>118</v>
      </c>
      <c r="AV57" s="23">
        <f t="shared" si="26"/>
        <v>108.7</v>
      </c>
      <c r="AW57" s="23">
        <f t="shared" si="26"/>
        <v>113.1</v>
      </c>
      <c r="AX57" s="23">
        <f t="shared" si="26"/>
        <v>118</v>
      </c>
      <c r="AY57" s="20" t="s">
        <v>61</v>
      </c>
    </row>
    <row r="58" spans="1:51" ht="409.6" customHeight="1">
      <c r="A58" s="19" t="s">
        <v>255</v>
      </c>
      <c r="B58" s="20" t="s">
        <v>256</v>
      </c>
      <c r="C58" s="20" t="s">
        <v>90</v>
      </c>
      <c r="D58" s="20" t="s">
        <v>257</v>
      </c>
      <c r="E58" s="20" t="s">
        <v>92</v>
      </c>
      <c r="F58" s="20" t="s">
        <v>93</v>
      </c>
      <c r="G58" s="20" t="s">
        <v>71</v>
      </c>
      <c r="H58" s="20" t="s">
        <v>94</v>
      </c>
      <c r="I58" s="20" t="s">
        <v>95</v>
      </c>
      <c r="J58" s="20"/>
      <c r="K58" s="20"/>
      <c r="L58" s="20"/>
      <c r="M58" s="20"/>
      <c r="N58" s="20"/>
      <c r="O58" s="20"/>
      <c r="P58" s="20"/>
      <c r="Q58" s="20"/>
      <c r="R58" s="20"/>
      <c r="S58" s="20"/>
      <c r="T58" s="20"/>
      <c r="U58" s="20"/>
      <c r="V58" s="20"/>
      <c r="W58" s="20" t="s">
        <v>258</v>
      </c>
      <c r="X58" s="20" t="s">
        <v>71</v>
      </c>
      <c r="Y58" s="20" t="s">
        <v>259</v>
      </c>
      <c r="Z58" s="20" t="s">
        <v>96</v>
      </c>
      <c r="AA58" s="20" t="s">
        <v>71</v>
      </c>
      <c r="AB58" s="20" t="s">
        <v>97</v>
      </c>
      <c r="AC58" s="22" t="s">
        <v>260</v>
      </c>
      <c r="AD58" s="20" t="s">
        <v>261</v>
      </c>
      <c r="AE58" s="20" t="s">
        <v>262</v>
      </c>
      <c r="AF58" s="20"/>
      <c r="AG58" s="20" t="s">
        <v>101</v>
      </c>
      <c r="AH58" s="20" t="s">
        <v>59</v>
      </c>
      <c r="AI58" s="23">
        <v>542.1</v>
      </c>
      <c r="AJ58" s="23">
        <v>542.1</v>
      </c>
      <c r="AK58" s="23">
        <v>516.4</v>
      </c>
      <c r="AL58" s="23">
        <v>623.9</v>
      </c>
      <c r="AM58" s="23">
        <v>648.79999999999995</v>
      </c>
      <c r="AN58" s="23">
        <v>542.1</v>
      </c>
      <c r="AO58" s="23">
        <v>542.1</v>
      </c>
      <c r="AP58" s="23">
        <v>516.4</v>
      </c>
      <c r="AQ58" s="23">
        <v>623.9</v>
      </c>
      <c r="AR58" s="23">
        <v>648.79999999999995</v>
      </c>
      <c r="AS58" s="23">
        <f t="shared" si="25"/>
        <v>542.1</v>
      </c>
      <c r="AT58" s="23">
        <f t="shared" si="25"/>
        <v>516.4</v>
      </c>
      <c r="AU58" s="23">
        <f t="shared" si="25"/>
        <v>623.9</v>
      </c>
      <c r="AV58" s="23">
        <f t="shared" si="26"/>
        <v>542.1</v>
      </c>
      <c r="AW58" s="23">
        <f t="shared" si="26"/>
        <v>516.4</v>
      </c>
      <c r="AX58" s="23">
        <f t="shared" si="26"/>
        <v>623.9</v>
      </c>
      <c r="AY58" s="20" t="s">
        <v>61</v>
      </c>
    </row>
    <row r="59" spans="1:51" ht="308.25" customHeight="1">
      <c r="A59" s="25" t="s">
        <v>263</v>
      </c>
      <c r="B59" s="20" t="s">
        <v>264</v>
      </c>
      <c r="C59" s="20" t="s">
        <v>53</v>
      </c>
      <c r="D59" s="20" t="s">
        <v>265</v>
      </c>
      <c r="E59" s="20" t="s">
        <v>55</v>
      </c>
      <c r="F59" s="20"/>
      <c r="G59" s="20"/>
      <c r="H59" s="20"/>
      <c r="I59" s="20"/>
      <c r="J59" s="20"/>
      <c r="K59" s="20"/>
      <c r="L59" s="20"/>
      <c r="M59" s="20"/>
      <c r="N59" s="20"/>
      <c r="O59" s="20"/>
      <c r="P59" s="20"/>
      <c r="Q59" s="20"/>
      <c r="R59" s="20"/>
      <c r="S59" s="20"/>
      <c r="T59" s="20"/>
      <c r="U59" s="20"/>
      <c r="V59" s="20"/>
      <c r="W59" s="20"/>
      <c r="X59" s="20"/>
      <c r="Y59" s="20"/>
      <c r="Z59" s="20"/>
      <c r="AA59" s="20"/>
      <c r="AB59" s="20"/>
      <c r="AC59" s="22" t="s">
        <v>266</v>
      </c>
      <c r="AD59" s="20" t="s">
        <v>240</v>
      </c>
      <c r="AE59" s="20" t="s">
        <v>241</v>
      </c>
      <c r="AF59" s="20"/>
      <c r="AG59" s="20" t="s">
        <v>59</v>
      </c>
      <c r="AH59" s="20" t="s">
        <v>141</v>
      </c>
      <c r="AI59" s="23">
        <v>170</v>
      </c>
      <c r="AJ59" s="23">
        <v>170</v>
      </c>
      <c r="AK59" s="23">
        <v>176.7</v>
      </c>
      <c r="AL59" s="23">
        <v>183.7</v>
      </c>
      <c r="AM59" s="23">
        <v>191.3</v>
      </c>
      <c r="AN59" s="23">
        <v>170</v>
      </c>
      <c r="AO59" s="23">
        <v>170</v>
      </c>
      <c r="AP59" s="23">
        <v>176.7</v>
      </c>
      <c r="AQ59" s="23">
        <v>183.7</v>
      </c>
      <c r="AR59" s="23">
        <v>191.3</v>
      </c>
      <c r="AS59" s="23">
        <f t="shared" si="25"/>
        <v>170</v>
      </c>
      <c r="AT59" s="23">
        <f t="shared" si="25"/>
        <v>176.7</v>
      </c>
      <c r="AU59" s="23">
        <f t="shared" si="25"/>
        <v>183.7</v>
      </c>
      <c r="AV59" s="23">
        <f t="shared" si="26"/>
        <v>170</v>
      </c>
      <c r="AW59" s="23">
        <f t="shared" si="26"/>
        <v>176.7</v>
      </c>
      <c r="AX59" s="23">
        <f t="shared" si="26"/>
        <v>183.7</v>
      </c>
      <c r="AY59" s="20" t="s">
        <v>61</v>
      </c>
    </row>
    <row r="60" spans="1:51" ht="363.75" customHeight="1">
      <c r="A60" s="19" t="s">
        <v>172</v>
      </c>
      <c r="B60" s="20" t="s">
        <v>267</v>
      </c>
      <c r="C60" s="20" t="s">
        <v>53</v>
      </c>
      <c r="D60" s="20" t="s">
        <v>174</v>
      </c>
      <c r="E60" s="20" t="s">
        <v>55</v>
      </c>
      <c r="F60" s="20"/>
      <c r="G60" s="20"/>
      <c r="H60" s="20"/>
      <c r="I60" s="20"/>
      <c r="J60" s="20"/>
      <c r="K60" s="20"/>
      <c r="L60" s="20"/>
      <c r="M60" s="20"/>
      <c r="N60" s="20"/>
      <c r="O60" s="20"/>
      <c r="P60" s="20"/>
      <c r="Q60" s="20"/>
      <c r="R60" s="20"/>
      <c r="S60" s="20"/>
      <c r="T60" s="20"/>
      <c r="U60" s="20"/>
      <c r="V60" s="20"/>
      <c r="W60" s="20"/>
      <c r="X60" s="20"/>
      <c r="Y60" s="20"/>
      <c r="Z60" s="20"/>
      <c r="AA60" s="20"/>
      <c r="AB60" s="20"/>
      <c r="AC60" s="22" t="s">
        <v>268</v>
      </c>
      <c r="AD60" s="20" t="s">
        <v>240</v>
      </c>
      <c r="AE60" s="20" t="s">
        <v>241</v>
      </c>
      <c r="AF60" s="20"/>
      <c r="AG60" s="20" t="s">
        <v>269</v>
      </c>
      <c r="AH60" s="20" t="s">
        <v>270</v>
      </c>
      <c r="AI60" s="23">
        <v>36.700000000000003</v>
      </c>
      <c r="AJ60" s="23">
        <v>36.700000000000003</v>
      </c>
      <c r="AK60" s="23">
        <v>261.7</v>
      </c>
      <c r="AL60" s="23">
        <v>271.2</v>
      </c>
      <c r="AM60" s="23">
        <v>281</v>
      </c>
      <c r="AN60" s="23">
        <v>36.700000000000003</v>
      </c>
      <c r="AO60" s="23">
        <v>36.700000000000003</v>
      </c>
      <c r="AP60" s="23">
        <v>261.7</v>
      </c>
      <c r="AQ60" s="23">
        <v>271.2</v>
      </c>
      <c r="AR60" s="23">
        <v>281</v>
      </c>
      <c r="AS60" s="23">
        <f t="shared" si="25"/>
        <v>36.700000000000003</v>
      </c>
      <c r="AT60" s="23">
        <f t="shared" si="25"/>
        <v>261.7</v>
      </c>
      <c r="AU60" s="23">
        <f t="shared" si="25"/>
        <v>271.2</v>
      </c>
      <c r="AV60" s="23">
        <f t="shared" si="26"/>
        <v>36.700000000000003</v>
      </c>
      <c r="AW60" s="23">
        <f t="shared" si="26"/>
        <v>261.7</v>
      </c>
      <c r="AX60" s="23">
        <f t="shared" si="26"/>
        <v>271.2</v>
      </c>
      <c r="AY60" s="20" t="s">
        <v>61</v>
      </c>
    </row>
    <row r="61" spans="1:51" ht="201.75" customHeight="1">
      <c r="A61" s="19" t="s">
        <v>271</v>
      </c>
      <c r="B61" s="20" t="s">
        <v>272</v>
      </c>
      <c r="C61" s="20" t="s">
        <v>53</v>
      </c>
      <c r="D61" s="20" t="s">
        <v>273</v>
      </c>
      <c r="E61" s="20" t="s">
        <v>55</v>
      </c>
      <c r="F61" s="20"/>
      <c r="G61" s="20"/>
      <c r="H61" s="20"/>
      <c r="I61" s="20"/>
      <c r="J61" s="20"/>
      <c r="K61" s="20"/>
      <c r="L61" s="20"/>
      <c r="M61" s="20"/>
      <c r="N61" s="20"/>
      <c r="O61" s="20"/>
      <c r="P61" s="20"/>
      <c r="Q61" s="20"/>
      <c r="R61" s="20"/>
      <c r="S61" s="20"/>
      <c r="T61" s="20"/>
      <c r="U61" s="20"/>
      <c r="V61" s="20"/>
      <c r="W61" s="20"/>
      <c r="X61" s="20"/>
      <c r="Y61" s="20"/>
      <c r="Z61" s="20"/>
      <c r="AA61" s="20"/>
      <c r="AB61" s="20"/>
      <c r="AC61" s="22" t="s">
        <v>274</v>
      </c>
      <c r="AD61" s="20" t="s">
        <v>275</v>
      </c>
      <c r="AE61" s="20" t="s">
        <v>247</v>
      </c>
      <c r="AF61" s="20"/>
      <c r="AG61" s="20" t="s">
        <v>78</v>
      </c>
      <c r="AH61" s="20" t="s">
        <v>142</v>
      </c>
      <c r="AI61" s="23">
        <v>0</v>
      </c>
      <c r="AJ61" s="23">
        <v>0</v>
      </c>
      <c r="AK61" s="23">
        <v>130.6</v>
      </c>
      <c r="AL61" s="23">
        <v>137.19999999999999</v>
      </c>
      <c r="AM61" s="23">
        <v>144.1</v>
      </c>
      <c r="AN61" s="23">
        <v>0</v>
      </c>
      <c r="AO61" s="23">
        <v>0</v>
      </c>
      <c r="AP61" s="23">
        <v>130.6</v>
      </c>
      <c r="AQ61" s="23">
        <v>137.19999999999999</v>
      </c>
      <c r="AR61" s="23">
        <v>144.1</v>
      </c>
      <c r="AS61" s="23">
        <f t="shared" si="25"/>
        <v>0</v>
      </c>
      <c r="AT61" s="23">
        <f t="shared" si="25"/>
        <v>130.6</v>
      </c>
      <c r="AU61" s="23">
        <f t="shared" si="25"/>
        <v>137.19999999999999</v>
      </c>
      <c r="AV61" s="23">
        <f t="shared" si="26"/>
        <v>0</v>
      </c>
      <c r="AW61" s="23">
        <f t="shared" si="26"/>
        <v>130.6</v>
      </c>
      <c r="AX61" s="23">
        <f t="shared" si="26"/>
        <v>137.19999999999999</v>
      </c>
      <c r="AY61" s="20" t="s">
        <v>61</v>
      </c>
    </row>
    <row r="62" spans="1:51" ht="330.75" customHeight="1">
      <c r="A62" s="19" t="s">
        <v>276</v>
      </c>
      <c r="B62" s="20" t="s">
        <v>277</v>
      </c>
      <c r="C62" s="20" t="s">
        <v>53</v>
      </c>
      <c r="D62" s="20" t="s">
        <v>278</v>
      </c>
      <c r="E62" s="20" t="s">
        <v>55</v>
      </c>
      <c r="F62" s="20"/>
      <c r="G62" s="20"/>
      <c r="H62" s="20"/>
      <c r="I62" s="20"/>
      <c r="J62" s="20"/>
      <c r="K62" s="20"/>
      <c r="L62" s="20"/>
      <c r="M62" s="20"/>
      <c r="N62" s="20"/>
      <c r="O62" s="20"/>
      <c r="P62" s="20"/>
      <c r="Q62" s="20"/>
      <c r="R62" s="20"/>
      <c r="S62" s="20"/>
      <c r="T62" s="20"/>
      <c r="U62" s="20"/>
      <c r="V62" s="20"/>
      <c r="W62" s="20"/>
      <c r="X62" s="20"/>
      <c r="Y62" s="20"/>
      <c r="Z62" s="20"/>
      <c r="AA62" s="20"/>
      <c r="AB62" s="20"/>
      <c r="AC62" s="22" t="s">
        <v>279</v>
      </c>
      <c r="AD62" s="20" t="s">
        <v>240</v>
      </c>
      <c r="AE62" s="20" t="s">
        <v>241</v>
      </c>
      <c r="AF62" s="20"/>
      <c r="AG62" s="20" t="s">
        <v>59</v>
      </c>
      <c r="AH62" s="20" t="s">
        <v>141</v>
      </c>
      <c r="AI62" s="23">
        <v>27.1</v>
      </c>
      <c r="AJ62" s="23">
        <v>27.1</v>
      </c>
      <c r="AK62" s="23">
        <v>28.3</v>
      </c>
      <c r="AL62" s="23">
        <v>29.4</v>
      </c>
      <c r="AM62" s="23">
        <v>30.6</v>
      </c>
      <c r="AN62" s="23">
        <v>27.1</v>
      </c>
      <c r="AO62" s="23">
        <v>27.1</v>
      </c>
      <c r="AP62" s="23">
        <v>28.3</v>
      </c>
      <c r="AQ62" s="23">
        <v>29.4</v>
      </c>
      <c r="AR62" s="23">
        <v>30.6</v>
      </c>
      <c r="AS62" s="23">
        <f t="shared" si="25"/>
        <v>27.1</v>
      </c>
      <c r="AT62" s="23">
        <f t="shared" si="25"/>
        <v>28.3</v>
      </c>
      <c r="AU62" s="23">
        <f t="shared" si="25"/>
        <v>29.4</v>
      </c>
      <c r="AV62" s="23">
        <f t="shared" si="26"/>
        <v>27.1</v>
      </c>
      <c r="AW62" s="23">
        <f t="shared" si="26"/>
        <v>28.3</v>
      </c>
      <c r="AX62" s="23">
        <f t="shared" si="26"/>
        <v>29.4</v>
      </c>
      <c r="AY62" s="20" t="s">
        <v>61</v>
      </c>
    </row>
    <row r="63" spans="1:51" ht="22.35" customHeight="1">
      <c r="A63" s="19" t="s">
        <v>280</v>
      </c>
      <c r="B63" s="20" t="s">
        <v>281</v>
      </c>
      <c r="C63" s="20" t="s">
        <v>45</v>
      </c>
      <c r="D63" s="20" t="s">
        <v>45</v>
      </c>
      <c r="E63" s="20" t="s">
        <v>45</v>
      </c>
      <c r="F63" s="20" t="s">
        <v>45</v>
      </c>
      <c r="G63" s="20" t="s">
        <v>45</v>
      </c>
      <c r="H63" s="20" t="s">
        <v>45</v>
      </c>
      <c r="I63" s="20" t="s">
        <v>45</v>
      </c>
      <c r="J63" s="20" t="s">
        <v>45</v>
      </c>
      <c r="K63" s="20" t="s">
        <v>45</v>
      </c>
      <c r="L63" s="20" t="s">
        <v>45</v>
      </c>
      <c r="M63" s="20" t="s">
        <v>45</v>
      </c>
      <c r="N63" s="20" t="s">
        <v>45</v>
      </c>
      <c r="O63" s="20" t="s">
        <v>45</v>
      </c>
      <c r="P63" s="20" t="s">
        <v>45</v>
      </c>
      <c r="Q63" s="20" t="s">
        <v>45</v>
      </c>
      <c r="R63" s="20" t="s">
        <v>45</v>
      </c>
      <c r="S63" s="20" t="s">
        <v>45</v>
      </c>
      <c r="T63" s="20" t="s">
        <v>45</v>
      </c>
      <c r="U63" s="20" t="s">
        <v>45</v>
      </c>
      <c r="V63" s="20" t="s">
        <v>45</v>
      </c>
      <c r="W63" s="20" t="s">
        <v>45</v>
      </c>
      <c r="X63" s="20" t="s">
        <v>45</v>
      </c>
      <c r="Y63" s="20" t="s">
        <v>45</v>
      </c>
      <c r="Z63" s="20" t="s">
        <v>45</v>
      </c>
      <c r="AA63" s="20" t="s">
        <v>45</v>
      </c>
      <c r="AB63" s="20" t="s">
        <v>45</v>
      </c>
      <c r="AC63" s="20" t="s">
        <v>45</v>
      </c>
      <c r="AD63" s="20" t="s">
        <v>45</v>
      </c>
      <c r="AE63" s="20" t="s">
        <v>45</v>
      </c>
      <c r="AF63" s="20" t="s">
        <v>45</v>
      </c>
      <c r="AG63" s="20" t="s">
        <v>45</v>
      </c>
      <c r="AH63" s="20" t="s">
        <v>45</v>
      </c>
      <c r="AI63" s="23">
        <f t="shared" ref="AI63:AJ63" si="27">SUM(AI21+AI29+AI38+AI41+AI47)</f>
        <v>36298.100000000006</v>
      </c>
      <c r="AJ63" s="23">
        <f t="shared" si="27"/>
        <v>33610.700000000004</v>
      </c>
      <c r="AK63" s="23">
        <f>SUM(AK21+AK29+AK38+AK41+AK47)</f>
        <v>21473.399999999998</v>
      </c>
      <c r="AL63" s="23">
        <v>21016.7</v>
      </c>
      <c r="AM63" s="23">
        <v>21443</v>
      </c>
      <c r="AN63" s="23">
        <f t="shared" ref="AN63:AX63" si="28">SUM(AN21+AN29+AN38+AN41+AN47)</f>
        <v>30716.300000000003</v>
      </c>
      <c r="AO63" s="23">
        <f t="shared" si="28"/>
        <v>30428.9</v>
      </c>
      <c r="AP63" s="23">
        <f t="shared" si="28"/>
        <v>21434.2</v>
      </c>
      <c r="AQ63" s="23">
        <f t="shared" si="28"/>
        <v>20979.8</v>
      </c>
      <c r="AR63" s="23">
        <f t="shared" si="28"/>
        <v>21443.000000000004</v>
      </c>
      <c r="AS63" s="23">
        <f t="shared" si="28"/>
        <v>33610.700000000004</v>
      </c>
      <c r="AT63" s="23">
        <f t="shared" si="28"/>
        <v>21473.399999999998</v>
      </c>
      <c r="AU63" s="23">
        <f t="shared" si="28"/>
        <v>21016.7</v>
      </c>
      <c r="AV63" s="23">
        <f t="shared" si="28"/>
        <v>30428.9</v>
      </c>
      <c r="AW63" s="23">
        <f t="shared" si="28"/>
        <v>21434.2</v>
      </c>
      <c r="AX63" s="23">
        <f t="shared" si="28"/>
        <v>20979.8</v>
      </c>
      <c r="AY63" s="20" t="s">
        <v>45</v>
      </c>
    </row>
    <row r="64" spans="1:51" s="31" customFormat="1" ht="12.75">
      <c r="AC64" s="32"/>
      <c r="AI64" s="33"/>
      <c r="AJ64" s="33"/>
      <c r="AK64" s="33"/>
      <c r="AL64" s="33"/>
      <c r="AM64" s="33"/>
      <c r="AS64" s="34"/>
      <c r="AT64" s="34"/>
      <c r="AU64" s="34"/>
      <c r="AV64" s="34"/>
      <c r="AW64" s="34"/>
      <c r="AX64" s="34"/>
      <c r="AY64" s="32"/>
    </row>
    <row r="65" spans="1:51" s="31" customFormat="1" ht="12.75">
      <c r="A65" s="1"/>
      <c r="AC65" s="32"/>
      <c r="AI65" s="34"/>
      <c r="AJ65" s="34"/>
      <c r="AK65" s="34"/>
      <c r="AL65" s="34"/>
      <c r="AM65" s="34"/>
      <c r="AY65" s="32"/>
    </row>
    <row r="66" spans="1:51" s="31" customFormat="1" ht="12.75">
      <c r="A66" s="1" t="s">
        <v>282</v>
      </c>
      <c r="AC66" s="32"/>
      <c r="AY66" s="32"/>
    </row>
    <row r="67" spans="1:51" s="31" customFormat="1" ht="13.15" customHeight="1">
      <c r="AC67" s="32"/>
      <c r="AY67" s="32"/>
    </row>
    <row r="68" spans="1:51" s="31" customFormat="1" ht="13.15" customHeight="1">
      <c r="AC68" s="32"/>
      <c r="AY68" s="32"/>
    </row>
  </sheetData>
  <mergeCells count="80">
    <mergeCell ref="A6:AR6"/>
    <mergeCell ref="AP1:AR1"/>
    <mergeCell ref="AV1:AY1"/>
    <mergeCell ref="AP2:AR2"/>
    <mergeCell ref="AV2:AY2"/>
    <mergeCell ref="A4:AR4"/>
    <mergeCell ref="D8:I8"/>
    <mergeCell ref="A11:A15"/>
    <mergeCell ref="B11:B15"/>
    <mergeCell ref="C11:AE11"/>
    <mergeCell ref="AF11:AF15"/>
    <mergeCell ref="C13:E13"/>
    <mergeCell ref="F13:I13"/>
    <mergeCell ref="J13:L13"/>
    <mergeCell ref="M13:P13"/>
    <mergeCell ref="AY11:AY15"/>
    <mergeCell ref="C12:V12"/>
    <mergeCell ref="W12:AB12"/>
    <mergeCell ref="AC12:AE13"/>
    <mergeCell ref="AI12:AJ12"/>
    <mergeCell ref="AN12:AO12"/>
    <mergeCell ref="AG11:AH13"/>
    <mergeCell ref="AN13:AO13"/>
    <mergeCell ref="AI11:AM11"/>
    <mergeCell ref="AN11:AR11"/>
    <mergeCell ref="AS11:AU11"/>
    <mergeCell ref="AV11:AX11"/>
    <mergeCell ref="Q13:S13"/>
    <mergeCell ref="T13:V13"/>
    <mergeCell ref="W13:Y13"/>
    <mergeCell ref="Z13:AB13"/>
    <mergeCell ref="AI13:AJ13"/>
    <mergeCell ref="N14:N15"/>
    <mergeCell ref="C14:C15"/>
    <mergeCell ref="D14:D15"/>
    <mergeCell ref="E14:E15"/>
    <mergeCell ref="F14:F15"/>
    <mergeCell ref="G14:G15"/>
    <mergeCell ref="H14:H15"/>
    <mergeCell ref="I14:I15"/>
    <mergeCell ref="J14:J15"/>
    <mergeCell ref="K14:K15"/>
    <mergeCell ref="L14:L15"/>
    <mergeCell ref="M14:M15"/>
    <mergeCell ref="Z14:Z15"/>
    <mergeCell ref="O14:O15"/>
    <mergeCell ref="P14:P15"/>
    <mergeCell ref="Q14:Q15"/>
    <mergeCell ref="R14:R15"/>
    <mergeCell ref="S14:S15"/>
    <mergeCell ref="T14:T15"/>
    <mergeCell ref="U14:U15"/>
    <mergeCell ref="V14:V15"/>
    <mergeCell ref="W14:W15"/>
    <mergeCell ref="X14:X15"/>
    <mergeCell ref="Y14:Y15"/>
    <mergeCell ref="AA14:AA15"/>
    <mergeCell ref="AB14:AB15"/>
    <mergeCell ref="AC14:AC15"/>
    <mergeCell ref="AD14:AD15"/>
    <mergeCell ref="AE14:AE15"/>
    <mergeCell ref="AR14:AR15"/>
    <mergeCell ref="AS14:AS15"/>
    <mergeCell ref="AH14:AH15"/>
    <mergeCell ref="AI14:AI15"/>
    <mergeCell ref="AJ14:AJ15"/>
    <mergeCell ref="AK14:AK15"/>
    <mergeCell ref="AL14:AL15"/>
    <mergeCell ref="AM14:AM15"/>
    <mergeCell ref="AG16:AH16"/>
    <mergeCell ref="AN14:AN15"/>
    <mergeCell ref="AO14:AO15"/>
    <mergeCell ref="AP14:AP15"/>
    <mergeCell ref="AQ14:AQ15"/>
    <mergeCell ref="AG14:AG15"/>
    <mergeCell ref="AT14:AT15"/>
    <mergeCell ref="AU14:AU15"/>
    <mergeCell ref="AV14:AV15"/>
    <mergeCell ref="AW14:AW15"/>
    <mergeCell ref="AX14:AX15"/>
  </mergeCells>
  <pageMargins left="0.70866141732283472" right="0.70866141732283472" top="0.74803149606299213" bottom="0.74803149606299213" header="0.31496062992125984" footer="0.31496062992125984"/>
  <pageSetup paperSize="8" scale="29" fitToHeight="12"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2018-03-14T08:01:13Z</dcterms:modified>
</cp:coreProperties>
</file>