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9456" windowHeight="3468" activeTab="0"/>
  </bookViews>
  <sheets>
    <sheet name="Лист1" sheetId="1" r:id="rId1"/>
    <sheet name="Лист2" sheetId="2" r:id="rId2"/>
  </sheets>
  <definedNames/>
  <calcPr calcId="125725"/>
</workbook>
</file>

<file path=xl/sharedStrings.xml><?xml version="1.0" encoding="utf-8"?>
<sst xmlns="http://schemas.openxmlformats.org/spreadsheetml/2006/main" count="66" uniqueCount="44">
  <si>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</si>
  <si>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</si>
  <si>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</si>
  <si>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</si>
  <si>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</si>
  <si>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</si>
  <si>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</si>
  <si>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</si>
  <si>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</si>
  <si>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</si>
  <si>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</si>
  <si>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</si>
  <si>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1 шт.</t>
  </si>
  <si>
    <t>1шт</t>
  </si>
  <si>
    <t>Косарева Ю.В.</t>
  </si>
  <si>
    <t xml:space="preserve">Руководитель финансового органа   </t>
  </si>
  <si>
    <t>4шт.</t>
  </si>
  <si>
    <t xml:space="preserve">Наименование мероприятия  </t>
  </si>
  <si>
    <t>Исполнено за последний квартал 2018 года</t>
  </si>
  <si>
    <t>Ремонт колодца питьевой воды в дер. Березняк</t>
  </si>
  <si>
    <t>Ремонт колодца питьевой воды в дер. Железная Гора</t>
  </si>
  <si>
    <t>Очистка колодца питьевой воды в дер. Березняк</t>
  </si>
  <si>
    <t>Чистка и углубление пожарного водоема дер. Горчаково</t>
  </si>
  <si>
    <t>Устройство подъездов к источникам пожаротушения в дер. Горчаково</t>
  </si>
  <si>
    <t>Приобретение ограждения на детских площадках в деревнях Белая, Порог, Березняк, Борутино</t>
  </si>
  <si>
    <t>Установка ограждения на детских площадках в деревнях Белая, Порог, Березняк, Борутино</t>
  </si>
  <si>
    <t>Спиливание опасных деревьев в деревнях Белая, Березняк, Порог</t>
  </si>
  <si>
    <t>Установка уличных светильников в деревнях Порог, Березняк, Белая, Горчаково</t>
  </si>
  <si>
    <t>1шт.</t>
  </si>
  <si>
    <t>54/108 шт./м</t>
  </si>
  <si>
    <t>10шт.</t>
  </si>
  <si>
    <t>9шт.</t>
  </si>
  <si>
    <t>4418м2</t>
  </si>
  <si>
    <t>Поддержание и развитие существующей сети автомобильных дорог общего пользования местного значения в населенных пунктах дер. Белая ул. Вильегорская, дер. Горчаково, ул. Круговая, дер. Березняк ул. Ветеранов, пер. Благодатный, дер. Борутино ул. Цветочная, дер. Порог</t>
  </si>
  <si>
    <t>Иванова Т.И. (813 68) 75-331</t>
  </si>
  <si>
    <t>Ремонт автомобильных дорог общего пользования местного значения в населенных пунктах: д. Белая ул. Молодежная, д. Борутино ул. Нахимова</t>
  </si>
  <si>
    <t>1113м2</t>
  </si>
  <si>
    <r>
      <t xml:space="preserve">ОТЧЕТ
(ежеквартальный)
о достижении значения целевых показателей результативности и о расходах бюджета </t>
    </r>
    <r>
      <rPr>
        <b/>
        <u val="single"/>
        <sz val="11"/>
        <color theme="1"/>
        <rFont val="Calibri"/>
        <family val="2"/>
        <scheme val="minor"/>
      </rPr>
      <t>муниципального образования Пчевжинское сельское поселение Киришского муниципального района Ленинградской области</t>
    </r>
    <r>
      <rPr>
        <b/>
        <sz val="11"/>
        <color theme="1"/>
        <rFont val="Calibri"/>
        <family val="2"/>
        <scheme val="minor"/>
      </rPr>
      <t xml:space="preserve">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
(нарастающим итогом)
</t>
    </r>
  </si>
  <si>
    <t>Исполнено на 01.10.2018 (нарастающим итогом)</t>
  </si>
  <si>
    <t xml:space="preserve">01.10.2018 года </t>
  </si>
  <si>
    <t>Ремонт уличных светильников д.Березняк</t>
  </si>
  <si>
    <t>6шт</t>
  </si>
  <si>
    <t xml:space="preserve">Глава администрации </t>
  </si>
  <si>
    <t>Поподько Х.Х.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</si>
</sst>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/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 wrapText="1"/>
    </xf>
    <xf numFmtId="2" fontId="17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 wrapText="1"/>
    </xf>
    <xf numFmtId="2" fontId="19" fillId="0" borderId="8" xfId="0" applyNumberFormat="1" applyFont="1" applyFill="1" applyBorder="1" applyAlignment="1">
      <alignment wrapText="1"/>
    </xf>
    <xf numFmtId="2" fontId="18" fillId="0" borderId="8" xfId="20" applyNumberFormat="1" applyFont="1" applyBorder="1" applyAlignment="1">
      <alignment horizontal="center" wrapText="1"/>
      <protection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2" fontId="15" fillId="0" borderId="8" xfId="0" applyNumberFormat="1" applyFont="1" applyBorder="1" applyAlignment="1">
      <alignment horizontal="center" wrapText="1"/>
    </xf>
    <xf numFmtId="4" fontId="14" fillId="0" borderId="8" xfId="20" applyNumberFormat="1" applyFont="1" applyBorder="1" applyAlignment="1">
      <alignment horizontal="center" wrapText="1"/>
      <protection/>
    </xf>
    <xf numFmtId="0" fontId="20" fillId="0" borderId="0" xfId="0" applyFont="1" applyAlignment="1">
      <alignment vertical="center" wrapText="1"/>
    </xf>
    <xf numFmtId="2" fontId="16" fillId="0" borderId="0" xfId="0" applyNumberFormat="1" applyFont="1"/>
    <xf numFmtId="0" fontId="16" fillId="0" borderId="0" xfId="0" applyFont="1"/>
    <xf numFmtId="0" fontId="4" fillId="0" borderId="9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17" fillId="2" borderId="8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workbookViewId="0" topLeftCell="A16">
      <selection activeCell="G37" sqref="G37"/>
    </sheetView>
  </sheetViews>
  <sheetFormatPr defaultColWidth="9.140625" defaultRowHeight="15"/>
  <cols>
    <col min="1" max="1" width="23.140625" style="0" customWidth="1"/>
    <col min="2" max="2" width="8.140625" style="0" customWidth="1"/>
    <col min="3" max="3" width="8.421875" style="0" customWidth="1"/>
    <col min="4" max="4" width="11.00390625" style="0" customWidth="1"/>
    <col min="5" max="5" width="12.00390625" style="0" customWidth="1"/>
    <col min="6" max="6" width="11.140625" style="0" customWidth="1"/>
    <col min="7" max="8" width="11.7109375" style="0" customWidth="1"/>
    <col min="9" max="9" width="9.8515625" style="0" customWidth="1"/>
    <col min="10" max="10" width="11.140625" style="0" customWidth="1"/>
    <col min="11" max="11" width="12.421875" style="0" customWidth="1"/>
    <col min="12" max="12" width="11.57421875" style="0" customWidth="1"/>
    <col min="13" max="13" width="4.28125" style="0" hidden="1" customWidth="1"/>
    <col min="14" max="14" width="10.7109375" style="0" customWidth="1"/>
    <col min="16" max="16" width="12.00390625" style="0" bestFit="1" customWidth="1"/>
  </cols>
  <sheetData>
    <row r="1" spans="1:14" ht="115.2" customHeight="1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5" ht="31.2" customHeight="1" thickBot="1">
      <c r="A2" s="53" t="s">
        <v>17</v>
      </c>
      <c r="B2" s="53" t="s">
        <v>0</v>
      </c>
      <c r="C2" s="53" t="s">
        <v>1</v>
      </c>
      <c r="D2" s="64" t="s">
        <v>3</v>
      </c>
      <c r="E2" s="65"/>
      <c r="F2" s="66"/>
      <c r="G2" s="67" t="s">
        <v>38</v>
      </c>
      <c r="H2" s="65"/>
      <c r="I2" s="66"/>
      <c r="J2" s="64" t="s">
        <v>18</v>
      </c>
      <c r="K2" s="65"/>
      <c r="L2" s="66"/>
      <c r="M2" s="26"/>
      <c r="N2" s="53" t="s">
        <v>7</v>
      </c>
      <c r="O2" s="1"/>
    </row>
    <row r="3" spans="1:15" ht="87.6" customHeight="1" thickBot="1">
      <c r="A3" s="54"/>
      <c r="B3" s="54"/>
      <c r="C3" s="54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7"/>
      <c r="N3" s="54"/>
      <c r="O3" s="1"/>
    </row>
    <row r="4" spans="1:15" ht="16.2" thickBot="1">
      <c r="A4" s="2">
        <v>1</v>
      </c>
      <c r="B4" s="3">
        <v>2</v>
      </c>
      <c r="C4" s="21">
        <v>3</v>
      </c>
      <c r="D4" s="21">
        <v>4</v>
      </c>
      <c r="E4" s="22">
        <v>5</v>
      </c>
      <c r="F4" s="22">
        <v>6</v>
      </c>
      <c r="G4" s="21">
        <v>7</v>
      </c>
      <c r="H4" s="22">
        <v>8</v>
      </c>
      <c r="I4" s="22">
        <v>9</v>
      </c>
      <c r="J4" s="21">
        <v>10</v>
      </c>
      <c r="K4" s="22">
        <v>11</v>
      </c>
      <c r="L4" s="22">
        <v>12</v>
      </c>
      <c r="M4" s="22"/>
      <c r="N4" s="21">
        <v>13</v>
      </c>
      <c r="O4" s="1"/>
    </row>
    <row r="5" spans="1:15" ht="46.2" customHeight="1" thickBot="1">
      <c r="A5" s="17" t="s">
        <v>19</v>
      </c>
      <c r="B5" s="18" t="s">
        <v>12</v>
      </c>
      <c r="C5" s="18" t="s">
        <v>12</v>
      </c>
      <c r="D5" s="35">
        <f aca="true" t="shared" si="0" ref="D5:D7">E5+F5</f>
        <v>60000</v>
      </c>
      <c r="E5" s="35">
        <v>55813.95</v>
      </c>
      <c r="F5" s="39">
        <v>4186.05</v>
      </c>
      <c r="G5" s="35">
        <f>H5+I5</f>
        <v>60000</v>
      </c>
      <c r="H5" s="35">
        <f>E5</f>
        <v>55813.95</v>
      </c>
      <c r="I5" s="39">
        <f>F5</f>
        <v>4186.05</v>
      </c>
      <c r="J5" s="35">
        <f>K5+L5</f>
        <v>60000</v>
      </c>
      <c r="K5" s="35">
        <f>E5</f>
        <v>55813.95</v>
      </c>
      <c r="L5" s="39">
        <f>F5</f>
        <v>4186.05</v>
      </c>
      <c r="M5" s="36"/>
      <c r="N5" s="35">
        <v>0</v>
      </c>
      <c r="O5" s="1"/>
    </row>
    <row r="6" spans="1:15" ht="47.4" customHeight="1" thickBot="1">
      <c r="A6" s="17" t="s">
        <v>20</v>
      </c>
      <c r="B6" s="32" t="s">
        <v>13</v>
      </c>
      <c r="C6" s="32" t="s">
        <v>13</v>
      </c>
      <c r="D6" s="35">
        <f t="shared" si="0"/>
        <v>80000</v>
      </c>
      <c r="E6" s="35">
        <v>74418.6</v>
      </c>
      <c r="F6" s="39">
        <v>5581.4</v>
      </c>
      <c r="G6" s="35">
        <f aca="true" t="shared" si="1" ref="G6:G9">H6+I6</f>
        <v>80000</v>
      </c>
      <c r="H6" s="35">
        <f aca="true" t="shared" si="2" ref="H6:H9">E6</f>
        <v>74418.6</v>
      </c>
      <c r="I6" s="39">
        <f aca="true" t="shared" si="3" ref="I6:I9">F6</f>
        <v>5581.4</v>
      </c>
      <c r="J6" s="35">
        <f aca="true" t="shared" si="4" ref="J6:J9">K6+L6</f>
        <v>80000</v>
      </c>
      <c r="K6" s="35">
        <f aca="true" t="shared" si="5" ref="K6:K9">E6</f>
        <v>74418.6</v>
      </c>
      <c r="L6" s="39">
        <f aca="true" t="shared" si="6" ref="L6:L9">F6</f>
        <v>5581.4</v>
      </c>
      <c r="M6" s="36"/>
      <c r="N6" s="35">
        <v>0</v>
      </c>
      <c r="O6" s="1"/>
    </row>
    <row r="7" spans="1:15" ht="49.8" customHeight="1" thickBot="1">
      <c r="A7" s="17" t="s">
        <v>21</v>
      </c>
      <c r="B7" s="32" t="s">
        <v>13</v>
      </c>
      <c r="C7" s="32" t="s">
        <v>13</v>
      </c>
      <c r="D7" s="35">
        <f t="shared" si="0"/>
        <v>30000</v>
      </c>
      <c r="E7" s="35">
        <v>27906.98</v>
      </c>
      <c r="F7" s="39">
        <v>2093.02</v>
      </c>
      <c r="G7" s="35">
        <f t="shared" si="1"/>
        <v>30000</v>
      </c>
      <c r="H7" s="35">
        <f t="shared" si="2"/>
        <v>27906.98</v>
      </c>
      <c r="I7" s="39">
        <f t="shared" si="3"/>
        <v>2093.02</v>
      </c>
      <c r="J7" s="35">
        <f t="shared" si="4"/>
        <v>30000</v>
      </c>
      <c r="K7" s="35">
        <f t="shared" si="5"/>
        <v>27906.98</v>
      </c>
      <c r="L7" s="39">
        <f t="shared" si="6"/>
        <v>2093.02</v>
      </c>
      <c r="M7" s="36"/>
      <c r="N7" s="35">
        <v>0</v>
      </c>
      <c r="O7" s="1"/>
    </row>
    <row r="8" spans="1:15" ht="54.6" customHeight="1" thickBot="1">
      <c r="A8" s="17" t="s">
        <v>22</v>
      </c>
      <c r="B8" s="32" t="s">
        <v>28</v>
      </c>
      <c r="C8" s="32" t="s">
        <v>28</v>
      </c>
      <c r="D8" s="35">
        <f>E8+F8</f>
        <v>35000</v>
      </c>
      <c r="E8" s="35">
        <v>32558.14</v>
      </c>
      <c r="F8" s="39">
        <v>2441.86</v>
      </c>
      <c r="G8" s="35">
        <f t="shared" si="1"/>
        <v>35000</v>
      </c>
      <c r="H8" s="35">
        <f t="shared" si="2"/>
        <v>32558.14</v>
      </c>
      <c r="I8" s="39">
        <f t="shared" si="3"/>
        <v>2441.86</v>
      </c>
      <c r="J8" s="35">
        <f t="shared" si="4"/>
        <v>35000</v>
      </c>
      <c r="K8" s="35">
        <f t="shared" si="5"/>
        <v>32558.14</v>
      </c>
      <c r="L8" s="39">
        <f t="shared" si="6"/>
        <v>2441.86</v>
      </c>
      <c r="M8" s="36"/>
      <c r="N8" s="35">
        <v>0</v>
      </c>
      <c r="O8" s="1"/>
    </row>
    <row r="9" spans="1:15" ht="60" customHeight="1" thickBot="1">
      <c r="A9" s="17" t="s">
        <v>23</v>
      </c>
      <c r="B9" s="32" t="s">
        <v>13</v>
      </c>
      <c r="C9" s="32" t="s">
        <v>13</v>
      </c>
      <c r="D9" s="35">
        <f aca="true" t="shared" si="7" ref="D9:D12">E9+F9</f>
        <v>15000</v>
      </c>
      <c r="E9" s="35">
        <v>13953.49</v>
      </c>
      <c r="F9" s="39">
        <v>1046.51</v>
      </c>
      <c r="G9" s="35">
        <f t="shared" si="1"/>
        <v>15000</v>
      </c>
      <c r="H9" s="35">
        <f t="shared" si="2"/>
        <v>13953.49</v>
      </c>
      <c r="I9" s="39">
        <f t="shared" si="3"/>
        <v>1046.51</v>
      </c>
      <c r="J9" s="35">
        <f t="shared" si="4"/>
        <v>15000</v>
      </c>
      <c r="K9" s="35">
        <f t="shared" si="5"/>
        <v>13953.49</v>
      </c>
      <c r="L9" s="39">
        <f t="shared" si="6"/>
        <v>1046.51</v>
      </c>
      <c r="M9" s="36"/>
      <c r="N9" s="35">
        <v>0</v>
      </c>
      <c r="O9" s="1"/>
    </row>
    <row r="10" spans="1:15" ht="80.4" customHeight="1" thickBot="1">
      <c r="A10" s="17" t="s">
        <v>24</v>
      </c>
      <c r="B10" s="33" t="s">
        <v>29</v>
      </c>
      <c r="C10" s="33" t="s">
        <v>29</v>
      </c>
      <c r="D10" s="35">
        <f t="shared" si="7"/>
        <v>81650</v>
      </c>
      <c r="E10" s="37">
        <v>75953.48</v>
      </c>
      <c r="F10" s="39">
        <v>5696.52</v>
      </c>
      <c r="G10" s="52">
        <f>H10+I10</f>
        <v>81650</v>
      </c>
      <c r="H10" s="35">
        <v>75953.48</v>
      </c>
      <c r="I10" s="39">
        <v>5696.52</v>
      </c>
      <c r="J10" s="35">
        <v>0</v>
      </c>
      <c r="K10" s="35">
        <v>0</v>
      </c>
      <c r="L10" s="39">
        <v>0</v>
      </c>
      <c r="M10" s="36"/>
      <c r="N10" s="37">
        <v>0</v>
      </c>
      <c r="O10" s="1"/>
    </row>
    <row r="11" spans="1:15" ht="60.6" customHeight="1" thickBot="1">
      <c r="A11" s="17" t="s">
        <v>25</v>
      </c>
      <c r="B11" s="34" t="s">
        <v>16</v>
      </c>
      <c r="C11" s="34" t="s">
        <v>16</v>
      </c>
      <c r="D11" s="35">
        <f t="shared" si="7"/>
        <v>65000</v>
      </c>
      <c r="E11" s="35">
        <v>60465.12</v>
      </c>
      <c r="F11" s="35">
        <v>4534.88</v>
      </c>
      <c r="G11" s="52">
        <f>H11+I11</f>
        <v>65000</v>
      </c>
      <c r="H11" s="35">
        <v>60465.12</v>
      </c>
      <c r="I11" s="39">
        <v>4534.88</v>
      </c>
      <c r="J11" s="35">
        <v>0</v>
      </c>
      <c r="K11" s="35">
        <v>0</v>
      </c>
      <c r="L11" s="39">
        <v>0</v>
      </c>
      <c r="M11" s="36"/>
      <c r="N11" s="35">
        <v>0</v>
      </c>
      <c r="O11" s="1"/>
    </row>
    <row r="12" spans="1:15" ht="47.4" customHeight="1" thickBot="1">
      <c r="A12" s="17" t="s">
        <v>26</v>
      </c>
      <c r="B12" s="34" t="s">
        <v>30</v>
      </c>
      <c r="C12" s="34" t="s">
        <v>30</v>
      </c>
      <c r="D12" s="35">
        <f t="shared" si="7"/>
        <v>100000</v>
      </c>
      <c r="E12" s="35">
        <v>93023.26</v>
      </c>
      <c r="F12" s="39">
        <v>6976.74</v>
      </c>
      <c r="G12" s="52">
        <f aca="true" t="shared" si="8" ref="G12">H12+I12</f>
        <v>100000</v>
      </c>
      <c r="H12" s="35">
        <v>93023.26</v>
      </c>
      <c r="I12" s="39">
        <v>6976.74</v>
      </c>
      <c r="J12" s="35">
        <v>0</v>
      </c>
      <c r="K12" s="35">
        <v>0</v>
      </c>
      <c r="L12" s="39">
        <v>0</v>
      </c>
      <c r="M12" s="36"/>
      <c r="N12" s="35">
        <v>0</v>
      </c>
      <c r="O12" s="1"/>
    </row>
    <row r="13" spans="1:15" ht="63.6" customHeight="1" thickBot="1">
      <c r="A13" s="17" t="s">
        <v>27</v>
      </c>
      <c r="B13" s="34" t="s">
        <v>31</v>
      </c>
      <c r="C13" s="34" t="s">
        <v>31</v>
      </c>
      <c r="D13" s="35">
        <f>E13+F13</f>
        <v>85000</v>
      </c>
      <c r="E13" s="35">
        <v>79069</v>
      </c>
      <c r="F13" s="39">
        <v>5931</v>
      </c>
      <c r="G13" s="52">
        <f>H13+I13</f>
        <v>85000</v>
      </c>
      <c r="H13" s="35">
        <v>79069</v>
      </c>
      <c r="I13" s="39">
        <v>5931</v>
      </c>
      <c r="J13" s="35">
        <v>0</v>
      </c>
      <c r="K13" s="35">
        <v>0</v>
      </c>
      <c r="L13" s="39">
        <v>0</v>
      </c>
      <c r="M13" s="36"/>
      <c r="N13" s="35">
        <f>E13-H13</f>
        <v>0</v>
      </c>
      <c r="O13" s="1"/>
    </row>
    <row r="14" spans="1:15" s="42" customFormat="1" ht="169.2" customHeight="1" thickBot="1">
      <c r="A14" s="40" t="s">
        <v>33</v>
      </c>
      <c r="B14" s="50" t="s">
        <v>32</v>
      </c>
      <c r="C14" s="50" t="s">
        <v>32</v>
      </c>
      <c r="D14" s="35">
        <f>E14+F14</f>
        <v>1632450</v>
      </c>
      <c r="E14" s="37">
        <v>1518558.15</v>
      </c>
      <c r="F14" s="37">
        <v>113891.85</v>
      </c>
      <c r="G14" s="35">
        <f>H14+I14</f>
        <v>1632450</v>
      </c>
      <c r="H14" s="35">
        <f>E14</f>
        <v>1518558.15</v>
      </c>
      <c r="I14" s="39">
        <f>F14</f>
        <v>113891.85</v>
      </c>
      <c r="J14" s="35">
        <f>K14+L14</f>
        <v>1632450</v>
      </c>
      <c r="K14" s="35">
        <f>E14</f>
        <v>1518558.15</v>
      </c>
      <c r="L14" s="39">
        <f>F14</f>
        <v>113891.85</v>
      </c>
      <c r="M14" s="38"/>
      <c r="N14" s="37">
        <v>0</v>
      </c>
      <c r="O14" s="41"/>
    </row>
    <row r="15" spans="1:15" s="42" customFormat="1" ht="33.6" customHeight="1" thickBot="1">
      <c r="A15" s="48" t="s">
        <v>40</v>
      </c>
      <c r="B15" s="51" t="s">
        <v>41</v>
      </c>
      <c r="C15" s="51" t="s">
        <v>41</v>
      </c>
      <c r="D15" s="35">
        <v>15800</v>
      </c>
      <c r="E15" s="37">
        <v>14698.44</v>
      </c>
      <c r="F15" s="37">
        <v>1101.56</v>
      </c>
      <c r="G15" s="35">
        <f aca="true" t="shared" si="9" ref="G15:G16">H15+I15</f>
        <v>15800</v>
      </c>
      <c r="H15" s="35">
        <f aca="true" t="shared" si="10" ref="H15:H16">E15</f>
        <v>14698.44</v>
      </c>
      <c r="I15" s="39">
        <f aca="true" t="shared" si="11" ref="I15:I16">F15</f>
        <v>1101.56</v>
      </c>
      <c r="J15" s="35">
        <f aca="true" t="shared" si="12" ref="J15:J16">K15+L15</f>
        <v>15800</v>
      </c>
      <c r="K15" s="35">
        <f aca="true" t="shared" si="13" ref="K15:K16">E15</f>
        <v>14698.44</v>
      </c>
      <c r="L15" s="39">
        <f aca="true" t="shared" si="14" ref="L15:L16">F15</f>
        <v>1101.56</v>
      </c>
      <c r="M15" s="38"/>
      <c r="N15" s="37">
        <v>0</v>
      </c>
      <c r="O15" s="41"/>
    </row>
    <row r="16" spans="1:15" s="42" customFormat="1" ht="92.4" customHeight="1" thickBot="1">
      <c r="A16" s="48" t="s">
        <v>35</v>
      </c>
      <c r="B16" s="51" t="s">
        <v>36</v>
      </c>
      <c r="C16" s="51" t="s">
        <v>36</v>
      </c>
      <c r="D16" s="35">
        <f>E16+F16</f>
        <v>487600</v>
      </c>
      <c r="E16" s="37">
        <v>453581.39</v>
      </c>
      <c r="F16" s="37">
        <v>34018.61</v>
      </c>
      <c r="G16" s="35">
        <f t="shared" si="9"/>
        <v>487600</v>
      </c>
      <c r="H16" s="35">
        <f t="shared" si="10"/>
        <v>453581.39</v>
      </c>
      <c r="I16" s="39">
        <f t="shared" si="11"/>
        <v>34018.61</v>
      </c>
      <c r="J16" s="35">
        <f t="shared" si="12"/>
        <v>487600</v>
      </c>
      <c r="K16" s="35">
        <f t="shared" si="13"/>
        <v>453581.39</v>
      </c>
      <c r="L16" s="39">
        <f t="shared" si="14"/>
        <v>34018.61</v>
      </c>
      <c r="M16" s="38"/>
      <c r="N16" s="37">
        <v>0</v>
      </c>
      <c r="O16" s="41"/>
    </row>
    <row r="17" spans="1:16" s="47" customFormat="1" ht="19.2" customHeight="1" thickBot="1">
      <c r="A17" s="29" t="s">
        <v>2</v>
      </c>
      <c r="B17" s="29"/>
      <c r="C17" s="49"/>
      <c r="D17" s="43">
        <f>SUM(D5:D16)</f>
        <v>2687500</v>
      </c>
      <c r="E17" s="43">
        <f>SUM(E5:E16)</f>
        <v>2500000</v>
      </c>
      <c r="F17" s="43">
        <f>SUM(F5:F16)</f>
        <v>187500</v>
      </c>
      <c r="G17" s="44">
        <f>SUM(G5:G16)</f>
        <v>2687500</v>
      </c>
      <c r="H17" s="44">
        <f aca="true" t="shared" si="15" ref="H17:L17">SUM(H5:H16)</f>
        <v>2500000</v>
      </c>
      <c r="I17" s="44">
        <f t="shared" si="15"/>
        <v>187500</v>
      </c>
      <c r="J17" s="44">
        <f t="shared" si="15"/>
        <v>2355850</v>
      </c>
      <c r="K17" s="44">
        <f t="shared" si="15"/>
        <v>2191489.1399999997</v>
      </c>
      <c r="L17" s="44">
        <f t="shared" si="15"/>
        <v>164360.86</v>
      </c>
      <c r="M17" s="44">
        <f aca="true" t="shared" si="16" ref="M17">SUM(M5:M14)</f>
        <v>0</v>
      </c>
      <c r="N17" s="44">
        <f>SUM(N5:N16)</f>
        <v>0</v>
      </c>
      <c r="O17" s="45"/>
      <c r="P17" s="46"/>
    </row>
    <row r="18" spans="1:13" ht="1.8" customHeight="1">
      <c r="A18" s="57"/>
      <c r="B18" s="58"/>
      <c r="C18" s="58"/>
      <c r="D18" s="58"/>
      <c r="E18" s="58"/>
      <c r="F18" s="58"/>
      <c r="G18" s="6"/>
      <c r="H18" s="6"/>
      <c r="I18" s="7"/>
      <c r="J18" s="7"/>
      <c r="K18" s="8"/>
      <c r="L18" s="8"/>
      <c r="M18" s="8"/>
    </row>
    <row r="19" spans="1:13" ht="32.4" customHeight="1" hidden="1">
      <c r="A19" s="9"/>
      <c r="B19" s="9"/>
      <c r="C19" s="10"/>
      <c r="D19" s="10"/>
      <c r="E19" s="10"/>
      <c r="F19" s="10"/>
      <c r="G19" s="10"/>
      <c r="H19" s="10"/>
      <c r="I19" s="11"/>
      <c r="J19" s="11"/>
      <c r="K19" s="11"/>
      <c r="L19" s="11"/>
      <c r="M19" s="11"/>
    </row>
    <row r="20" spans="1:13" ht="15" hidden="1">
      <c r="A20" s="9"/>
      <c r="B20" s="9"/>
      <c r="C20" s="10"/>
      <c r="D20" s="10"/>
      <c r="E20" s="10"/>
      <c r="F20" s="10"/>
      <c r="G20" s="10"/>
      <c r="H20" s="10"/>
      <c r="I20" s="11"/>
      <c r="J20" s="11"/>
      <c r="K20" s="11"/>
      <c r="L20" s="11"/>
      <c r="M20" s="11"/>
    </row>
    <row r="21" spans="1:13" ht="15">
      <c r="A21" s="20" t="s">
        <v>42</v>
      </c>
      <c r="B21" s="12"/>
      <c r="C21" s="10"/>
      <c r="D21" s="10"/>
      <c r="E21" s="10"/>
      <c r="F21" s="10"/>
      <c r="G21" s="10"/>
      <c r="H21" s="10"/>
      <c r="I21" s="59"/>
      <c r="J21" s="59"/>
      <c r="K21" s="59"/>
      <c r="L21" s="59"/>
      <c r="M21" s="24"/>
    </row>
    <row r="22" spans="1:14" ht="11.4" customHeight="1">
      <c r="A22" s="12"/>
      <c r="B22" s="12"/>
      <c r="C22" s="61"/>
      <c r="D22" s="61"/>
      <c r="E22" s="61" t="s">
        <v>43</v>
      </c>
      <c r="F22" s="62"/>
      <c r="G22" s="62"/>
      <c r="H22" s="30"/>
      <c r="I22" s="60"/>
      <c r="J22" s="60"/>
      <c r="K22" s="60"/>
      <c r="L22" s="60"/>
      <c r="M22" s="25"/>
      <c r="N22" s="31"/>
    </row>
    <row r="23" spans="1:13" ht="11.4" customHeight="1">
      <c r="A23" s="10"/>
      <c r="B23" s="10"/>
      <c r="C23" s="63" t="s">
        <v>8</v>
      </c>
      <c r="D23" s="63"/>
      <c r="E23" s="63" t="s">
        <v>9</v>
      </c>
      <c r="F23" s="63"/>
      <c r="G23" s="63"/>
      <c r="H23" s="13"/>
      <c r="I23" s="60"/>
      <c r="J23" s="60"/>
      <c r="K23" s="60"/>
      <c r="L23" s="60"/>
      <c r="M23" s="25"/>
    </row>
    <row r="24" spans="1:13" ht="16.8" customHeight="1">
      <c r="A24" s="19" t="s">
        <v>15</v>
      </c>
      <c r="B24" s="14"/>
      <c r="C24" s="62"/>
      <c r="D24" s="62"/>
      <c r="E24" s="61" t="s">
        <v>14</v>
      </c>
      <c r="F24" s="61"/>
      <c r="G24" s="61"/>
      <c r="H24" s="10"/>
      <c r="I24" s="60"/>
      <c r="J24" s="60"/>
      <c r="K24" s="60"/>
      <c r="L24" s="60"/>
      <c r="M24" s="25"/>
    </row>
    <row r="25" spans="1:13" ht="15">
      <c r="A25" s="10"/>
      <c r="B25" s="10"/>
      <c r="C25" s="63" t="s">
        <v>8</v>
      </c>
      <c r="D25" s="63"/>
      <c r="E25" s="63" t="s">
        <v>9</v>
      </c>
      <c r="F25" s="63"/>
      <c r="G25" s="63"/>
      <c r="H25" s="10"/>
      <c r="I25" s="68"/>
      <c r="J25" s="68"/>
      <c r="K25" s="69"/>
      <c r="L25" s="69"/>
      <c r="M25" s="28"/>
    </row>
    <row r="26" spans="1:13" ht="2.4" customHeight="1">
      <c r="A26" s="10"/>
      <c r="B26" s="10"/>
      <c r="C26" s="13"/>
      <c r="D26" s="13"/>
      <c r="E26" s="13"/>
      <c r="F26" s="13"/>
      <c r="G26" s="13"/>
      <c r="H26" s="10"/>
      <c r="I26" s="68"/>
      <c r="J26" s="68"/>
      <c r="K26" s="68"/>
      <c r="L26" s="68"/>
      <c r="M26" s="23"/>
    </row>
    <row r="27" spans="1:13" ht="3" customHeight="1">
      <c r="A27" s="10"/>
      <c r="B27" s="10"/>
      <c r="C27" s="13"/>
      <c r="D27" s="13"/>
      <c r="E27" s="13"/>
      <c r="F27" s="10"/>
      <c r="G27" s="10"/>
      <c r="H27" s="15"/>
      <c r="I27" s="15"/>
      <c r="J27" s="15"/>
      <c r="K27" s="15"/>
      <c r="L27" s="15"/>
      <c r="M27" s="23"/>
    </row>
    <row r="28" spans="1:13" ht="11.4" customHeight="1">
      <c r="A28" s="10" t="s">
        <v>10</v>
      </c>
      <c r="B28" s="10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6" customHeight="1">
      <c r="A29" s="9" t="s">
        <v>11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</row>
    <row r="30" spans="1:13" ht="15" customHeight="1">
      <c r="A30" s="10" t="s">
        <v>39</v>
      </c>
      <c r="B30" s="10"/>
      <c r="C30" s="10"/>
      <c r="D30" s="10"/>
      <c r="E30" s="10"/>
      <c r="F30" s="16"/>
      <c r="G30" s="16"/>
      <c r="H30" s="16"/>
      <c r="I30" s="16"/>
      <c r="J30" s="16"/>
      <c r="K30" s="16"/>
      <c r="L30" s="16"/>
      <c r="M30" s="16"/>
    </row>
    <row r="31" spans="1:13" ht="15">
      <c r="A31" s="10"/>
      <c r="B31" s="10"/>
      <c r="C31" s="10"/>
      <c r="D31" s="10"/>
      <c r="E31" s="10"/>
      <c r="F31" s="16"/>
      <c r="G31" s="16"/>
      <c r="H31" s="16"/>
      <c r="I31" s="16"/>
      <c r="J31" s="16"/>
      <c r="K31" s="16"/>
      <c r="L31" s="16"/>
      <c r="M31" s="16"/>
    </row>
  </sheetData>
  <mergeCells count="22">
    <mergeCell ref="C25:D25"/>
    <mergeCell ref="E25:G25"/>
    <mergeCell ref="I25:J25"/>
    <mergeCell ref="K25:L25"/>
    <mergeCell ref="I26:J26"/>
    <mergeCell ref="K26:L26"/>
    <mergeCell ref="N2:N3"/>
    <mergeCell ref="A1:N1"/>
    <mergeCell ref="A18:F18"/>
    <mergeCell ref="I21:L24"/>
    <mergeCell ref="C22:D22"/>
    <mergeCell ref="E22:G22"/>
    <mergeCell ref="C23:D23"/>
    <mergeCell ref="E23:G23"/>
    <mergeCell ref="C24:D24"/>
    <mergeCell ref="E24:G24"/>
    <mergeCell ref="A2:A3"/>
    <mergeCell ref="B2:B3"/>
    <mergeCell ref="C2:C3"/>
    <mergeCell ref="D2:F2"/>
    <mergeCell ref="G2:I2"/>
    <mergeCell ref="J2:L2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2018-09-27T11:11:52Z</cp:lastPrinted>
  <dcterms:created xsi:type="dcterms:W3CDTF">2016-06-22T07:13:33Z</dcterms:created>
  <dcterms:modified xsi:type="dcterms:W3CDTF">2018-10-01T06:22:45Z</dcterms:modified>
  <cp:category/>
  <cp:version/>
  <cp:contentType/>
  <cp:contentStatus/>
</cp:coreProperties>
</file>