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'Доходы'!$A$26</definedName>
    <definedName name="APPT" localSheetId="2">'Источники'!$A$31</definedName>
    <definedName name="APPT" localSheetId="1">'Расходы'!$A$21</definedName>
    <definedName name="FILE_NAME" localSheetId="0">'Доходы'!$H$5</definedName>
    <definedName name="FIO" localSheetId="0">'Доходы'!$D$26</definedName>
    <definedName name="FIO" localSheetId="1">'Расходы'!$D$21</definedName>
    <definedName name="FORM_CODE" localSheetId="0">'Доходы'!$H$7</definedName>
    <definedName name="LAST_CELL" localSheetId="0">'Доходы'!$F$112</definedName>
    <definedName name="LAST_CELL" localSheetId="2">'Источники'!$F$23</definedName>
    <definedName name="LAST_CELL" localSheetId="1">'Расходы'!$F$168</definedName>
    <definedName name="PARAMS" localSheetId="0">'Доходы'!$H$3</definedName>
    <definedName name="PERIOD" localSheetId="0">'Доходы'!$H$8</definedName>
    <definedName name="RANGE_NAMES" localSheetId="0">'Доходы'!$H$11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ND_1" localSheetId="0">'Доходы'!$A$112</definedName>
    <definedName name="REND_1" localSheetId="2">'Источники'!$A$23</definedName>
    <definedName name="REND_1" localSheetId="1">'Расходы'!$A$169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'Доходы'!$A$25:$D$27</definedName>
    <definedName name="SIGN" localSheetId="2">'Источники'!$A$31:$D$32</definedName>
    <definedName name="SIGN" localSheetId="1">'Расходы'!$A$20:$D$22</definedName>
    <definedName name="SRC_CODE" localSheetId="0">'Доходы'!$H$10</definedName>
    <definedName name="SRC_KIND" localSheetId="0">'Доходы'!$H$9</definedName>
    <definedName name="_xlnm.Print_Titles" localSheetId="0">'Доходы'!$13:$20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<sst xmlns="http://schemas.openxmlformats.org/spreadsheetml/2006/main" count="927" uniqueCount="507">
  <si>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</si>
  <si>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</si>
  <si>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</si>
  <si>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</si>
  <si>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</si>
  <si>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</si>
  <si>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</si>
  <si>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</si>
  <si>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</si>
  <si>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</si>
  <si>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</si>
  <si>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</si>
  <si>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</si>
  <si>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</si>
  <si>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</si>
  <si>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</si>
  <si>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</si>
  <si>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</si>
  <si>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</si>
  <si>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</si>
  <si>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</si>
  <si>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</si>
  <si>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</si>
  <si>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</si>
  <si>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</si>
  <si>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</si>
  <si>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</si>
  <si>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</si>
  <si>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</si>
  <si>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</si>
  <si>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</si>
  <si>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</si>
  <si>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</si>
  <si>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</si>
  <si>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</si>
  <si>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</si>
  <si>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</si>
  <si>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</si>
  <si>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</si>
  <si>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</si>
  <si>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</si>
  <si>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</si>
  <si>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</si>
  <si>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</si>
  <si>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</si>
  <si>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</si>
  <si>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</si>
  <si>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</si>
  <si>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</si>
  <si>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</si>
  <si>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</si>
  <si>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</si>
  <si>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</si>
  <si>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</si>
  <si>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</si>
  <si>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</si>
  <si>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</si>
  <si>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</si>
  <si>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</si>
  <si>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</si>
  <si>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</si>
  <si>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</si>
  <si>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</si>
  <si>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</si>
  <si>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</si>
  <si>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</si>
  <si>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</si>
  <si>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</si>
  <si>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</si>
  <si>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</si>
  <si>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</si>
  <si>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</si>
  <si>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</si>
  <si>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</si>
  <si>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</si>
  <si>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</si>
  <si>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</si>
  <si>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</si>
  <si>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</si>
  <si>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</si>
  <si>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</si>
  <si>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</si>
  <si>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</si>
  <si>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</si>
  <si>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</si>
  <si>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</si>
  <si>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</si>
  <si>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</si>
  <si>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</si>
  <si>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</si>
  <si>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</si>
  <si>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</si>
  <si>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</si>
  <si>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</si>
  <si>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</si>
  <si>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</si>
  <si>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</si>
  <si>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</si>
  <si>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</si>
  <si>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</si>
  <si>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</si>
  <si>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</si>
  <si>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</si>
  <si>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</si>
  <si>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</si>
  <si>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</si>
  <si>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</si>
  <si>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</si>
  <si>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</si>
  <si>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</si>
  <si>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</si>
  <si>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</si>
  <si>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</si>
  <si>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</si>
  <si>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</si>
  <si>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</si>
  <si>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</si>
  <si>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</si>
  <si>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</si>
  <si>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</si>
  <si>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</si>
  <si>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</si>
  <si>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</si>
  <si>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</si>
  <si>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</si>
  <si>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</si>
  <si>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</si>
  <si>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</si>
  <si>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</si>
  <si>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</si>
  <si>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</si>
  <si>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</si>
  <si>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</si>
  <si>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</si>
  <si>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(РАБОТ) И КОМПЕНСАЦИИ ЗАТРАТ ГОСУДАРСТВА</t>
  </si>
  <si>
    <t>957 11300000000000000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</si>
  <si>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</si>
  <si>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</si>
  <si>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</si>
  <si>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</si>
  <si>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сельских поселений</t>
  </si>
  <si>
    <t>957 11301995100000130</t>
  </si>
  <si>
    <t>Доходы от компенсации затрат государства</t>
  </si>
  <si>
    <t>957 11302000000000130</t>
  </si>
  <si>
    <t>Прочие доходы от компенсации затрат государства</t>
  </si>
  <si>
    <t>957 11302990000000130</t>
  </si>
  <si>
    <t>Прочие доходы от компенсации затрат бюджетов сельских поселений</t>
  </si>
  <si>
    <t>957 11302995100000130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</si>
  <si>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</si>
  <si>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</si>
  <si>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</si>
  <si>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</si>
  <si>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</si>
  <si>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</si>
  <si>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</si>
  <si>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</si>
  <si>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</si>
  <si>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</si>
  <si>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</si>
  <si>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957 20210000000000151</t>
  </si>
  <si>
    <t>Дотации на выравнивание бюджетной обеспеченности</t>
  </si>
  <si>
    <t>957 20215001000000151</t>
  </si>
  <si>
    <t>Дотации бюджетам сельских поселений на выравнивание бюджетной обеспеченности</t>
  </si>
  <si>
    <t>957 20215001100000151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</si>
  <si>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</si>
  <si>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</si>
  <si>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</si>
  <si>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957 20215001100620151</t>
  </si>
  <si>
    <t>Субсидии бюджетам бюджетной системы Российской Федерации (межбюджетные субсидии)</t>
  </si>
  <si>
    <t>957 20220000000000151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</si>
  <si>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</si>
  <si>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</si>
  <si>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</si>
  <si>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957 20220216100000151</t>
  </si>
  <si>
    <t>Прочие субсидии</t>
  </si>
  <si>
    <t>957 20229999000000151</t>
  </si>
  <si>
    <t>Прочие субсидии бюджетам сельских поселений</t>
  </si>
  <si>
    <t>957 20229999100000151</t>
  </si>
  <si>
    <t>Субвенции бюджетам бюджетной системы Российской Федерации</t>
  </si>
  <si>
    <t>957 20230000000000151</t>
  </si>
  <si>
    <t>Субвенции местным бюджетам на выполнение передаваемых полномочий субъектов Российской Федерации</t>
  </si>
  <si>
    <t>957 20230024000000151</t>
  </si>
  <si>
    <t>Субвенции бюджетам сельских поселений на выполнение передаваемых полномочий субъектов Российской Федерации</t>
  </si>
  <si>
    <t>957 20230024100000151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</si>
  <si>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</si>
  <si>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</si>
  <si>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</si>
  <si>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957 20235118100000151</t>
  </si>
  <si>
    <t>Иные межбюджетные трансферты</t>
  </si>
  <si>
    <t>957 20240000000000151</t>
  </si>
  <si>
    <t>Прочие межбюджетные трансферты, передаваемые бюджетам</t>
  </si>
  <si>
    <t>957 20249999000000151</t>
  </si>
  <si>
    <t>Прочие межбюджетные трансферты, передаваемые бюджетам сельских поселений</t>
  </si>
  <si>
    <t>957 20249999100000151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</si>
  <si>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</si>
  <si>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</si>
  <si>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</si>
  <si>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</si>
  <si>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</si>
  <si>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</si>
  <si>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</si>
  <si>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</si>
  <si>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</si>
  <si>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</si>
  <si>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</si>
  <si>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957 21860010100000151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</si>
  <si>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</si>
  <si>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</si>
  <si>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</si>
  <si>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</si>
  <si>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</si>
  <si>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</si>
  <si>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</si>
  <si>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</si>
  <si>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</si>
  <si>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</si>
  <si>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</si>
  <si>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</si>
  <si>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</si>
  <si>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</si>
  <si>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</si>
  <si>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</si>
  <si>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</si>
  <si>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</si>
  <si>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</si>
  <si>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</si>
  <si>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</si>
  <si>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</si>
  <si>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</si>
  <si>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</si>
  <si>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</si>
  <si>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</si>
  <si>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</si>
  <si>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</si>
  <si>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</si>
  <si>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</si>
  <si>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</si>
  <si>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</si>
  <si>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</si>
  <si>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</si>
  <si>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957 0104 1110071340 121 </t>
  </si>
  <si>
    <t xml:space="preserve">957 0104 1110071340 129 </t>
  </si>
  <si>
    <t xml:space="preserve">957 0104 1110071340 242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</si>
  <si>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</si>
  <si>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</si>
  <si>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</si>
  <si>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</si>
  <si>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</si>
  <si>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</si>
  <si>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</si>
  <si>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</si>
  <si>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</si>
  <si>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</si>
  <si>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</si>
  <si>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</si>
  <si>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</si>
  <si>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</si>
  <si>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</si>
  <si>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</si>
  <si>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</si>
  <si>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</si>
  <si>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</si>
  <si>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</si>
  <si>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</si>
  <si>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</si>
  <si>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</si>
  <si>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>Непрограмные расходы за счет субсидий, субвенций и иных межбюджетных трасфертов из бюджетов других уровней</t>
  </si>
  <si>
    <t xml:space="preserve">957 0113 2120000000 000 </t>
  </si>
  <si>
    <t xml:space="preserve">957 0113 2120040027 244 </t>
  </si>
  <si>
    <t>Основное мероприятие "Установка и (или) замена приборов учета коммунальных ресурсов"</t>
  </si>
  <si>
    <t xml:space="preserve">957 0113 7200400000 000 </t>
  </si>
  <si>
    <t xml:space="preserve">957 0113 7200420008 244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</si>
  <si>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</si>
  <si>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</si>
  <si>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</si>
  <si>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</si>
  <si>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</si>
  <si>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</si>
  <si>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</si>
  <si>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</si>
  <si>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</si>
  <si>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</si>
  <si>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</si>
  <si>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</si>
  <si>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</si>
  <si>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</si>
  <si>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</si>
  <si>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</si>
  <si>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</si>
  <si>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</si>
  <si>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</si>
  <si>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</si>
  <si>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</si>
  <si>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</si>
  <si>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</si>
  <si>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</si>
  <si>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</si>
  <si>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</si>
  <si>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</si>
  <si>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</si>
  <si>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</si>
  <si>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</si>
  <si>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957 0409 7500220019 540 </t>
  </si>
  <si>
    <t xml:space="preserve">957 0409 7500270140 540 </t>
  </si>
  <si>
    <t xml:space="preserve">957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</si>
  <si>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</si>
  <si>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</si>
  <si>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957 0409 7810320043 244 </t>
  </si>
  <si>
    <t xml:space="preserve">957 0409 7810370880 244 </t>
  </si>
  <si>
    <t xml:space="preserve">957 0409 78103S0880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</si>
  <si>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</si>
  <si>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</si>
  <si>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957 0409 7820120003 244 </t>
  </si>
  <si>
    <t xml:space="preserve">957 0409 7820174660 244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</si>
  <si>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</si>
  <si>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</si>
  <si>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</si>
  <si>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</si>
  <si>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</si>
  <si>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</si>
  <si>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</si>
  <si>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</si>
  <si>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</si>
  <si>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</si>
  <si>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</si>
  <si>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</si>
  <si>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</si>
  <si>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</si>
  <si>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</si>
  <si>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</si>
  <si>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</si>
  <si>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957 0502 7200270160 244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</si>
  <si>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</si>
  <si>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</si>
  <si>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</si>
  <si>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</si>
  <si>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957 0502 7200320007 244 </t>
  </si>
  <si>
    <t xml:space="preserve">957 0502 7200340027 244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</si>
  <si>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</si>
  <si>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</si>
  <si>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</si>
  <si>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Основное мероприятие "Организация водоснабжения в населенных пунктах"</t>
  </si>
  <si>
    <t xml:space="preserve">957 0502 7810200000 000 </t>
  </si>
  <si>
    <t xml:space="preserve">957 0502 7810270880 244 </t>
  </si>
  <si>
    <t xml:space="preserve">957 0502 78102S0880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</si>
  <si>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</si>
  <si>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</si>
  <si>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</si>
  <si>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</si>
  <si>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</si>
  <si>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</si>
  <si>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</si>
  <si>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</si>
  <si>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</si>
  <si>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</si>
  <si>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</si>
  <si>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</si>
  <si>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</si>
  <si>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</si>
  <si>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</si>
  <si>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 xml:space="preserve">957 0503 7400140031 244 </t>
  </si>
  <si>
    <t>Основное мероприятие "Озеленение территории муниципального образования"</t>
  </si>
  <si>
    <t xml:space="preserve">957 0503 7400200000 000 </t>
  </si>
  <si>
    <t xml:space="preserve">957 0503 7400220014 244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</si>
  <si>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</si>
  <si>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</si>
  <si>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</si>
  <si>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</si>
  <si>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</si>
  <si>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</si>
  <si>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</si>
  <si>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</si>
  <si>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</si>
  <si>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</si>
  <si>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</si>
  <si>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957 0503 7810170880 244 </t>
  </si>
  <si>
    <t xml:space="preserve">957 0503 78101S0880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</si>
  <si>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</si>
  <si>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</si>
  <si>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957 0503 7810470880 244 </t>
  </si>
  <si>
    <t xml:space="preserve">957 0503 78104S0880 244 </t>
  </si>
  <si>
    <t>Основное мероприятие "Организация уличного освещения в населенных пунктах"</t>
  </si>
  <si>
    <t xml:space="preserve">957 0503 7810600000 000 </t>
  </si>
  <si>
    <t xml:space="preserve">957 0503 7810670880 244 </t>
  </si>
  <si>
    <t xml:space="preserve">957 0503 78106S0880 244 </t>
  </si>
  <si>
    <t>Основное мероприятие "Благоустройство территории в административном центре"</t>
  </si>
  <si>
    <t xml:space="preserve">957 0503 7820200000 000 </t>
  </si>
  <si>
    <t xml:space="preserve">957 0503 7820274660 244 </t>
  </si>
  <si>
    <t xml:space="preserve">957 0503 78202S4660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</si>
  <si>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</si>
  <si>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</si>
  <si>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957 0503 7900174310 244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</si>
  <si>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</si>
  <si>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</si>
  <si>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</si>
  <si>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</si>
  <si>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</si>
  <si>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</si>
  <si>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</si>
  <si>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</si>
  <si>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</si>
  <si>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</si>
  <si>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</si>
  <si>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</si>
  <si>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>Фонд оплаты труда учреждений</t>
  </si>
  <si>
    <t xml:space="preserve">957 0801 7100120002 111 </t>
  </si>
  <si>
    <t>Иные выплаты персоналу учреждений, за исключением фонда оплаты труда</t>
  </si>
  <si>
    <t xml:space="preserve">957 0801 7100120002 112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</si>
  <si>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</si>
  <si>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957 0801 7100120002 119 </t>
  </si>
  <si>
    <t xml:space="preserve">957 0801 7100120002 242 </t>
  </si>
  <si>
    <t xml:space="preserve">957 0801 7100120002 244 </t>
  </si>
  <si>
    <t xml:space="preserve">957 0801 7100120002 853 </t>
  </si>
  <si>
    <t>Основное мероприятие "Сохранение кадрового потенциала муниципальных учреждений культуры"</t>
  </si>
  <si>
    <t xml:space="preserve">957 0801 7100200000 000 </t>
  </si>
  <si>
    <t xml:space="preserve">957 0801 7100270360 111 </t>
  </si>
  <si>
    <t xml:space="preserve">957 0801 7100270360 119 </t>
  </si>
  <si>
    <t xml:space="preserve">957 0801 71002S0360 111 </t>
  </si>
  <si>
    <t xml:space="preserve">957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</si>
  <si>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</si>
  <si>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</si>
  <si>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</si>
  <si>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 xml:space="preserve">957 0801 7100340027 540 </t>
  </si>
  <si>
    <t>Основное мероприятие "Строительство, ремонт объектов культуры"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</si>
  <si>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</si>
  <si>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</si>
  <si>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957 0801 7100440027 414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</si>
  <si>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</si>
  <si>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</si>
  <si>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</si>
  <si>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</si>
  <si>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</si>
  <si>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</si>
  <si>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</si>
  <si>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Социальное обеспечение населения</t>
  </si>
  <si>
    <t xml:space="preserve">957 1003 0000000000 000 </t>
  </si>
  <si>
    <t>Основное мероприятие "Улучшение жилищных условий молодых граждан (молодых семей)"</t>
  </si>
  <si>
    <t xml:space="preserve">957 1003 7600400000 000 </t>
  </si>
  <si>
    <t>Субсидии гражданам на приобретение жилья</t>
  </si>
  <si>
    <t xml:space="preserve">957 1003 76004S0750 322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</si>
  <si>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</si>
  <si>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</si>
  <si>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</si>
  <si>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</si>
  <si>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</si>
  <si>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</si>
  <si>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</si>
  <si>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</si>
  <si>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</si>
  <si>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</si>
  <si>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</si>
  <si>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</si>
  <si>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</si>
  <si>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</si>
  <si>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</si>
  <si>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</si>
  <si>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</si>
  <si>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</si>
  <si>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</si>
  <si>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</si>
  <si>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</si>
  <si>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</si>
  <si>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</si>
  <si>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</si>
  <si>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</si>
  <si>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</si>
  <si>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</si>
  <si>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</si>
  <si>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</si>
  <si>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</si>
  <si>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</si>
  <si>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</si>
  <si>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</si>
  <si>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</si>
  <si>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</si>
  <si>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</si>
  <si>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</si>
  <si>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</si>
  <si>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</si>
  <si>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</si>
  <si>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</si>
  <si>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</si>
  <si>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</si>
  <si>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</si>
  <si>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</si>
  <si>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</si>
  <si>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</si>
  <si>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</si>
  <si>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</si>
  <si>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</si>
  <si>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</si>
  <si>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>Периодичность: месячная,</t>
    </r>
    <r>
      <rPr>
        <u val="single"/>
        <sz val="8"/>
        <rFont val="Arial Cyr"/>
        <family val="2"/>
      </rPr>
      <t xml:space="preserve"> квартальная</t>
    </r>
    <r>
      <rPr>
        <sz val="8"/>
        <rFont val="Arial Cyr"/>
        <family val="2"/>
      </rPr>
      <t>, годовая</t>
    </r>
  </si>
  <si>
    <t>957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</si>
  <si>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</si>
  <si>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</si>
  <si>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</si>
  <si>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</si>
  <si>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</si>
  <si>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</si>
  <si>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</si>
  <si>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</si>
  <si>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</si>
  <si>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</si>
  <si>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</si>
  <si>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</si>
  <si>
    <t>Приложение</t>
  </si>
  <si>
    <t>к постановлению от "____"______________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</si>
</sst>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 topLeftCell="A1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5:6" ht="12.75" customHeight="1">
      <c r="E1" s="89"/>
      <c r="F1" s="142" t="s">
        <v>505</v>
      </c>
    </row>
    <row r="2" spans="5:6" ht="12.75" customHeight="1">
      <c r="E2" s="89" t="s">
        <v>506</v>
      </c>
      <c r="F2" s="88"/>
    </row>
    <row r="3" spans="1:6" ht="15">
      <c r="A3" s="124"/>
      <c r="B3" s="124"/>
      <c r="C3" s="124"/>
      <c r="D3" s="124"/>
      <c r="E3" s="2"/>
      <c r="F3" s="2"/>
    </row>
    <row r="4" spans="1:6" ht="16.9" customHeight="1">
      <c r="A4" s="124" t="s">
        <v>0</v>
      </c>
      <c r="B4" s="124"/>
      <c r="C4" s="124"/>
      <c r="D4" s="124"/>
      <c r="E4" s="3"/>
      <c r="F4" s="4" t="s">
        <v>1</v>
      </c>
    </row>
    <row r="5" spans="1:6" ht="12.75">
      <c r="A5" s="5"/>
      <c r="B5" s="5"/>
      <c r="C5" s="5"/>
      <c r="D5" s="5"/>
      <c r="E5" s="6" t="s">
        <v>2</v>
      </c>
      <c r="F5" s="7" t="s">
        <v>3</v>
      </c>
    </row>
    <row r="6" spans="1:6" ht="12.75">
      <c r="A6" s="125" t="s">
        <v>5</v>
      </c>
      <c r="B6" s="125"/>
      <c r="C6" s="125"/>
      <c r="D6" s="125"/>
      <c r="E6" s="3" t="s">
        <v>4</v>
      </c>
      <c r="F6" s="8" t="s">
        <v>6</v>
      </c>
    </row>
    <row r="7" spans="1:6" ht="12.75">
      <c r="A7" s="9"/>
      <c r="B7" s="9"/>
      <c r="C7" s="9"/>
      <c r="D7" s="9"/>
      <c r="E7" s="3" t="s">
        <v>7</v>
      </c>
      <c r="F7" s="10" t="s">
        <v>16</v>
      </c>
    </row>
    <row r="8" spans="1:6" ht="24.6" customHeight="1">
      <c r="A8" s="11" t="s">
        <v>8</v>
      </c>
      <c r="B8" s="126" t="s">
        <v>14</v>
      </c>
      <c r="C8" s="127"/>
      <c r="D8" s="127"/>
      <c r="E8" s="3" t="s">
        <v>9</v>
      </c>
      <c r="F8" s="10" t="s">
        <v>492</v>
      </c>
    </row>
    <row r="9" spans="1:6" ht="21.75" customHeight="1">
      <c r="A9" s="11" t="s">
        <v>10</v>
      </c>
      <c r="B9" s="128" t="s">
        <v>490</v>
      </c>
      <c r="C9" s="128"/>
      <c r="D9" s="128"/>
      <c r="E9" s="3" t="s">
        <v>11</v>
      </c>
      <c r="F9" s="12" t="s">
        <v>17</v>
      </c>
    </row>
    <row r="10" spans="1:6" ht="12.75">
      <c r="A10" s="11" t="s">
        <v>491</v>
      </c>
      <c r="B10" s="11"/>
      <c r="C10" s="11"/>
      <c r="D10" s="13"/>
      <c r="E10" s="3"/>
      <c r="F10" s="14"/>
    </row>
    <row r="11" spans="1:6" ht="12.75">
      <c r="A11" s="11" t="s">
        <v>15</v>
      </c>
      <c r="B11" s="11"/>
      <c r="C11" s="15"/>
      <c r="D11" s="13"/>
      <c r="E11" s="3" t="s">
        <v>12</v>
      </c>
      <c r="F11" s="16" t="s">
        <v>13</v>
      </c>
    </row>
    <row r="12" spans="1:6" ht="20.25" customHeight="1">
      <c r="A12" s="124" t="s">
        <v>18</v>
      </c>
      <c r="B12" s="124"/>
      <c r="C12" s="124"/>
      <c r="D12" s="124"/>
      <c r="E12" s="1"/>
      <c r="F12" s="17"/>
    </row>
    <row r="13" spans="1:6" ht="4.15" customHeight="1">
      <c r="A13" s="118" t="s">
        <v>19</v>
      </c>
      <c r="B13" s="112" t="s">
        <v>20</v>
      </c>
      <c r="C13" s="112" t="s">
        <v>21</v>
      </c>
      <c r="D13" s="115" t="s">
        <v>22</v>
      </c>
      <c r="E13" s="115" t="s">
        <v>23</v>
      </c>
      <c r="F13" s="121" t="s">
        <v>24</v>
      </c>
    </row>
    <row r="14" spans="1:6" ht="3.6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3" customHeight="1">
      <c r="A17" s="119"/>
      <c r="B17" s="113"/>
      <c r="C17" s="113"/>
      <c r="D17" s="116"/>
      <c r="E17" s="116"/>
      <c r="F17" s="122"/>
    </row>
    <row r="18" spans="1:6" ht="3" customHeight="1">
      <c r="A18" s="119"/>
      <c r="B18" s="113"/>
      <c r="C18" s="113"/>
      <c r="D18" s="116"/>
      <c r="E18" s="116"/>
      <c r="F18" s="122"/>
    </row>
    <row r="19" spans="1:6" ht="23.45" customHeight="1">
      <c r="A19" s="120"/>
      <c r="B19" s="114"/>
      <c r="C19" s="114"/>
      <c r="D19" s="117"/>
      <c r="E19" s="117"/>
      <c r="F19" s="123"/>
    </row>
    <row r="20" spans="1:6" ht="12.6" customHeight="1">
      <c r="A20" s="18">
        <v>1</v>
      </c>
      <c r="B20" s="19">
        <v>2</v>
      </c>
      <c r="C20" s="20">
        <v>3</v>
      </c>
      <c r="D20" s="21" t="s">
        <v>25</v>
      </c>
      <c r="E20" s="22" t="s">
        <v>26</v>
      </c>
      <c r="F20" s="23" t="s">
        <v>27</v>
      </c>
    </row>
    <row r="21" spans="1:6" ht="12.75">
      <c r="A21" s="24" t="s">
        <v>28</v>
      </c>
      <c r="B21" s="25" t="s">
        <v>29</v>
      </c>
      <c r="C21" s="26" t="s">
        <v>30</v>
      </c>
      <c r="D21" s="27">
        <v>38975350.59</v>
      </c>
      <c r="E21" s="28">
        <v>23107837.26</v>
      </c>
      <c r="F21" s="27">
        <f>IF(OR(D21="-",IF(E21="-",0,E21)&gt;=IF(D21="-",0,D21)),"-",IF(D21="-",0,D21)-IF(E21="-",0,E21))</f>
        <v>15867513.330000002</v>
      </c>
    </row>
    <row r="22" spans="1:6" ht="12.75">
      <c r="A22" s="29" t="s">
        <v>31</v>
      </c>
      <c r="B22" s="30"/>
      <c r="C22" s="31"/>
      <c r="D22" s="32"/>
      <c r="E22" s="32"/>
      <c r="F22" s="33"/>
    </row>
    <row r="23" spans="1:6" ht="12.75">
      <c r="A23" s="34" t="s">
        <v>32</v>
      </c>
      <c r="B23" s="35" t="s">
        <v>29</v>
      </c>
      <c r="C23" s="36" t="s">
        <v>33</v>
      </c>
      <c r="D23" s="37">
        <v>4943534</v>
      </c>
      <c r="E23" s="37">
        <v>2505745.89</v>
      </c>
      <c r="F23" s="38">
        <f aca="true" t="shared" si="0" ref="F23:F54">IF(OR(D23="-",IF(E23="-",0,E23)&gt;=IF(D23="-",0,D23)),"-",IF(D23="-",0,D23)-IF(E23="-",0,E23))</f>
        <v>2437788.11</v>
      </c>
    </row>
    <row r="24" spans="1:6" ht="12.75">
      <c r="A24" s="34" t="s">
        <v>34</v>
      </c>
      <c r="B24" s="35" t="s">
        <v>29</v>
      </c>
      <c r="C24" s="36" t="s">
        <v>35</v>
      </c>
      <c r="D24" s="37">
        <v>557000</v>
      </c>
      <c r="E24" s="37">
        <v>178064.4</v>
      </c>
      <c r="F24" s="38">
        <f t="shared" si="0"/>
        <v>378935.6</v>
      </c>
    </row>
    <row r="25" spans="1:6" ht="12.75">
      <c r="A25" s="34" t="s">
        <v>36</v>
      </c>
      <c r="B25" s="35" t="s">
        <v>29</v>
      </c>
      <c r="C25" s="36" t="s">
        <v>37</v>
      </c>
      <c r="D25" s="37">
        <v>557000</v>
      </c>
      <c r="E25" s="37">
        <v>178064.4</v>
      </c>
      <c r="F25" s="38">
        <f t="shared" si="0"/>
        <v>378935.6</v>
      </c>
    </row>
    <row r="26" spans="1:6" ht="67.5">
      <c r="A26" s="34" t="s">
        <v>38</v>
      </c>
      <c r="B26" s="35" t="s">
        <v>29</v>
      </c>
      <c r="C26" s="36" t="s">
        <v>39</v>
      </c>
      <c r="D26" s="37">
        <v>535000</v>
      </c>
      <c r="E26" s="37">
        <v>172979.71</v>
      </c>
      <c r="F26" s="38">
        <f t="shared" si="0"/>
        <v>362020.29000000004</v>
      </c>
    </row>
    <row r="27" spans="1:6" ht="90">
      <c r="A27" s="39" t="s">
        <v>40</v>
      </c>
      <c r="B27" s="35" t="s">
        <v>29</v>
      </c>
      <c r="C27" s="36" t="s">
        <v>41</v>
      </c>
      <c r="D27" s="37">
        <v>535000</v>
      </c>
      <c r="E27" s="37">
        <v>172732.69</v>
      </c>
      <c r="F27" s="38">
        <f t="shared" si="0"/>
        <v>362267.31</v>
      </c>
    </row>
    <row r="28" spans="1:6" ht="67.5">
      <c r="A28" s="39" t="s">
        <v>42</v>
      </c>
      <c r="B28" s="35" t="s">
        <v>29</v>
      </c>
      <c r="C28" s="36" t="s">
        <v>43</v>
      </c>
      <c r="D28" s="37" t="s">
        <v>44</v>
      </c>
      <c r="E28" s="37">
        <v>-8.04</v>
      </c>
      <c r="F28" s="38" t="str">
        <f t="shared" si="0"/>
        <v>-</v>
      </c>
    </row>
    <row r="29" spans="1:6" ht="90">
      <c r="A29" s="39" t="s">
        <v>45</v>
      </c>
      <c r="B29" s="35" t="s">
        <v>29</v>
      </c>
      <c r="C29" s="36" t="s">
        <v>46</v>
      </c>
      <c r="D29" s="37" t="s">
        <v>44</v>
      </c>
      <c r="E29" s="37">
        <v>255.06</v>
      </c>
      <c r="F29" s="38" t="str">
        <f t="shared" si="0"/>
        <v>-</v>
      </c>
    </row>
    <row r="30" spans="1:6" ht="101.25">
      <c r="A30" s="39" t="s">
        <v>47</v>
      </c>
      <c r="B30" s="35" t="s">
        <v>29</v>
      </c>
      <c r="C30" s="36" t="s">
        <v>48</v>
      </c>
      <c r="D30" s="37">
        <v>14000</v>
      </c>
      <c r="E30" s="37">
        <v>860.11</v>
      </c>
      <c r="F30" s="38">
        <f t="shared" si="0"/>
        <v>13139.89</v>
      </c>
    </row>
    <row r="31" spans="1:6" ht="123.75">
      <c r="A31" s="39" t="s">
        <v>49</v>
      </c>
      <c r="B31" s="35" t="s">
        <v>29</v>
      </c>
      <c r="C31" s="36" t="s">
        <v>50</v>
      </c>
      <c r="D31" s="37">
        <v>14000</v>
      </c>
      <c r="E31" s="37">
        <v>24.74</v>
      </c>
      <c r="F31" s="38">
        <f t="shared" si="0"/>
        <v>13975.26</v>
      </c>
    </row>
    <row r="32" spans="1:6" ht="112.5">
      <c r="A32" s="39" t="s">
        <v>51</v>
      </c>
      <c r="B32" s="35" t="s">
        <v>29</v>
      </c>
      <c r="C32" s="36" t="s">
        <v>52</v>
      </c>
      <c r="D32" s="37" t="s">
        <v>44</v>
      </c>
      <c r="E32" s="37">
        <v>158.33</v>
      </c>
      <c r="F32" s="38" t="str">
        <f t="shared" si="0"/>
        <v>-</v>
      </c>
    </row>
    <row r="33" spans="1:6" ht="123.75">
      <c r="A33" s="39" t="s">
        <v>53</v>
      </c>
      <c r="B33" s="35" t="s">
        <v>29</v>
      </c>
      <c r="C33" s="36" t="s">
        <v>54</v>
      </c>
      <c r="D33" s="37" t="s">
        <v>44</v>
      </c>
      <c r="E33" s="37">
        <v>677.04</v>
      </c>
      <c r="F33" s="38" t="str">
        <f t="shared" si="0"/>
        <v>-</v>
      </c>
    </row>
    <row r="34" spans="1:6" ht="33.75">
      <c r="A34" s="34" t="s">
        <v>55</v>
      </c>
      <c r="B34" s="35" t="s">
        <v>29</v>
      </c>
      <c r="C34" s="36" t="s">
        <v>56</v>
      </c>
      <c r="D34" s="37">
        <v>8000</v>
      </c>
      <c r="E34" s="37">
        <v>4224.58</v>
      </c>
      <c r="F34" s="38">
        <f t="shared" si="0"/>
        <v>3775.42</v>
      </c>
    </row>
    <row r="35" spans="1:6" ht="67.5">
      <c r="A35" s="34" t="s">
        <v>57</v>
      </c>
      <c r="B35" s="35" t="s">
        <v>29</v>
      </c>
      <c r="C35" s="36" t="s">
        <v>58</v>
      </c>
      <c r="D35" s="37">
        <v>8000</v>
      </c>
      <c r="E35" s="37">
        <v>1871.22</v>
      </c>
      <c r="F35" s="38">
        <f t="shared" si="0"/>
        <v>6128.78</v>
      </c>
    </row>
    <row r="36" spans="1:6" ht="45">
      <c r="A36" s="34" t="s">
        <v>59</v>
      </c>
      <c r="B36" s="35" t="s">
        <v>29</v>
      </c>
      <c r="C36" s="36" t="s">
        <v>60</v>
      </c>
      <c r="D36" s="37" t="s">
        <v>44</v>
      </c>
      <c r="E36" s="37">
        <v>2053.36</v>
      </c>
      <c r="F36" s="38" t="str">
        <f t="shared" si="0"/>
        <v>-</v>
      </c>
    </row>
    <row r="37" spans="1:6" ht="67.5">
      <c r="A37" s="34" t="s">
        <v>61</v>
      </c>
      <c r="B37" s="35" t="s">
        <v>29</v>
      </c>
      <c r="C37" s="36" t="s">
        <v>62</v>
      </c>
      <c r="D37" s="37" t="s">
        <v>44</v>
      </c>
      <c r="E37" s="37">
        <v>300</v>
      </c>
      <c r="F37" s="38" t="str">
        <f t="shared" si="0"/>
        <v>-</v>
      </c>
    </row>
    <row r="38" spans="1:6" ht="33.75">
      <c r="A38" s="34" t="s">
        <v>63</v>
      </c>
      <c r="B38" s="35" t="s">
        <v>29</v>
      </c>
      <c r="C38" s="36" t="s">
        <v>64</v>
      </c>
      <c r="D38" s="37">
        <v>1402000</v>
      </c>
      <c r="E38" s="37">
        <v>598353.17</v>
      </c>
      <c r="F38" s="38">
        <f t="shared" si="0"/>
        <v>803646.83</v>
      </c>
    </row>
    <row r="39" spans="1:6" ht="22.5">
      <c r="A39" s="34" t="s">
        <v>65</v>
      </c>
      <c r="B39" s="35" t="s">
        <v>29</v>
      </c>
      <c r="C39" s="36" t="s">
        <v>66</v>
      </c>
      <c r="D39" s="37">
        <v>1402000</v>
      </c>
      <c r="E39" s="37">
        <v>598353.17</v>
      </c>
      <c r="F39" s="38">
        <f t="shared" si="0"/>
        <v>803646.83</v>
      </c>
    </row>
    <row r="40" spans="1:6" ht="67.5">
      <c r="A40" s="34" t="s">
        <v>67</v>
      </c>
      <c r="B40" s="35" t="s">
        <v>29</v>
      </c>
      <c r="C40" s="36" t="s">
        <v>68</v>
      </c>
      <c r="D40" s="37">
        <v>472190</v>
      </c>
      <c r="E40" s="37">
        <v>259313.61</v>
      </c>
      <c r="F40" s="38">
        <f t="shared" si="0"/>
        <v>212876.39</v>
      </c>
    </row>
    <row r="41" spans="1:6" ht="78.75">
      <c r="A41" s="39" t="s">
        <v>69</v>
      </c>
      <c r="B41" s="35" t="s">
        <v>29</v>
      </c>
      <c r="C41" s="36" t="s">
        <v>70</v>
      </c>
      <c r="D41" s="37">
        <v>7710</v>
      </c>
      <c r="E41" s="37">
        <v>1965.81</v>
      </c>
      <c r="F41" s="38">
        <f t="shared" si="0"/>
        <v>5744.1900000000005</v>
      </c>
    </row>
    <row r="42" spans="1:6" ht="67.5">
      <c r="A42" s="34" t="s">
        <v>71</v>
      </c>
      <c r="B42" s="35" t="s">
        <v>29</v>
      </c>
      <c r="C42" s="36" t="s">
        <v>72</v>
      </c>
      <c r="D42" s="37">
        <v>922100</v>
      </c>
      <c r="E42" s="37">
        <v>390951.53</v>
      </c>
      <c r="F42" s="38">
        <f t="shared" si="0"/>
        <v>531148.47</v>
      </c>
    </row>
    <row r="43" spans="1:6" ht="67.5">
      <c r="A43" s="34" t="s">
        <v>73</v>
      </c>
      <c r="B43" s="35" t="s">
        <v>29</v>
      </c>
      <c r="C43" s="36" t="s">
        <v>74</v>
      </c>
      <c r="D43" s="37" t="s">
        <v>44</v>
      </c>
      <c r="E43" s="37">
        <v>-53877.78</v>
      </c>
      <c r="F43" s="38" t="str">
        <f t="shared" si="0"/>
        <v>-</v>
      </c>
    </row>
    <row r="44" spans="1:6" ht="12.75">
      <c r="A44" s="34" t="s">
        <v>75</v>
      </c>
      <c r="B44" s="35" t="s">
        <v>29</v>
      </c>
      <c r="C44" s="36" t="s">
        <v>76</v>
      </c>
      <c r="D44" s="37">
        <v>1788000</v>
      </c>
      <c r="E44" s="37">
        <v>810715.37</v>
      </c>
      <c r="F44" s="38">
        <f t="shared" si="0"/>
        <v>977284.63</v>
      </c>
    </row>
    <row r="45" spans="1:6" ht="12.75">
      <c r="A45" s="34" t="s">
        <v>77</v>
      </c>
      <c r="B45" s="35" t="s">
        <v>29</v>
      </c>
      <c r="C45" s="36" t="s">
        <v>78</v>
      </c>
      <c r="D45" s="37">
        <v>63000</v>
      </c>
      <c r="E45" s="37">
        <v>11392.27</v>
      </c>
      <c r="F45" s="38">
        <f t="shared" si="0"/>
        <v>51607.729999999996</v>
      </c>
    </row>
    <row r="46" spans="1:6" ht="33.75">
      <c r="A46" s="34" t="s">
        <v>79</v>
      </c>
      <c r="B46" s="35" t="s">
        <v>29</v>
      </c>
      <c r="C46" s="36" t="s">
        <v>80</v>
      </c>
      <c r="D46" s="37">
        <v>63000</v>
      </c>
      <c r="E46" s="37">
        <v>11392.27</v>
      </c>
      <c r="F46" s="38">
        <f t="shared" si="0"/>
        <v>51607.729999999996</v>
      </c>
    </row>
    <row r="47" spans="1:6" ht="67.5">
      <c r="A47" s="34" t="s">
        <v>81</v>
      </c>
      <c r="B47" s="35" t="s">
        <v>29</v>
      </c>
      <c r="C47" s="36" t="s">
        <v>82</v>
      </c>
      <c r="D47" s="37">
        <v>63000</v>
      </c>
      <c r="E47" s="37">
        <v>10602.09</v>
      </c>
      <c r="F47" s="38">
        <f t="shared" si="0"/>
        <v>52397.91</v>
      </c>
    </row>
    <row r="48" spans="1:6" ht="45">
      <c r="A48" s="34" t="s">
        <v>83</v>
      </c>
      <c r="B48" s="35" t="s">
        <v>29</v>
      </c>
      <c r="C48" s="36" t="s">
        <v>84</v>
      </c>
      <c r="D48" s="37" t="s">
        <v>44</v>
      </c>
      <c r="E48" s="37">
        <v>790.18</v>
      </c>
      <c r="F48" s="38" t="str">
        <f t="shared" si="0"/>
        <v>-</v>
      </c>
    </row>
    <row r="49" spans="1:6" ht="12.75">
      <c r="A49" s="34" t="s">
        <v>85</v>
      </c>
      <c r="B49" s="35" t="s">
        <v>29</v>
      </c>
      <c r="C49" s="36" t="s">
        <v>86</v>
      </c>
      <c r="D49" s="37">
        <v>1725000</v>
      </c>
      <c r="E49" s="37">
        <v>799323.1</v>
      </c>
      <c r="F49" s="38">
        <f t="shared" si="0"/>
        <v>925676.9</v>
      </c>
    </row>
    <row r="50" spans="1:6" ht="12.75">
      <c r="A50" s="34" t="s">
        <v>87</v>
      </c>
      <c r="B50" s="35" t="s">
        <v>29</v>
      </c>
      <c r="C50" s="36" t="s">
        <v>88</v>
      </c>
      <c r="D50" s="37">
        <v>705000</v>
      </c>
      <c r="E50" s="37">
        <v>679230.67</v>
      </c>
      <c r="F50" s="38">
        <f t="shared" si="0"/>
        <v>25769.329999999958</v>
      </c>
    </row>
    <row r="51" spans="1:6" ht="33.75">
      <c r="A51" s="34" t="s">
        <v>89</v>
      </c>
      <c r="B51" s="35" t="s">
        <v>29</v>
      </c>
      <c r="C51" s="36" t="s">
        <v>90</v>
      </c>
      <c r="D51" s="37">
        <v>705000</v>
      </c>
      <c r="E51" s="37">
        <v>679230.67</v>
      </c>
      <c r="F51" s="38">
        <f t="shared" si="0"/>
        <v>25769.329999999958</v>
      </c>
    </row>
    <row r="52" spans="1:6" ht="56.25">
      <c r="A52" s="34" t="s">
        <v>91</v>
      </c>
      <c r="B52" s="35" t="s">
        <v>29</v>
      </c>
      <c r="C52" s="36" t="s">
        <v>92</v>
      </c>
      <c r="D52" s="37">
        <v>705000</v>
      </c>
      <c r="E52" s="37">
        <v>663232</v>
      </c>
      <c r="F52" s="38">
        <f t="shared" si="0"/>
        <v>41768</v>
      </c>
    </row>
    <row r="53" spans="1:6" ht="45">
      <c r="A53" s="34" t="s">
        <v>93</v>
      </c>
      <c r="B53" s="35" t="s">
        <v>29</v>
      </c>
      <c r="C53" s="36" t="s">
        <v>94</v>
      </c>
      <c r="D53" s="37" t="s">
        <v>44</v>
      </c>
      <c r="E53" s="37">
        <v>15698.67</v>
      </c>
      <c r="F53" s="38" t="str">
        <f t="shared" si="0"/>
        <v>-</v>
      </c>
    </row>
    <row r="54" spans="1:6" ht="56.25">
      <c r="A54" s="34" t="s">
        <v>95</v>
      </c>
      <c r="B54" s="35" t="s">
        <v>29</v>
      </c>
      <c r="C54" s="36" t="s">
        <v>96</v>
      </c>
      <c r="D54" s="37" t="s">
        <v>44</v>
      </c>
      <c r="E54" s="37">
        <v>300</v>
      </c>
      <c r="F54" s="38" t="str">
        <f t="shared" si="0"/>
        <v>-</v>
      </c>
    </row>
    <row r="55" spans="1:6" ht="12.75">
      <c r="A55" s="34" t="s">
        <v>97</v>
      </c>
      <c r="B55" s="35" t="s">
        <v>29</v>
      </c>
      <c r="C55" s="36" t="s">
        <v>98</v>
      </c>
      <c r="D55" s="37">
        <v>1020000</v>
      </c>
      <c r="E55" s="37">
        <v>120092.43</v>
      </c>
      <c r="F55" s="38">
        <f aca="true" t="shared" si="1" ref="F55:F86">IF(OR(D55="-",IF(E55="-",0,E55)&gt;=IF(D55="-",0,D55)),"-",IF(D55="-",0,D55)-IF(E55="-",0,E55))</f>
        <v>899907.5700000001</v>
      </c>
    </row>
    <row r="56" spans="1:6" ht="33.75">
      <c r="A56" s="34" t="s">
        <v>99</v>
      </c>
      <c r="B56" s="35" t="s">
        <v>29</v>
      </c>
      <c r="C56" s="36" t="s">
        <v>100</v>
      </c>
      <c r="D56" s="37">
        <v>1020000</v>
      </c>
      <c r="E56" s="37">
        <v>120092.43</v>
      </c>
      <c r="F56" s="38">
        <f t="shared" si="1"/>
        <v>899907.5700000001</v>
      </c>
    </row>
    <row r="57" spans="1:6" ht="56.25">
      <c r="A57" s="34" t="s">
        <v>101</v>
      </c>
      <c r="B57" s="35" t="s">
        <v>29</v>
      </c>
      <c r="C57" s="36" t="s">
        <v>102</v>
      </c>
      <c r="D57" s="37">
        <v>1020000</v>
      </c>
      <c r="E57" s="37">
        <v>112485.27</v>
      </c>
      <c r="F57" s="38">
        <f t="shared" si="1"/>
        <v>907514.73</v>
      </c>
    </row>
    <row r="58" spans="1:6" ht="45">
      <c r="A58" s="34" t="s">
        <v>103</v>
      </c>
      <c r="B58" s="35" t="s">
        <v>29</v>
      </c>
      <c r="C58" s="36" t="s">
        <v>104</v>
      </c>
      <c r="D58" s="37" t="s">
        <v>44</v>
      </c>
      <c r="E58" s="37">
        <v>4240.16</v>
      </c>
      <c r="F58" s="38" t="str">
        <f t="shared" si="1"/>
        <v>-</v>
      </c>
    </row>
    <row r="59" spans="1:6" ht="33.75">
      <c r="A59" s="34" t="s">
        <v>105</v>
      </c>
      <c r="B59" s="35" t="s">
        <v>29</v>
      </c>
      <c r="C59" s="36" t="s">
        <v>106</v>
      </c>
      <c r="D59" s="37" t="s">
        <v>44</v>
      </c>
      <c r="E59" s="37">
        <v>3367</v>
      </c>
      <c r="F59" s="38" t="str">
        <f t="shared" si="1"/>
        <v>-</v>
      </c>
    </row>
    <row r="60" spans="1:6" ht="12.75">
      <c r="A60" s="34" t="s">
        <v>107</v>
      </c>
      <c r="B60" s="35" t="s">
        <v>29</v>
      </c>
      <c r="C60" s="36" t="s">
        <v>108</v>
      </c>
      <c r="D60" s="37">
        <v>7100</v>
      </c>
      <c r="E60" s="37">
        <v>1130</v>
      </c>
      <c r="F60" s="38">
        <f t="shared" si="1"/>
        <v>5970</v>
      </c>
    </row>
    <row r="61" spans="1:6" ht="45">
      <c r="A61" s="34" t="s">
        <v>109</v>
      </c>
      <c r="B61" s="35" t="s">
        <v>29</v>
      </c>
      <c r="C61" s="36" t="s">
        <v>110</v>
      </c>
      <c r="D61" s="37">
        <v>7100</v>
      </c>
      <c r="E61" s="37">
        <v>1130</v>
      </c>
      <c r="F61" s="38">
        <f t="shared" si="1"/>
        <v>5970</v>
      </c>
    </row>
    <row r="62" spans="1:6" ht="67.5">
      <c r="A62" s="34" t="s">
        <v>111</v>
      </c>
      <c r="B62" s="35" t="s">
        <v>29</v>
      </c>
      <c r="C62" s="36" t="s">
        <v>112</v>
      </c>
      <c r="D62" s="37">
        <v>7100</v>
      </c>
      <c r="E62" s="37">
        <v>1130</v>
      </c>
      <c r="F62" s="38">
        <f t="shared" si="1"/>
        <v>5970</v>
      </c>
    </row>
    <row r="63" spans="1:6" ht="67.5">
      <c r="A63" s="34" t="s">
        <v>111</v>
      </c>
      <c r="B63" s="35" t="s">
        <v>29</v>
      </c>
      <c r="C63" s="36" t="s">
        <v>113</v>
      </c>
      <c r="D63" s="37">
        <v>7100</v>
      </c>
      <c r="E63" s="37">
        <v>1130</v>
      </c>
      <c r="F63" s="38">
        <f t="shared" si="1"/>
        <v>5970</v>
      </c>
    </row>
    <row r="64" spans="1:6" ht="33.75">
      <c r="A64" s="34" t="s">
        <v>114</v>
      </c>
      <c r="B64" s="35" t="s">
        <v>29</v>
      </c>
      <c r="C64" s="36" t="s">
        <v>115</v>
      </c>
      <c r="D64" s="37">
        <v>1152824</v>
      </c>
      <c r="E64" s="37">
        <v>878563.69</v>
      </c>
      <c r="F64" s="38">
        <f t="shared" si="1"/>
        <v>274260.31000000006</v>
      </c>
    </row>
    <row r="65" spans="1:6" ht="78.75">
      <c r="A65" s="39" t="s">
        <v>116</v>
      </c>
      <c r="B65" s="35" t="s">
        <v>29</v>
      </c>
      <c r="C65" s="36" t="s">
        <v>117</v>
      </c>
      <c r="D65" s="37">
        <v>867304</v>
      </c>
      <c r="E65" s="37">
        <v>725425</v>
      </c>
      <c r="F65" s="38">
        <f t="shared" si="1"/>
        <v>141879</v>
      </c>
    </row>
    <row r="66" spans="1:6" ht="67.5">
      <c r="A66" s="39" t="s">
        <v>118</v>
      </c>
      <c r="B66" s="35" t="s">
        <v>29</v>
      </c>
      <c r="C66" s="36" t="s">
        <v>119</v>
      </c>
      <c r="D66" s="37">
        <v>67304</v>
      </c>
      <c r="E66" s="37">
        <v>25425</v>
      </c>
      <c r="F66" s="38">
        <f t="shared" si="1"/>
        <v>41879</v>
      </c>
    </row>
    <row r="67" spans="1:6" ht="56.25">
      <c r="A67" s="34" t="s">
        <v>120</v>
      </c>
      <c r="B67" s="35" t="s">
        <v>29</v>
      </c>
      <c r="C67" s="36" t="s">
        <v>121</v>
      </c>
      <c r="D67" s="37">
        <v>67304</v>
      </c>
      <c r="E67" s="37">
        <v>25425</v>
      </c>
      <c r="F67" s="38">
        <f t="shared" si="1"/>
        <v>41879</v>
      </c>
    </row>
    <row r="68" spans="1:6" ht="33.75">
      <c r="A68" s="34" t="s">
        <v>122</v>
      </c>
      <c r="B68" s="35" t="s">
        <v>29</v>
      </c>
      <c r="C68" s="36" t="s">
        <v>123</v>
      </c>
      <c r="D68" s="37">
        <v>800000</v>
      </c>
      <c r="E68" s="37">
        <v>700000</v>
      </c>
      <c r="F68" s="38">
        <f t="shared" si="1"/>
        <v>100000</v>
      </c>
    </row>
    <row r="69" spans="1:6" ht="33.75">
      <c r="A69" s="34" t="s">
        <v>124</v>
      </c>
      <c r="B69" s="35" t="s">
        <v>29</v>
      </c>
      <c r="C69" s="36" t="s">
        <v>125</v>
      </c>
      <c r="D69" s="37">
        <v>800000</v>
      </c>
      <c r="E69" s="37">
        <v>700000</v>
      </c>
      <c r="F69" s="38">
        <f t="shared" si="1"/>
        <v>100000</v>
      </c>
    </row>
    <row r="70" spans="1:6" ht="56.25">
      <c r="A70" s="34" t="s">
        <v>126</v>
      </c>
      <c r="B70" s="35" t="s">
        <v>29</v>
      </c>
      <c r="C70" s="36" t="s">
        <v>127</v>
      </c>
      <c r="D70" s="37">
        <v>800000</v>
      </c>
      <c r="E70" s="37">
        <v>700000</v>
      </c>
      <c r="F70" s="38">
        <f t="shared" si="1"/>
        <v>100000</v>
      </c>
    </row>
    <row r="71" spans="1:6" ht="67.5">
      <c r="A71" s="39" t="s">
        <v>128</v>
      </c>
      <c r="B71" s="35" t="s">
        <v>29</v>
      </c>
      <c r="C71" s="36" t="s">
        <v>129</v>
      </c>
      <c r="D71" s="37">
        <v>285520</v>
      </c>
      <c r="E71" s="37">
        <v>153138.69</v>
      </c>
      <c r="F71" s="38">
        <f t="shared" si="1"/>
        <v>132381.31</v>
      </c>
    </row>
    <row r="72" spans="1:6" ht="67.5">
      <c r="A72" s="39" t="s">
        <v>130</v>
      </c>
      <c r="B72" s="35" t="s">
        <v>29</v>
      </c>
      <c r="C72" s="36" t="s">
        <v>131</v>
      </c>
      <c r="D72" s="37">
        <v>285520</v>
      </c>
      <c r="E72" s="37">
        <v>153138.69</v>
      </c>
      <c r="F72" s="38">
        <f t="shared" si="1"/>
        <v>132381.31</v>
      </c>
    </row>
    <row r="73" spans="1:6" ht="67.5">
      <c r="A73" s="34" t="s">
        <v>132</v>
      </c>
      <c r="B73" s="35" t="s">
        <v>29</v>
      </c>
      <c r="C73" s="36" t="s">
        <v>133</v>
      </c>
      <c r="D73" s="37">
        <v>285520</v>
      </c>
      <c r="E73" s="37">
        <v>153138.69</v>
      </c>
      <c r="F73" s="38">
        <f t="shared" si="1"/>
        <v>132381.31</v>
      </c>
    </row>
    <row r="74" spans="1:6" ht="22.5">
      <c r="A74" s="34" t="s">
        <v>134</v>
      </c>
      <c r="B74" s="35" t="s">
        <v>29</v>
      </c>
      <c r="C74" s="36" t="s">
        <v>135</v>
      </c>
      <c r="D74" s="37">
        <v>36610</v>
      </c>
      <c r="E74" s="37">
        <v>37269.26</v>
      </c>
      <c r="F74" s="38" t="str">
        <f t="shared" si="1"/>
        <v>-</v>
      </c>
    </row>
    <row r="75" spans="1:6" ht="12.75">
      <c r="A75" s="34" t="s">
        <v>136</v>
      </c>
      <c r="B75" s="35" t="s">
        <v>29</v>
      </c>
      <c r="C75" s="36" t="s">
        <v>137</v>
      </c>
      <c r="D75" s="37">
        <v>36610</v>
      </c>
      <c r="E75" s="37">
        <v>21140</v>
      </c>
      <c r="F75" s="38">
        <f t="shared" si="1"/>
        <v>15470</v>
      </c>
    </row>
    <row r="76" spans="1:6" ht="12.75">
      <c r="A76" s="34" t="s">
        <v>138</v>
      </c>
      <c r="B76" s="35" t="s">
        <v>29</v>
      </c>
      <c r="C76" s="36" t="s">
        <v>139</v>
      </c>
      <c r="D76" s="37">
        <v>36610</v>
      </c>
      <c r="E76" s="37">
        <v>21140</v>
      </c>
      <c r="F76" s="38">
        <f t="shared" si="1"/>
        <v>15470</v>
      </c>
    </row>
    <row r="77" spans="1:6" ht="22.5">
      <c r="A77" s="34" t="s">
        <v>140</v>
      </c>
      <c r="B77" s="35" t="s">
        <v>29</v>
      </c>
      <c r="C77" s="36" t="s">
        <v>141</v>
      </c>
      <c r="D77" s="37">
        <v>36610</v>
      </c>
      <c r="E77" s="37">
        <v>21140</v>
      </c>
      <c r="F77" s="38">
        <f t="shared" si="1"/>
        <v>15470</v>
      </c>
    </row>
    <row r="78" spans="1:6" ht="12.75">
      <c r="A78" s="34" t="s">
        <v>142</v>
      </c>
      <c r="B78" s="35" t="s">
        <v>29</v>
      </c>
      <c r="C78" s="36" t="s">
        <v>143</v>
      </c>
      <c r="D78" s="37" t="s">
        <v>44</v>
      </c>
      <c r="E78" s="37">
        <v>16129.26</v>
      </c>
      <c r="F78" s="38" t="str">
        <f t="shared" si="1"/>
        <v>-</v>
      </c>
    </row>
    <row r="79" spans="1:6" ht="12.75">
      <c r="A79" s="34" t="s">
        <v>144</v>
      </c>
      <c r="B79" s="35" t="s">
        <v>29</v>
      </c>
      <c r="C79" s="36" t="s">
        <v>145</v>
      </c>
      <c r="D79" s="37" t="s">
        <v>44</v>
      </c>
      <c r="E79" s="37">
        <v>16129.26</v>
      </c>
      <c r="F79" s="38" t="str">
        <f t="shared" si="1"/>
        <v>-</v>
      </c>
    </row>
    <row r="80" spans="1:6" ht="22.5">
      <c r="A80" s="34" t="s">
        <v>146</v>
      </c>
      <c r="B80" s="35" t="s">
        <v>29</v>
      </c>
      <c r="C80" s="36" t="s">
        <v>147</v>
      </c>
      <c r="D80" s="37" t="s">
        <v>44</v>
      </c>
      <c r="E80" s="37">
        <v>16129.26</v>
      </c>
      <c r="F80" s="38" t="str">
        <f t="shared" si="1"/>
        <v>-</v>
      </c>
    </row>
    <row r="81" spans="1:6" ht="12.75">
      <c r="A81" s="34" t="s">
        <v>148</v>
      </c>
      <c r="B81" s="35" t="s">
        <v>29</v>
      </c>
      <c r="C81" s="36" t="s">
        <v>149</v>
      </c>
      <c r="D81" s="37" t="s">
        <v>44</v>
      </c>
      <c r="E81" s="37">
        <v>1650</v>
      </c>
      <c r="F81" s="38" t="str">
        <f t="shared" si="1"/>
        <v>-</v>
      </c>
    </row>
    <row r="82" spans="1:6" ht="22.5">
      <c r="A82" s="34" t="s">
        <v>150</v>
      </c>
      <c r="B82" s="35" t="s">
        <v>29</v>
      </c>
      <c r="C82" s="36" t="s">
        <v>151</v>
      </c>
      <c r="D82" s="37" t="s">
        <v>44</v>
      </c>
      <c r="E82" s="37">
        <v>1650</v>
      </c>
      <c r="F82" s="38" t="str">
        <f t="shared" si="1"/>
        <v>-</v>
      </c>
    </row>
    <row r="83" spans="1:6" ht="33.75">
      <c r="A83" s="34" t="s">
        <v>152</v>
      </c>
      <c r="B83" s="35" t="s">
        <v>29</v>
      </c>
      <c r="C83" s="36" t="s">
        <v>153</v>
      </c>
      <c r="D83" s="37" t="s">
        <v>44</v>
      </c>
      <c r="E83" s="37">
        <v>1650</v>
      </c>
      <c r="F83" s="38" t="str">
        <f t="shared" si="1"/>
        <v>-</v>
      </c>
    </row>
    <row r="84" spans="1:6" ht="12.75">
      <c r="A84" s="34" t="s">
        <v>154</v>
      </c>
      <c r="B84" s="35" t="s">
        <v>29</v>
      </c>
      <c r="C84" s="36" t="s">
        <v>155</v>
      </c>
      <c r="D84" s="37">
        <v>34031816.59</v>
      </c>
      <c r="E84" s="37">
        <v>20602091.37</v>
      </c>
      <c r="F84" s="38">
        <f t="shared" si="1"/>
        <v>13429725.220000003</v>
      </c>
    </row>
    <row r="85" spans="1:6" ht="33.75">
      <c r="A85" s="34" t="s">
        <v>156</v>
      </c>
      <c r="B85" s="35" t="s">
        <v>29</v>
      </c>
      <c r="C85" s="36" t="s">
        <v>157</v>
      </c>
      <c r="D85" s="37">
        <v>34027500</v>
      </c>
      <c r="E85" s="37">
        <v>20597774.78</v>
      </c>
      <c r="F85" s="38">
        <f t="shared" si="1"/>
        <v>13429725.219999999</v>
      </c>
    </row>
    <row r="86" spans="1:6" ht="22.5">
      <c r="A86" s="34" t="s">
        <v>158</v>
      </c>
      <c r="B86" s="35" t="s">
        <v>29</v>
      </c>
      <c r="C86" s="36" t="s">
        <v>159</v>
      </c>
      <c r="D86" s="37">
        <v>6605600</v>
      </c>
      <c r="E86" s="37">
        <v>3633080</v>
      </c>
      <c r="F86" s="38">
        <f t="shared" si="1"/>
        <v>2972520</v>
      </c>
    </row>
    <row r="87" spans="1:6" ht="12.75">
      <c r="A87" s="34" t="s">
        <v>160</v>
      </c>
      <c r="B87" s="35" t="s">
        <v>29</v>
      </c>
      <c r="C87" s="36" t="s">
        <v>161</v>
      </c>
      <c r="D87" s="37">
        <v>6605600</v>
      </c>
      <c r="E87" s="37">
        <v>3633080</v>
      </c>
      <c r="F87" s="38">
        <f aca="true" t="shared" si="2" ref="F87:F112">IF(OR(D87="-",IF(E87="-",0,E87)&gt;=IF(D87="-",0,D87)),"-",IF(D87="-",0,D87)-IF(E87="-",0,E87))</f>
        <v>2972520</v>
      </c>
    </row>
    <row r="88" spans="1:6" ht="22.5">
      <c r="A88" s="34" t="s">
        <v>162</v>
      </c>
      <c r="B88" s="35" t="s">
        <v>29</v>
      </c>
      <c r="C88" s="36" t="s">
        <v>163</v>
      </c>
      <c r="D88" s="37">
        <v>6605600</v>
      </c>
      <c r="E88" s="37">
        <v>3633080</v>
      </c>
      <c r="F88" s="38">
        <f t="shared" si="2"/>
        <v>2972520</v>
      </c>
    </row>
    <row r="89" spans="1:6" ht="33.75">
      <c r="A89" s="34" t="s">
        <v>164</v>
      </c>
      <c r="B89" s="35" t="s">
        <v>29</v>
      </c>
      <c r="C89" s="36" t="s">
        <v>165</v>
      </c>
      <c r="D89" s="37">
        <v>4220000</v>
      </c>
      <c r="E89" s="37">
        <v>2321000</v>
      </c>
      <c r="F89" s="38">
        <f t="shared" si="2"/>
        <v>1899000</v>
      </c>
    </row>
    <row r="90" spans="1:6" ht="33.75">
      <c r="A90" s="34" t="s">
        <v>166</v>
      </c>
      <c r="B90" s="35" t="s">
        <v>29</v>
      </c>
      <c r="C90" s="36" t="s">
        <v>167</v>
      </c>
      <c r="D90" s="37">
        <v>2385600</v>
      </c>
      <c r="E90" s="37">
        <v>1312080</v>
      </c>
      <c r="F90" s="38">
        <f t="shared" si="2"/>
        <v>1073520</v>
      </c>
    </row>
    <row r="91" spans="1:6" ht="22.5">
      <c r="A91" s="34" t="s">
        <v>168</v>
      </c>
      <c r="B91" s="35" t="s">
        <v>29</v>
      </c>
      <c r="C91" s="36" t="s">
        <v>169</v>
      </c>
      <c r="D91" s="37">
        <v>13630256</v>
      </c>
      <c r="E91" s="37">
        <v>6155373</v>
      </c>
      <c r="F91" s="38">
        <f t="shared" si="2"/>
        <v>7474883</v>
      </c>
    </row>
    <row r="92" spans="1:6" ht="67.5">
      <c r="A92" s="39" t="s">
        <v>170</v>
      </c>
      <c r="B92" s="35" t="s">
        <v>29</v>
      </c>
      <c r="C92" s="36" t="s">
        <v>171</v>
      </c>
      <c r="D92" s="37">
        <v>588100</v>
      </c>
      <c r="E92" s="37" t="s">
        <v>44</v>
      </c>
      <c r="F92" s="38">
        <f t="shared" si="2"/>
        <v>588100</v>
      </c>
    </row>
    <row r="93" spans="1:6" ht="78.75">
      <c r="A93" s="39" t="s">
        <v>172</v>
      </c>
      <c r="B93" s="35" t="s">
        <v>29</v>
      </c>
      <c r="C93" s="36" t="s">
        <v>173</v>
      </c>
      <c r="D93" s="37">
        <v>588100</v>
      </c>
      <c r="E93" s="37" t="s">
        <v>44</v>
      </c>
      <c r="F93" s="38">
        <f t="shared" si="2"/>
        <v>588100</v>
      </c>
    </row>
    <row r="94" spans="1:6" ht="12.75">
      <c r="A94" s="34" t="s">
        <v>174</v>
      </c>
      <c r="B94" s="35" t="s">
        <v>29</v>
      </c>
      <c r="C94" s="36" t="s">
        <v>175</v>
      </c>
      <c r="D94" s="37">
        <v>13042156</v>
      </c>
      <c r="E94" s="37">
        <v>6155373</v>
      </c>
      <c r="F94" s="38">
        <f t="shared" si="2"/>
        <v>6886783</v>
      </c>
    </row>
    <row r="95" spans="1:6" ht="12.75">
      <c r="A95" s="34" t="s">
        <v>176</v>
      </c>
      <c r="B95" s="35" t="s">
        <v>29</v>
      </c>
      <c r="C95" s="36" t="s">
        <v>177</v>
      </c>
      <c r="D95" s="37">
        <v>13042156</v>
      </c>
      <c r="E95" s="37">
        <v>6155373</v>
      </c>
      <c r="F95" s="38">
        <f t="shared" si="2"/>
        <v>6886783</v>
      </c>
    </row>
    <row r="96" spans="1:6" ht="22.5">
      <c r="A96" s="34" t="s">
        <v>178</v>
      </c>
      <c r="B96" s="35" t="s">
        <v>29</v>
      </c>
      <c r="C96" s="36" t="s">
        <v>179</v>
      </c>
      <c r="D96" s="37">
        <v>630962</v>
      </c>
      <c r="E96" s="37">
        <v>315481</v>
      </c>
      <c r="F96" s="38">
        <f t="shared" si="2"/>
        <v>315481</v>
      </c>
    </row>
    <row r="97" spans="1:6" ht="33.75">
      <c r="A97" s="34" t="s">
        <v>180</v>
      </c>
      <c r="B97" s="35" t="s">
        <v>29</v>
      </c>
      <c r="C97" s="36" t="s">
        <v>181</v>
      </c>
      <c r="D97" s="37">
        <v>493862</v>
      </c>
      <c r="E97" s="37">
        <v>246931</v>
      </c>
      <c r="F97" s="38">
        <f t="shared" si="2"/>
        <v>246931</v>
      </c>
    </row>
    <row r="98" spans="1:6" ht="33.75">
      <c r="A98" s="34" t="s">
        <v>182</v>
      </c>
      <c r="B98" s="35" t="s">
        <v>29</v>
      </c>
      <c r="C98" s="36" t="s">
        <v>183</v>
      </c>
      <c r="D98" s="37">
        <v>493862</v>
      </c>
      <c r="E98" s="37">
        <v>246931</v>
      </c>
      <c r="F98" s="38">
        <f t="shared" si="2"/>
        <v>246931</v>
      </c>
    </row>
    <row r="99" spans="1:6" ht="33.75">
      <c r="A99" s="34" t="s">
        <v>184</v>
      </c>
      <c r="B99" s="35" t="s">
        <v>29</v>
      </c>
      <c r="C99" s="36" t="s">
        <v>185</v>
      </c>
      <c r="D99" s="37">
        <v>137100</v>
      </c>
      <c r="E99" s="37">
        <v>68550</v>
      </c>
      <c r="F99" s="38">
        <f t="shared" si="2"/>
        <v>68550</v>
      </c>
    </row>
    <row r="100" spans="1:6" ht="33.75">
      <c r="A100" s="34" t="s">
        <v>186</v>
      </c>
      <c r="B100" s="35" t="s">
        <v>29</v>
      </c>
      <c r="C100" s="36" t="s">
        <v>187</v>
      </c>
      <c r="D100" s="37">
        <v>137100</v>
      </c>
      <c r="E100" s="37">
        <v>68550</v>
      </c>
      <c r="F100" s="38">
        <f t="shared" si="2"/>
        <v>68550</v>
      </c>
    </row>
    <row r="101" spans="1:6" ht="12.75">
      <c r="A101" s="34" t="s">
        <v>188</v>
      </c>
      <c r="B101" s="35" t="s">
        <v>29</v>
      </c>
      <c r="C101" s="36" t="s">
        <v>189</v>
      </c>
      <c r="D101" s="37">
        <v>13160682</v>
      </c>
      <c r="E101" s="37">
        <v>10493840.78</v>
      </c>
      <c r="F101" s="38">
        <f t="shared" si="2"/>
        <v>2666841.2200000007</v>
      </c>
    </row>
    <row r="102" spans="1:6" ht="22.5">
      <c r="A102" s="34" t="s">
        <v>190</v>
      </c>
      <c r="B102" s="35" t="s">
        <v>29</v>
      </c>
      <c r="C102" s="36" t="s">
        <v>191</v>
      </c>
      <c r="D102" s="37">
        <v>13160682</v>
      </c>
      <c r="E102" s="37">
        <v>10493840.78</v>
      </c>
      <c r="F102" s="38">
        <f t="shared" si="2"/>
        <v>2666841.2200000007</v>
      </c>
    </row>
    <row r="103" spans="1:6" ht="22.5">
      <c r="A103" s="34" t="s">
        <v>192</v>
      </c>
      <c r="B103" s="35" t="s">
        <v>29</v>
      </c>
      <c r="C103" s="36" t="s">
        <v>193</v>
      </c>
      <c r="D103" s="37">
        <v>13160682</v>
      </c>
      <c r="E103" s="37">
        <v>10493840.78</v>
      </c>
      <c r="F103" s="38">
        <f t="shared" si="2"/>
        <v>2666841.2200000007</v>
      </c>
    </row>
    <row r="104" spans="1:6" ht="45">
      <c r="A104" s="34" t="s">
        <v>194</v>
      </c>
      <c r="B104" s="35" t="s">
        <v>29</v>
      </c>
      <c r="C104" s="36" t="s">
        <v>195</v>
      </c>
      <c r="D104" s="37">
        <v>8535300</v>
      </c>
      <c r="E104" s="37">
        <v>7500000</v>
      </c>
      <c r="F104" s="38">
        <f t="shared" si="2"/>
        <v>1035300</v>
      </c>
    </row>
    <row r="105" spans="1:6" ht="146.25">
      <c r="A105" s="39" t="s">
        <v>196</v>
      </c>
      <c r="B105" s="35" t="s">
        <v>29</v>
      </c>
      <c r="C105" s="36" t="s">
        <v>197</v>
      </c>
      <c r="D105" s="37">
        <v>4625382</v>
      </c>
      <c r="E105" s="37">
        <v>2993840.78</v>
      </c>
      <c r="F105" s="38">
        <f t="shared" si="2"/>
        <v>1631541.2200000002</v>
      </c>
    </row>
    <row r="106" spans="1:6" ht="78.75">
      <c r="A106" s="34" t="s">
        <v>198</v>
      </c>
      <c r="B106" s="35" t="s">
        <v>29</v>
      </c>
      <c r="C106" s="36" t="s">
        <v>199</v>
      </c>
      <c r="D106" s="37">
        <v>9859.87</v>
      </c>
      <c r="E106" s="37">
        <v>9859.87</v>
      </c>
      <c r="F106" s="38" t="str">
        <f t="shared" si="2"/>
        <v>-</v>
      </c>
    </row>
    <row r="107" spans="1:6" ht="56.25">
      <c r="A107" s="34" t="s">
        <v>200</v>
      </c>
      <c r="B107" s="35" t="s">
        <v>29</v>
      </c>
      <c r="C107" s="36" t="s">
        <v>201</v>
      </c>
      <c r="D107" s="37">
        <v>9859.87</v>
      </c>
      <c r="E107" s="37">
        <v>9859.87</v>
      </c>
      <c r="F107" s="38" t="str">
        <f t="shared" si="2"/>
        <v>-</v>
      </c>
    </row>
    <row r="108" spans="1:6" ht="56.25">
      <c r="A108" s="34" t="s">
        <v>202</v>
      </c>
      <c r="B108" s="35" t="s">
        <v>29</v>
      </c>
      <c r="C108" s="36" t="s">
        <v>203</v>
      </c>
      <c r="D108" s="37">
        <v>9859.87</v>
      </c>
      <c r="E108" s="37">
        <v>9859.87</v>
      </c>
      <c r="F108" s="38" t="str">
        <f t="shared" si="2"/>
        <v>-</v>
      </c>
    </row>
    <row r="109" spans="1:6" ht="45">
      <c r="A109" s="34" t="s">
        <v>204</v>
      </c>
      <c r="B109" s="35" t="s">
        <v>29</v>
      </c>
      <c r="C109" s="36" t="s">
        <v>205</v>
      </c>
      <c r="D109" s="37">
        <v>9859.87</v>
      </c>
      <c r="E109" s="37">
        <v>9859.87</v>
      </c>
      <c r="F109" s="38" t="str">
        <f t="shared" si="2"/>
        <v>-</v>
      </c>
    </row>
    <row r="110" spans="1:6" ht="33.75">
      <c r="A110" s="34" t="s">
        <v>206</v>
      </c>
      <c r="B110" s="35" t="s">
        <v>29</v>
      </c>
      <c r="C110" s="36" t="s">
        <v>207</v>
      </c>
      <c r="D110" s="37">
        <v>-5543.28</v>
      </c>
      <c r="E110" s="37">
        <v>-5543.28</v>
      </c>
      <c r="F110" s="38" t="str">
        <f t="shared" si="2"/>
        <v>-</v>
      </c>
    </row>
    <row r="111" spans="1:6" ht="45">
      <c r="A111" s="34" t="s">
        <v>208</v>
      </c>
      <c r="B111" s="35" t="s">
        <v>29</v>
      </c>
      <c r="C111" s="36" t="s">
        <v>209</v>
      </c>
      <c r="D111" s="37">
        <v>-5543.28</v>
      </c>
      <c r="E111" s="37">
        <v>-5543.28</v>
      </c>
      <c r="F111" s="38" t="str">
        <f t="shared" si="2"/>
        <v>-</v>
      </c>
    </row>
    <row r="112" spans="1:6" ht="45">
      <c r="A112" s="34" t="s">
        <v>210</v>
      </c>
      <c r="B112" s="35" t="s">
        <v>29</v>
      </c>
      <c r="C112" s="36" t="s">
        <v>211</v>
      </c>
      <c r="D112" s="37">
        <v>-5543.28</v>
      </c>
      <c r="E112" s="37">
        <v>-5543.28</v>
      </c>
      <c r="F112" s="38" t="str">
        <f t="shared" si="2"/>
        <v>-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A12:D12"/>
    <mergeCell ref="A3:D3"/>
    <mergeCell ref="A6:D6"/>
    <mergeCell ref="A4:D4"/>
    <mergeCell ref="B8:D8"/>
    <mergeCell ref="B9:D9"/>
    <mergeCell ref="B13:B19"/>
    <mergeCell ref="D13:D19"/>
    <mergeCell ref="C13:C19"/>
    <mergeCell ref="A13:A19"/>
    <mergeCell ref="F13:F19"/>
    <mergeCell ref="E13:E19"/>
  </mergeCells>
  <conditionalFormatting sqref="F25 F23">
    <cfRule type="cellIs" priority="1" operator="equal" stopIfTrue="1">
      <formula>0</formula>
    </cfRule>
  </conditionalFormatting>
  <conditionalFormatting sqref="F32">
    <cfRule type="cellIs" priority="2" operator="equal" stopIfTrue="1">
      <formula>0</formula>
    </cfRule>
  </conditionalFormatting>
  <conditionalFormatting sqref="F30">
    <cfRule type="cellIs" priority="3" operator="equal" stopIfTrue="1">
      <formula>0</formula>
    </cfRule>
  </conditionalFormatting>
  <conditionalFormatting sqref="F29">
    <cfRule type="cellIs" priority="4" operator="equal" stopIfTrue="1">
      <formula>0</formula>
    </cfRule>
  </conditionalFormatting>
  <conditionalFormatting sqref="F42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workbookViewId="0" topLeftCell="A140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4" t="s">
        <v>212</v>
      </c>
      <c r="B2" s="124"/>
      <c r="C2" s="124"/>
      <c r="D2" s="124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214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" customHeight="1" hidden="1">
      <c r="A10" s="132"/>
      <c r="B10" s="113"/>
      <c r="C10" s="44"/>
      <c r="D10" s="116"/>
      <c r="E10" s="45"/>
      <c r="F10" s="46"/>
    </row>
    <row r="11" spans="1:6" ht="13.15" customHeight="1" hidden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39345843.2</v>
      </c>
      <c r="E13" s="55">
        <v>10396653.45</v>
      </c>
      <c r="F13" s="56">
        <f>IF(OR(D13="-",IF(E13="-",0,E13)&gt;=IF(D13="-",0,D13)),"-",IF(D13="-",0,D13)-IF(E13="-",0,E13))</f>
        <v>28949189.750000004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39345843.2</v>
      </c>
      <c r="E15" s="55">
        <v>10396653.45</v>
      </c>
      <c r="F15" s="56">
        <f aca="true" t="shared" si="0" ref="F15:F46">IF(OR(D15="-",IF(E15="-",0,E15)&gt;=IF(D15="-",0,D15)),"-",IF(D15="-",0,D15)-IF(E15="-",0,E15))</f>
        <v>28949189.750000004</v>
      </c>
    </row>
    <row r="16" spans="1:6" ht="33.75">
      <c r="A16" s="51" t="s">
        <v>220</v>
      </c>
      <c r="B16" s="52" t="s">
        <v>216</v>
      </c>
      <c r="C16" s="53" t="s">
        <v>221</v>
      </c>
      <c r="D16" s="54">
        <v>39345843.2</v>
      </c>
      <c r="E16" s="55">
        <v>10396653.45</v>
      </c>
      <c r="F16" s="56">
        <f t="shared" si="0"/>
        <v>28949189.750000004</v>
      </c>
    </row>
    <row r="17" spans="1:6" ht="12.75">
      <c r="A17" s="24" t="s">
        <v>222</v>
      </c>
      <c r="B17" s="63" t="s">
        <v>216</v>
      </c>
      <c r="C17" s="26" t="s">
        <v>223</v>
      </c>
      <c r="D17" s="27">
        <v>6976379.01</v>
      </c>
      <c r="E17" s="64">
        <v>3169316.45</v>
      </c>
      <c r="F17" s="65">
        <f t="shared" si="0"/>
        <v>3807062.5599999996</v>
      </c>
    </row>
    <row r="18" spans="1:6" ht="45">
      <c r="A18" s="24" t="s">
        <v>224</v>
      </c>
      <c r="B18" s="63" t="s">
        <v>216</v>
      </c>
      <c r="C18" s="26" t="s">
        <v>225</v>
      </c>
      <c r="D18" s="27">
        <v>5477954.01</v>
      </c>
      <c r="E18" s="64">
        <v>2412623.45</v>
      </c>
      <c r="F18" s="65">
        <f t="shared" si="0"/>
        <v>3065330.5599999996</v>
      </c>
    </row>
    <row r="19" spans="1:6" ht="45">
      <c r="A19" s="24" t="s">
        <v>226</v>
      </c>
      <c r="B19" s="63" t="s">
        <v>216</v>
      </c>
      <c r="C19" s="26" t="s">
        <v>227</v>
      </c>
      <c r="D19" s="27">
        <v>5159874.01</v>
      </c>
      <c r="E19" s="64">
        <v>2253581.45</v>
      </c>
      <c r="F19" s="65">
        <f t="shared" si="0"/>
        <v>2906292.5599999996</v>
      </c>
    </row>
    <row r="20" spans="1:6" ht="22.5">
      <c r="A20" s="24" t="s">
        <v>228</v>
      </c>
      <c r="B20" s="63" t="s">
        <v>216</v>
      </c>
      <c r="C20" s="26" t="s">
        <v>229</v>
      </c>
      <c r="D20" s="27">
        <v>3136428.5</v>
      </c>
      <c r="E20" s="64">
        <v>1376980.32</v>
      </c>
      <c r="F20" s="65">
        <f t="shared" si="0"/>
        <v>1759448.18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9630</v>
      </c>
      <c r="E21" s="64">
        <v>274</v>
      </c>
      <c r="F21" s="65">
        <f t="shared" si="0"/>
        <v>9356</v>
      </c>
    </row>
    <row r="22" spans="1:6" ht="33.75">
      <c r="A22" s="24" t="s">
        <v>232</v>
      </c>
      <c r="B22" s="63" t="s">
        <v>216</v>
      </c>
      <c r="C22" s="26" t="s">
        <v>233</v>
      </c>
      <c r="D22" s="27">
        <v>947201.41</v>
      </c>
      <c r="E22" s="64">
        <v>407481.22</v>
      </c>
      <c r="F22" s="65">
        <f t="shared" si="0"/>
        <v>539720.1900000001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226199.41</v>
      </c>
      <c r="E23" s="64">
        <v>116966.84</v>
      </c>
      <c r="F23" s="65">
        <f t="shared" si="0"/>
        <v>109232.57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345552.69</v>
      </c>
      <c r="E24" s="64">
        <v>134149.16</v>
      </c>
      <c r="F24" s="65">
        <f t="shared" si="0"/>
        <v>211403.53</v>
      </c>
    </row>
    <row r="25" spans="1:6" ht="12.75">
      <c r="A25" s="24" t="s">
        <v>238</v>
      </c>
      <c r="B25" s="63" t="s">
        <v>216</v>
      </c>
      <c r="C25" s="26" t="s">
        <v>239</v>
      </c>
      <c r="D25" s="27">
        <v>1000</v>
      </c>
      <c r="E25" s="64">
        <v>250</v>
      </c>
      <c r="F25" s="65">
        <f t="shared" si="0"/>
        <v>750</v>
      </c>
    </row>
    <row r="26" spans="1:6" ht="22.5">
      <c r="A26" s="24" t="s">
        <v>228</v>
      </c>
      <c r="B26" s="63" t="s">
        <v>216</v>
      </c>
      <c r="C26" s="26" t="s">
        <v>240</v>
      </c>
      <c r="D26" s="27">
        <v>348061.6</v>
      </c>
      <c r="E26" s="64">
        <v>163040.25</v>
      </c>
      <c r="F26" s="65">
        <f t="shared" si="0"/>
        <v>185021.34999999998</v>
      </c>
    </row>
    <row r="27" spans="1:6" ht="33.75">
      <c r="A27" s="24" t="s">
        <v>232</v>
      </c>
      <c r="B27" s="63" t="s">
        <v>216</v>
      </c>
      <c r="C27" s="26" t="s">
        <v>241</v>
      </c>
      <c r="D27" s="27">
        <v>105116.02</v>
      </c>
      <c r="E27" s="64">
        <v>44996.13</v>
      </c>
      <c r="F27" s="65">
        <f t="shared" si="0"/>
        <v>60119.89000000001</v>
      </c>
    </row>
    <row r="28" spans="1:6" ht="22.5">
      <c r="A28" s="24" t="s">
        <v>234</v>
      </c>
      <c r="B28" s="63" t="s">
        <v>216</v>
      </c>
      <c r="C28" s="26" t="s">
        <v>242</v>
      </c>
      <c r="D28" s="27">
        <v>34600.06</v>
      </c>
      <c r="E28" s="64">
        <v>7893.53</v>
      </c>
      <c r="F28" s="65">
        <f t="shared" si="0"/>
        <v>26706.53</v>
      </c>
    </row>
    <row r="29" spans="1:6" ht="12.75">
      <c r="A29" s="24" t="s">
        <v>236</v>
      </c>
      <c r="B29" s="63" t="s">
        <v>216</v>
      </c>
      <c r="C29" s="26" t="s">
        <v>243</v>
      </c>
      <c r="D29" s="27">
        <v>6084.32</v>
      </c>
      <c r="E29" s="64">
        <v>1550</v>
      </c>
      <c r="F29" s="65">
        <f t="shared" si="0"/>
        <v>4534.32</v>
      </c>
    </row>
    <row r="30" spans="1:6" ht="22.5">
      <c r="A30" s="24" t="s">
        <v>244</v>
      </c>
      <c r="B30" s="63" t="s">
        <v>216</v>
      </c>
      <c r="C30" s="26" t="s">
        <v>245</v>
      </c>
      <c r="D30" s="27">
        <v>318080</v>
      </c>
      <c r="E30" s="64">
        <v>159042</v>
      </c>
      <c r="F30" s="65">
        <f t="shared" si="0"/>
        <v>159038</v>
      </c>
    </row>
    <row r="31" spans="1:6" ht="12.75">
      <c r="A31" s="24" t="s">
        <v>188</v>
      </c>
      <c r="B31" s="63" t="s">
        <v>216</v>
      </c>
      <c r="C31" s="26" t="s">
        <v>246</v>
      </c>
      <c r="D31" s="27">
        <v>176700</v>
      </c>
      <c r="E31" s="64">
        <v>88350</v>
      </c>
      <c r="F31" s="65">
        <f t="shared" si="0"/>
        <v>88350</v>
      </c>
    </row>
    <row r="32" spans="1:6" ht="12.75">
      <c r="A32" s="24" t="s">
        <v>188</v>
      </c>
      <c r="B32" s="63" t="s">
        <v>216</v>
      </c>
      <c r="C32" s="26" t="s">
        <v>247</v>
      </c>
      <c r="D32" s="27">
        <v>113100</v>
      </c>
      <c r="E32" s="64">
        <v>56550</v>
      </c>
      <c r="F32" s="65">
        <f t="shared" si="0"/>
        <v>56550</v>
      </c>
    </row>
    <row r="33" spans="1:6" ht="12.75">
      <c r="A33" s="24" t="s">
        <v>188</v>
      </c>
      <c r="B33" s="63" t="s">
        <v>216</v>
      </c>
      <c r="C33" s="26" t="s">
        <v>248</v>
      </c>
      <c r="D33" s="27">
        <v>28280</v>
      </c>
      <c r="E33" s="64">
        <v>14142</v>
      </c>
      <c r="F33" s="65">
        <f t="shared" si="0"/>
        <v>14138</v>
      </c>
    </row>
    <row r="34" spans="1:6" ht="33.75">
      <c r="A34" s="24" t="s">
        <v>249</v>
      </c>
      <c r="B34" s="63" t="s">
        <v>216</v>
      </c>
      <c r="C34" s="26" t="s">
        <v>250</v>
      </c>
      <c r="D34" s="27">
        <v>848900</v>
      </c>
      <c r="E34" s="64">
        <v>523954</v>
      </c>
      <c r="F34" s="65">
        <f t="shared" si="0"/>
        <v>324946</v>
      </c>
    </row>
    <row r="35" spans="1:6" ht="22.5">
      <c r="A35" s="24" t="s">
        <v>244</v>
      </c>
      <c r="B35" s="63" t="s">
        <v>216</v>
      </c>
      <c r="C35" s="26" t="s">
        <v>251</v>
      </c>
      <c r="D35" s="27">
        <v>848900</v>
      </c>
      <c r="E35" s="64">
        <v>523954</v>
      </c>
      <c r="F35" s="65">
        <f t="shared" si="0"/>
        <v>324946</v>
      </c>
    </row>
    <row r="36" spans="1:6" ht="12.75">
      <c r="A36" s="24" t="s">
        <v>188</v>
      </c>
      <c r="B36" s="63" t="s">
        <v>216</v>
      </c>
      <c r="C36" s="26" t="s">
        <v>252</v>
      </c>
      <c r="D36" s="27">
        <v>649900</v>
      </c>
      <c r="E36" s="64">
        <v>324954</v>
      </c>
      <c r="F36" s="65">
        <f t="shared" si="0"/>
        <v>324946</v>
      </c>
    </row>
    <row r="37" spans="1:6" ht="12.75">
      <c r="A37" s="24" t="s">
        <v>188</v>
      </c>
      <c r="B37" s="63" t="s">
        <v>216</v>
      </c>
      <c r="C37" s="26" t="s">
        <v>253</v>
      </c>
      <c r="D37" s="27">
        <v>199000</v>
      </c>
      <c r="E37" s="64">
        <v>199000</v>
      </c>
      <c r="F37" s="65" t="str">
        <f t="shared" si="0"/>
        <v>-</v>
      </c>
    </row>
    <row r="38" spans="1:6" ht="12.75">
      <c r="A38" s="24" t="s">
        <v>254</v>
      </c>
      <c r="B38" s="63" t="s">
        <v>216</v>
      </c>
      <c r="C38" s="26" t="s">
        <v>255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256</v>
      </c>
      <c r="B39" s="63" t="s">
        <v>216</v>
      </c>
      <c r="C39" s="26" t="s">
        <v>257</v>
      </c>
      <c r="D39" s="27">
        <v>50000</v>
      </c>
      <c r="E39" s="64" t="s">
        <v>44</v>
      </c>
      <c r="F39" s="65">
        <f t="shared" si="0"/>
        <v>50000</v>
      </c>
    </row>
    <row r="40" spans="1:6" ht="12.75">
      <c r="A40" s="24" t="s">
        <v>258</v>
      </c>
      <c r="B40" s="63" t="s">
        <v>216</v>
      </c>
      <c r="C40" s="26" t="s">
        <v>259</v>
      </c>
      <c r="D40" s="27">
        <v>50000</v>
      </c>
      <c r="E40" s="64" t="s">
        <v>44</v>
      </c>
      <c r="F40" s="65">
        <f t="shared" si="0"/>
        <v>50000</v>
      </c>
    </row>
    <row r="41" spans="1:6" ht="12.75">
      <c r="A41" s="24" t="s">
        <v>260</v>
      </c>
      <c r="B41" s="63" t="s">
        <v>216</v>
      </c>
      <c r="C41" s="26" t="s">
        <v>261</v>
      </c>
      <c r="D41" s="27">
        <v>599525</v>
      </c>
      <c r="E41" s="64">
        <v>232739</v>
      </c>
      <c r="F41" s="65">
        <f t="shared" si="0"/>
        <v>366786</v>
      </c>
    </row>
    <row r="42" spans="1:6" ht="33.75">
      <c r="A42" s="24" t="s">
        <v>256</v>
      </c>
      <c r="B42" s="63" t="s">
        <v>216</v>
      </c>
      <c r="C42" s="26" t="s">
        <v>262</v>
      </c>
      <c r="D42" s="27">
        <v>184739</v>
      </c>
      <c r="E42" s="64">
        <v>14739</v>
      </c>
      <c r="F42" s="65">
        <f t="shared" si="0"/>
        <v>170000</v>
      </c>
    </row>
    <row r="43" spans="1:6" ht="12.75">
      <c r="A43" s="24" t="s">
        <v>238</v>
      </c>
      <c r="B43" s="63" t="s">
        <v>216</v>
      </c>
      <c r="C43" s="26" t="s">
        <v>263</v>
      </c>
      <c r="D43" s="27">
        <v>2739</v>
      </c>
      <c r="E43" s="64">
        <v>2739</v>
      </c>
      <c r="F43" s="65" t="str">
        <f t="shared" si="0"/>
        <v>-</v>
      </c>
    </row>
    <row r="44" spans="1:6" ht="12.75">
      <c r="A44" s="24" t="s">
        <v>236</v>
      </c>
      <c r="B44" s="63" t="s">
        <v>216</v>
      </c>
      <c r="C44" s="26" t="s">
        <v>264</v>
      </c>
      <c r="D44" s="27">
        <v>170000</v>
      </c>
      <c r="E44" s="64" t="s">
        <v>44</v>
      </c>
      <c r="F44" s="65">
        <f t="shared" si="0"/>
        <v>170000</v>
      </c>
    </row>
    <row r="45" spans="1:6" ht="12.75">
      <c r="A45" s="24" t="s">
        <v>236</v>
      </c>
      <c r="B45" s="63" t="s">
        <v>216</v>
      </c>
      <c r="C45" s="26" t="s">
        <v>265</v>
      </c>
      <c r="D45" s="27">
        <v>12000</v>
      </c>
      <c r="E45" s="64">
        <v>12000</v>
      </c>
      <c r="F45" s="65" t="str">
        <f t="shared" si="0"/>
        <v>-</v>
      </c>
    </row>
    <row r="46" spans="1:6" ht="33.75">
      <c r="A46" s="24" t="s">
        <v>266</v>
      </c>
      <c r="B46" s="63" t="s">
        <v>216</v>
      </c>
      <c r="C46" s="26" t="s">
        <v>267</v>
      </c>
      <c r="D46" s="27">
        <v>382786</v>
      </c>
      <c r="E46" s="64">
        <v>200000</v>
      </c>
      <c r="F46" s="65">
        <f t="shared" si="0"/>
        <v>182786</v>
      </c>
    </row>
    <row r="47" spans="1:6" ht="12.75">
      <c r="A47" s="24" t="s">
        <v>236</v>
      </c>
      <c r="B47" s="63" t="s">
        <v>216</v>
      </c>
      <c r="C47" s="26" t="s">
        <v>268</v>
      </c>
      <c r="D47" s="27">
        <v>382786</v>
      </c>
      <c r="E47" s="64">
        <v>200000</v>
      </c>
      <c r="F47" s="65">
        <f aca="true" t="shared" si="1" ref="F47:F78">IF(OR(D47="-",IF(E47="-",0,E47)&gt;=IF(D47="-",0,D47)),"-",IF(D47="-",0,D47)-IF(E47="-",0,E47))</f>
        <v>182786</v>
      </c>
    </row>
    <row r="48" spans="1:6" ht="22.5">
      <c r="A48" s="24" t="s">
        <v>269</v>
      </c>
      <c r="B48" s="63" t="s">
        <v>216</v>
      </c>
      <c r="C48" s="26" t="s">
        <v>270</v>
      </c>
      <c r="D48" s="27">
        <v>8000</v>
      </c>
      <c r="E48" s="64">
        <v>8000</v>
      </c>
      <c r="F48" s="65" t="str">
        <f t="shared" si="1"/>
        <v>-</v>
      </c>
    </row>
    <row r="49" spans="1:6" ht="12.75">
      <c r="A49" s="24" t="s">
        <v>236</v>
      </c>
      <c r="B49" s="63" t="s">
        <v>216</v>
      </c>
      <c r="C49" s="26" t="s">
        <v>271</v>
      </c>
      <c r="D49" s="27">
        <v>8000</v>
      </c>
      <c r="E49" s="64">
        <v>8000</v>
      </c>
      <c r="F49" s="65" t="str">
        <f t="shared" si="1"/>
        <v>-</v>
      </c>
    </row>
    <row r="50" spans="1:6" ht="22.5">
      <c r="A50" s="24" t="s">
        <v>272</v>
      </c>
      <c r="B50" s="63" t="s">
        <v>216</v>
      </c>
      <c r="C50" s="26" t="s">
        <v>273</v>
      </c>
      <c r="D50" s="27">
        <v>24000</v>
      </c>
      <c r="E50" s="64">
        <v>10000</v>
      </c>
      <c r="F50" s="65">
        <f t="shared" si="1"/>
        <v>14000</v>
      </c>
    </row>
    <row r="51" spans="1:6" ht="12.75">
      <c r="A51" s="24" t="s">
        <v>236</v>
      </c>
      <c r="B51" s="63" t="s">
        <v>216</v>
      </c>
      <c r="C51" s="26" t="s">
        <v>274</v>
      </c>
      <c r="D51" s="27">
        <v>24000</v>
      </c>
      <c r="E51" s="64">
        <v>10000</v>
      </c>
      <c r="F51" s="65">
        <f t="shared" si="1"/>
        <v>14000</v>
      </c>
    </row>
    <row r="52" spans="1:6" ht="12.75">
      <c r="A52" s="24" t="s">
        <v>275</v>
      </c>
      <c r="B52" s="63" t="s">
        <v>216</v>
      </c>
      <c r="C52" s="26" t="s">
        <v>276</v>
      </c>
      <c r="D52" s="27">
        <v>137100</v>
      </c>
      <c r="E52" s="64">
        <v>54610.38</v>
      </c>
      <c r="F52" s="65">
        <f t="shared" si="1"/>
        <v>82489.62</v>
      </c>
    </row>
    <row r="53" spans="1:6" ht="12.75">
      <c r="A53" s="24" t="s">
        <v>277</v>
      </c>
      <c r="B53" s="63" t="s">
        <v>216</v>
      </c>
      <c r="C53" s="26" t="s">
        <v>278</v>
      </c>
      <c r="D53" s="27">
        <v>137100</v>
      </c>
      <c r="E53" s="64">
        <v>54610.38</v>
      </c>
      <c r="F53" s="65">
        <f t="shared" si="1"/>
        <v>82489.62</v>
      </c>
    </row>
    <row r="54" spans="1:6" ht="33.75">
      <c r="A54" s="24" t="s">
        <v>266</v>
      </c>
      <c r="B54" s="63" t="s">
        <v>216</v>
      </c>
      <c r="C54" s="26" t="s">
        <v>279</v>
      </c>
      <c r="D54" s="27">
        <v>137100</v>
      </c>
      <c r="E54" s="64">
        <v>54610.38</v>
      </c>
      <c r="F54" s="65">
        <f t="shared" si="1"/>
        <v>82489.62</v>
      </c>
    </row>
    <row r="55" spans="1:6" ht="22.5">
      <c r="A55" s="24" t="s">
        <v>228</v>
      </c>
      <c r="B55" s="63" t="s">
        <v>216</v>
      </c>
      <c r="C55" s="26" t="s">
        <v>280</v>
      </c>
      <c r="D55" s="27">
        <v>80400</v>
      </c>
      <c r="E55" s="64">
        <v>25633.01</v>
      </c>
      <c r="F55" s="65">
        <f t="shared" si="1"/>
        <v>54766.990000000005</v>
      </c>
    </row>
    <row r="56" spans="1:6" ht="33.75">
      <c r="A56" s="24" t="s">
        <v>230</v>
      </c>
      <c r="B56" s="63" t="s">
        <v>216</v>
      </c>
      <c r="C56" s="26" t="s">
        <v>281</v>
      </c>
      <c r="D56" s="27">
        <v>2520</v>
      </c>
      <c r="E56" s="64">
        <v>1900</v>
      </c>
      <c r="F56" s="65">
        <f t="shared" si="1"/>
        <v>620</v>
      </c>
    </row>
    <row r="57" spans="1:6" ht="33.75">
      <c r="A57" s="24" t="s">
        <v>232</v>
      </c>
      <c r="B57" s="63" t="s">
        <v>216</v>
      </c>
      <c r="C57" s="26" t="s">
        <v>282</v>
      </c>
      <c r="D57" s="27">
        <v>24280.8</v>
      </c>
      <c r="E57" s="64">
        <v>7510.37</v>
      </c>
      <c r="F57" s="65">
        <f t="shared" si="1"/>
        <v>16770.43</v>
      </c>
    </row>
    <row r="58" spans="1:6" ht="22.5">
      <c r="A58" s="24" t="s">
        <v>234</v>
      </c>
      <c r="B58" s="63" t="s">
        <v>216</v>
      </c>
      <c r="C58" s="26" t="s">
        <v>283</v>
      </c>
      <c r="D58" s="27">
        <v>7210</v>
      </c>
      <c r="E58" s="64">
        <v>1277</v>
      </c>
      <c r="F58" s="65">
        <f t="shared" si="1"/>
        <v>5933</v>
      </c>
    </row>
    <row r="59" spans="1:6" ht="12.75">
      <c r="A59" s="24" t="s">
        <v>236</v>
      </c>
      <c r="B59" s="63" t="s">
        <v>216</v>
      </c>
      <c r="C59" s="26" t="s">
        <v>284</v>
      </c>
      <c r="D59" s="27">
        <v>22689.2</v>
      </c>
      <c r="E59" s="64">
        <v>18290</v>
      </c>
      <c r="F59" s="65">
        <f t="shared" si="1"/>
        <v>4399.200000000001</v>
      </c>
    </row>
    <row r="60" spans="1:6" ht="22.5">
      <c r="A60" s="24" t="s">
        <v>285</v>
      </c>
      <c r="B60" s="63" t="s">
        <v>216</v>
      </c>
      <c r="C60" s="26" t="s">
        <v>286</v>
      </c>
      <c r="D60" s="27">
        <v>186600</v>
      </c>
      <c r="E60" s="64">
        <v>93300</v>
      </c>
      <c r="F60" s="65">
        <f t="shared" si="1"/>
        <v>93300</v>
      </c>
    </row>
    <row r="61" spans="1:6" ht="33.75">
      <c r="A61" s="24" t="s">
        <v>287</v>
      </c>
      <c r="B61" s="63" t="s">
        <v>216</v>
      </c>
      <c r="C61" s="26" t="s">
        <v>288</v>
      </c>
      <c r="D61" s="27">
        <v>186600</v>
      </c>
      <c r="E61" s="64">
        <v>93300</v>
      </c>
      <c r="F61" s="65">
        <f t="shared" si="1"/>
        <v>93300</v>
      </c>
    </row>
    <row r="62" spans="1:6" ht="56.25">
      <c r="A62" s="24" t="s">
        <v>289</v>
      </c>
      <c r="B62" s="63" t="s">
        <v>216</v>
      </c>
      <c r="C62" s="26" t="s">
        <v>290</v>
      </c>
      <c r="D62" s="27">
        <v>186600</v>
      </c>
      <c r="E62" s="64">
        <v>93300</v>
      </c>
      <c r="F62" s="65">
        <f t="shared" si="1"/>
        <v>93300</v>
      </c>
    </row>
    <row r="63" spans="1:6" ht="12.75">
      <c r="A63" s="24" t="s">
        <v>188</v>
      </c>
      <c r="B63" s="63" t="s">
        <v>216</v>
      </c>
      <c r="C63" s="26" t="s">
        <v>291</v>
      </c>
      <c r="D63" s="27">
        <v>186600</v>
      </c>
      <c r="E63" s="64">
        <v>93300</v>
      </c>
      <c r="F63" s="65">
        <f t="shared" si="1"/>
        <v>93300</v>
      </c>
    </row>
    <row r="64" spans="1:6" ht="12.75">
      <c r="A64" s="24" t="s">
        <v>292</v>
      </c>
      <c r="B64" s="63" t="s">
        <v>216</v>
      </c>
      <c r="C64" s="26" t="s">
        <v>293</v>
      </c>
      <c r="D64" s="27">
        <v>5292410.07</v>
      </c>
      <c r="E64" s="64">
        <v>480642.71</v>
      </c>
      <c r="F64" s="65">
        <f t="shared" si="1"/>
        <v>4811767.36</v>
      </c>
    </row>
    <row r="65" spans="1:6" ht="12.75">
      <c r="A65" s="24" t="s">
        <v>294</v>
      </c>
      <c r="B65" s="63" t="s">
        <v>216</v>
      </c>
      <c r="C65" s="26" t="s">
        <v>295</v>
      </c>
      <c r="D65" s="27">
        <v>5292410.07</v>
      </c>
      <c r="E65" s="64">
        <v>480642.71</v>
      </c>
      <c r="F65" s="65">
        <f t="shared" si="1"/>
        <v>4811767.36</v>
      </c>
    </row>
    <row r="66" spans="1:6" ht="33.75">
      <c r="A66" s="24" t="s">
        <v>296</v>
      </c>
      <c r="B66" s="63" t="s">
        <v>216</v>
      </c>
      <c r="C66" s="26" t="s">
        <v>297</v>
      </c>
      <c r="D66" s="27">
        <v>815910.07</v>
      </c>
      <c r="E66" s="64">
        <v>395142.71</v>
      </c>
      <c r="F66" s="65">
        <f t="shared" si="1"/>
        <v>420767.3599999999</v>
      </c>
    </row>
    <row r="67" spans="1:6" ht="12.75">
      <c r="A67" s="24" t="s">
        <v>236</v>
      </c>
      <c r="B67" s="63" t="s">
        <v>216</v>
      </c>
      <c r="C67" s="26" t="s">
        <v>298</v>
      </c>
      <c r="D67" s="27">
        <v>815910.07</v>
      </c>
      <c r="E67" s="64">
        <v>395142.71</v>
      </c>
      <c r="F67" s="65">
        <f t="shared" si="1"/>
        <v>420767.3599999999</v>
      </c>
    </row>
    <row r="68" spans="1:6" ht="45">
      <c r="A68" s="24" t="s">
        <v>299</v>
      </c>
      <c r="B68" s="63" t="s">
        <v>216</v>
      </c>
      <c r="C68" s="26" t="s">
        <v>300</v>
      </c>
      <c r="D68" s="27">
        <v>1293450</v>
      </c>
      <c r="E68" s="64">
        <v>85500</v>
      </c>
      <c r="F68" s="65">
        <f t="shared" si="1"/>
        <v>1207950</v>
      </c>
    </row>
    <row r="69" spans="1:6" ht="12.75">
      <c r="A69" s="24" t="s">
        <v>236</v>
      </c>
      <c r="B69" s="63" t="s">
        <v>216</v>
      </c>
      <c r="C69" s="26" t="s">
        <v>301</v>
      </c>
      <c r="D69" s="27">
        <v>619850</v>
      </c>
      <c r="E69" s="64" t="s">
        <v>44</v>
      </c>
      <c r="F69" s="65">
        <f t="shared" si="1"/>
        <v>619850</v>
      </c>
    </row>
    <row r="70" spans="1:6" ht="12.75">
      <c r="A70" s="24" t="s">
        <v>188</v>
      </c>
      <c r="B70" s="63" t="s">
        <v>216</v>
      </c>
      <c r="C70" s="26" t="s">
        <v>302</v>
      </c>
      <c r="D70" s="27">
        <v>20000</v>
      </c>
      <c r="E70" s="64">
        <v>20000</v>
      </c>
      <c r="F70" s="65" t="str">
        <f t="shared" si="1"/>
        <v>-</v>
      </c>
    </row>
    <row r="71" spans="1:6" ht="12.75">
      <c r="A71" s="24" t="s">
        <v>188</v>
      </c>
      <c r="B71" s="63" t="s">
        <v>216</v>
      </c>
      <c r="C71" s="26" t="s">
        <v>303</v>
      </c>
      <c r="D71" s="27">
        <v>588100</v>
      </c>
      <c r="E71" s="64" t="s">
        <v>44</v>
      </c>
      <c r="F71" s="65">
        <f t="shared" si="1"/>
        <v>588100</v>
      </c>
    </row>
    <row r="72" spans="1:6" ht="12.75">
      <c r="A72" s="24" t="s">
        <v>188</v>
      </c>
      <c r="B72" s="63" t="s">
        <v>216</v>
      </c>
      <c r="C72" s="26" t="s">
        <v>304</v>
      </c>
      <c r="D72" s="27">
        <v>65500</v>
      </c>
      <c r="E72" s="64">
        <v>65500</v>
      </c>
      <c r="F72" s="65" t="str">
        <f t="shared" si="1"/>
        <v>-</v>
      </c>
    </row>
    <row r="73" spans="1:6" ht="33.75">
      <c r="A73" s="24" t="s">
        <v>305</v>
      </c>
      <c r="B73" s="63" t="s">
        <v>216</v>
      </c>
      <c r="C73" s="26" t="s">
        <v>306</v>
      </c>
      <c r="D73" s="27">
        <v>2154086</v>
      </c>
      <c r="E73" s="64" t="s">
        <v>44</v>
      </c>
      <c r="F73" s="65">
        <f t="shared" si="1"/>
        <v>2154086</v>
      </c>
    </row>
    <row r="74" spans="1:6" ht="12.75">
      <c r="A74" s="24" t="s">
        <v>236</v>
      </c>
      <c r="B74" s="63" t="s">
        <v>216</v>
      </c>
      <c r="C74" s="26" t="s">
        <v>307</v>
      </c>
      <c r="D74" s="27">
        <v>34036</v>
      </c>
      <c r="E74" s="64" t="s">
        <v>44</v>
      </c>
      <c r="F74" s="65">
        <f t="shared" si="1"/>
        <v>34036</v>
      </c>
    </row>
    <row r="75" spans="1:6" ht="12.75">
      <c r="A75" s="24" t="s">
        <v>236</v>
      </c>
      <c r="B75" s="63" t="s">
        <v>216</v>
      </c>
      <c r="C75" s="26" t="s">
        <v>308</v>
      </c>
      <c r="D75" s="27">
        <v>1972139.54</v>
      </c>
      <c r="E75" s="64" t="s">
        <v>44</v>
      </c>
      <c r="F75" s="65">
        <f t="shared" si="1"/>
        <v>1972139.54</v>
      </c>
    </row>
    <row r="76" spans="1:6" ht="12.75">
      <c r="A76" s="24" t="s">
        <v>236</v>
      </c>
      <c r="B76" s="63" t="s">
        <v>216</v>
      </c>
      <c r="C76" s="26" t="s">
        <v>309</v>
      </c>
      <c r="D76" s="27">
        <v>147910.46</v>
      </c>
      <c r="E76" s="64" t="s">
        <v>44</v>
      </c>
      <c r="F76" s="65">
        <f t="shared" si="1"/>
        <v>147910.46</v>
      </c>
    </row>
    <row r="77" spans="1:6" ht="45">
      <c r="A77" s="24" t="s">
        <v>310</v>
      </c>
      <c r="B77" s="63" t="s">
        <v>216</v>
      </c>
      <c r="C77" s="26" t="s">
        <v>311</v>
      </c>
      <c r="D77" s="27">
        <v>1028964</v>
      </c>
      <c r="E77" s="64" t="s">
        <v>44</v>
      </c>
      <c r="F77" s="65">
        <f t="shared" si="1"/>
        <v>1028964</v>
      </c>
    </row>
    <row r="78" spans="1:6" ht="12.75">
      <c r="A78" s="24" t="s">
        <v>236</v>
      </c>
      <c r="B78" s="63" t="s">
        <v>216</v>
      </c>
      <c r="C78" s="26" t="s">
        <v>312</v>
      </c>
      <c r="D78" s="27">
        <v>15964</v>
      </c>
      <c r="E78" s="64" t="s">
        <v>44</v>
      </c>
      <c r="F78" s="65">
        <f t="shared" si="1"/>
        <v>15964</v>
      </c>
    </row>
    <row r="79" spans="1:6" ht="12.75">
      <c r="A79" s="24" t="s">
        <v>236</v>
      </c>
      <c r="B79" s="63" t="s">
        <v>216</v>
      </c>
      <c r="C79" s="26" t="s">
        <v>313</v>
      </c>
      <c r="D79" s="27">
        <v>962350</v>
      </c>
      <c r="E79" s="64" t="s">
        <v>44</v>
      </c>
      <c r="F79" s="65">
        <f aca="true" t="shared" si="2" ref="F79:F110">IF(OR(D79="-",IF(E79="-",0,E79)&gt;=IF(D79="-",0,D79)),"-",IF(D79="-",0,D79)-IF(E79="-",0,E79))</f>
        <v>962350</v>
      </c>
    </row>
    <row r="80" spans="1:6" ht="12.75">
      <c r="A80" s="24" t="s">
        <v>236</v>
      </c>
      <c r="B80" s="63" t="s">
        <v>216</v>
      </c>
      <c r="C80" s="26" t="s">
        <v>314</v>
      </c>
      <c r="D80" s="27">
        <v>50650</v>
      </c>
      <c r="E80" s="64" t="s">
        <v>44</v>
      </c>
      <c r="F80" s="65">
        <f t="shared" si="2"/>
        <v>50650</v>
      </c>
    </row>
    <row r="81" spans="1:6" ht="12.75">
      <c r="A81" s="24" t="s">
        <v>315</v>
      </c>
      <c r="B81" s="63" t="s">
        <v>216</v>
      </c>
      <c r="C81" s="26" t="s">
        <v>316</v>
      </c>
      <c r="D81" s="27">
        <v>20593994.92</v>
      </c>
      <c r="E81" s="64">
        <v>4828382.87</v>
      </c>
      <c r="F81" s="65">
        <f t="shared" si="2"/>
        <v>15765612.05</v>
      </c>
    </row>
    <row r="82" spans="1:6" ht="12.75">
      <c r="A82" s="24" t="s">
        <v>317</v>
      </c>
      <c r="B82" s="63" t="s">
        <v>216</v>
      </c>
      <c r="C82" s="26" t="s">
        <v>318</v>
      </c>
      <c r="D82" s="27">
        <v>2979910.34</v>
      </c>
      <c r="E82" s="64">
        <v>1588031.05</v>
      </c>
      <c r="F82" s="65">
        <f t="shared" si="2"/>
        <v>1391879.2899999998</v>
      </c>
    </row>
    <row r="83" spans="1:6" ht="22.5">
      <c r="A83" s="24" t="s">
        <v>319</v>
      </c>
      <c r="B83" s="63" t="s">
        <v>216</v>
      </c>
      <c r="C83" s="26" t="s">
        <v>320</v>
      </c>
      <c r="D83" s="27">
        <v>2852337.98</v>
      </c>
      <c r="E83" s="64">
        <v>1534875.9</v>
      </c>
      <c r="F83" s="65">
        <f t="shared" si="2"/>
        <v>1317462.08</v>
      </c>
    </row>
    <row r="84" spans="1:6" ht="45">
      <c r="A84" s="24" t="s">
        <v>321</v>
      </c>
      <c r="B84" s="63" t="s">
        <v>216</v>
      </c>
      <c r="C84" s="26" t="s">
        <v>322</v>
      </c>
      <c r="D84" s="27">
        <v>2852337.98</v>
      </c>
      <c r="E84" s="64">
        <v>1534875.9</v>
      </c>
      <c r="F84" s="65">
        <f t="shared" si="2"/>
        <v>1317462.08</v>
      </c>
    </row>
    <row r="85" spans="1:6" ht="45">
      <c r="A85" s="24" t="s">
        <v>323</v>
      </c>
      <c r="B85" s="63" t="s">
        <v>216</v>
      </c>
      <c r="C85" s="26" t="s">
        <v>324</v>
      </c>
      <c r="D85" s="27">
        <v>127572.36</v>
      </c>
      <c r="E85" s="64">
        <v>53155.15</v>
      </c>
      <c r="F85" s="65">
        <f t="shared" si="2"/>
        <v>74417.20999999999</v>
      </c>
    </row>
    <row r="86" spans="1:6" ht="12.75">
      <c r="A86" s="24" t="s">
        <v>236</v>
      </c>
      <c r="B86" s="63" t="s">
        <v>216</v>
      </c>
      <c r="C86" s="26" t="s">
        <v>325</v>
      </c>
      <c r="D86" s="27">
        <v>127572.36</v>
      </c>
      <c r="E86" s="64">
        <v>53155.15</v>
      </c>
      <c r="F86" s="65">
        <f t="shared" si="2"/>
        <v>74417.20999999999</v>
      </c>
    </row>
    <row r="87" spans="1:6" ht="12.75">
      <c r="A87" s="24" t="s">
        <v>326</v>
      </c>
      <c r="B87" s="63" t="s">
        <v>216</v>
      </c>
      <c r="C87" s="26" t="s">
        <v>327</v>
      </c>
      <c r="D87" s="27">
        <v>12912490.89</v>
      </c>
      <c r="E87" s="64">
        <v>1267589.53</v>
      </c>
      <c r="F87" s="65">
        <f t="shared" si="2"/>
        <v>11644901.360000001</v>
      </c>
    </row>
    <row r="88" spans="1:6" ht="33.75">
      <c r="A88" s="24" t="s">
        <v>328</v>
      </c>
      <c r="B88" s="63" t="s">
        <v>216</v>
      </c>
      <c r="C88" s="26" t="s">
        <v>329</v>
      </c>
      <c r="D88" s="27">
        <v>9820821</v>
      </c>
      <c r="E88" s="64">
        <v>617000</v>
      </c>
      <c r="F88" s="65">
        <f t="shared" si="2"/>
        <v>9203821</v>
      </c>
    </row>
    <row r="89" spans="1:6" ht="12.75">
      <c r="A89" s="24" t="s">
        <v>236</v>
      </c>
      <c r="B89" s="63" t="s">
        <v>216</v>
      </c>
      <c r="C89" s="26" t="s">
        <v>330</v>
      </c>
      <c r="D89" s="27">
        <v>923000</v>
      </c>
      <c r="E89" s="64">
        <v>617000</v>
      </c>
      <c r="F89" s="65">
        <f t="shared" si="2"/>
        <v>306000</v>
      </c>
    </row>
    <row r="90" spans="1:6" ht="12.75">
      <c r="A90" s="24" t="s">
        <v>236</v>
      </c>
      <c r="B90" s="63" t="s">
        <v>216</v>
      </c>
      <c r="C90" s="26" t="s">
        <v>331</v>
      </c>
      <c r="D90" s="27">
        <v>8516540</v>
      </c>
      <c r="E90" s="64" t="s">
        <v>44</v>
      </c>
      <c r="F90" s="65">
        <f t="shared" si="2"/>
        <v>8516540</v>
      </c>
    </row>
    <row r="91" spans="1:6" ht="12.75">
      <c r="A91" s="24" t="s">
        <v>236</v>
      </c>
      <c r="B91" s="63" t="s">
        <v>216</v>
      </c>
      <c r="C91" s="26" t="s">
        <v>332</v>
      </c>
      <c r="D91" s="27">
        <v>381281</v>
      </c>
      <c r="E91" s="64" t="s">
        <v>44</v>
      </c>
      <c r="F91" s="65">
        <f t="shared" si="2"/>
        <v>381281</v>
      </c>
    </row>
    <row r="92" spans="1:6" ht="45">
      <c r="A92" s="24" t="s">
        <v>333</v>
      </c>
      <c r="B92" s="63" t="s">
        <v>216</v>
      </c>
      <c r="C92" s="26" t="s">
        <v>334</v>
      </c>
      <c r="D92" s="27">
        <v>2078973.89</v>
      </c>
      <c r="E92" s="64">
        <v>269618.25</v>
      </c>
      <c r="F92" s="65">
        <f t="shared" si="2"/>
        <v>1809355.64</v>
      </c>
    </row>
    <row r="93" spans="1:6" ht="12.75">
      <c r="A93" s="24" t="s">
        <v>236</v>
      </c>
      <c r="B93" s="63" t="s">
        <v>216</v>
      </c>
      <c r="C93" s="26" t="s">
        <v>335</v>
      </c>
      <c r="D93" s="27">
        <v>688121.89</v>
      </c>
      <c r="E93" s="64">
        <v>161922.25</v>
      </c>
      <c r="F93" s="65">
        <f t="shared" si="2"/>
        <v>526199.64</v>
      </c>
    </row>
    <row r="94" spans="1:6" ht="12.75">
      <c r="A94" s="24" t="s">
        <v>236</v>
      </c>
      <c r="B94" s="63" t="s">
        <v>216</v>
      </c>
      <c r="C94" s="26" t="s">
        <v>336</v>
      </c>
      <c r="D94" s="27">
        <v>17640</v>
      </c>
      <c r="E94" s="64" t="s">
        <v>44</v>
      </c>
      <c r="F94" s="65">
        <f t="shared" si="2"/>
        <v>17640</v>
      </c>
    </row>
    <row r="95" spans="1:6" ht="12.75">
      <c r="A95" s="24" t="s">
        <v>236</v>
      </c>
      <c r="B95" s="63" t="s">
        <v>216</v>
      </c>
      <c r="C95" s="26" t="s">
        <v>337</v>
      </c>
      <c r="D95" s="27">
        <v>1373212</v>
      </c>
      <c r="E95" s="64">
        <v>107696</v>
      </c>
      <c r="F95" s="65">
        <f t="shared" si="2"/>
        <v>1265516</v>
      </c>
    </row>
    <row r="96" spans="1:6" ht="22.5">
      <c r="A96" s="24" t="s">
        <v>338</v>
      </c>
      <c r="B96" s="63" t="s">
        <v>216</v>
      </c>
      <c r="C96" s="26" t="s">
        <v>339</v>
      </c>
      <c r="D96" s="27">
        <v>842696</v>
      </c>
      <c r="E96" s="64">
        <v>380971.28</v>
      </c>
      <c r="F96" s="65">
        <f t="shared" si="2"/>
        <v>461724.72</v>
      </c>
    </row>
    <row r="97" spans="1:6" ht="45">
      <c r="A97" s="24" t="s">
        <v>321</v>
      </c>
      <c r="B97" s="63" t="s">
        <v>216</v>
      </c>
      <c r="C97" s="26" t="s">
        <v>340</v>
      </c>
      <c r="D97" s="27">
        <v>842696</v>
      </c>
      <c r="E97" s="64">
        <v>380971.28</v>
      </c>
      <c r="F97" s="65">
        <f t="shared" si="2"/>
        <v>461724.72</v>
      </c>
    </row>
    <row r="98" spans="1:6" ht="22.5">
      <c r="A98" s="24" t="s">
        <v>341</v>
      </c>
      <c r="B98" s="63" t="s">
        <v>216</v>
      </c>
      <c r="C98" s="26" t="s">
        <v>342</v>
      </c>
      <c r="D98" s="27">
        <v>170000</v>
      </c>
      <c r="E98" s="64" t="s">
        <v>44</v>
      </c>
      <c r="F98" s="65">
        <f t="shared" si="2"/>
        <v>170000</v>
      </c>
    </row>
    <row r="99" spans="1:6" ht="12.75">
      <c r="A99" s="24" t="s">
        <v>236</v>
      </c>
      <c r="B99" s="63" t="s">
        <v>216</v>
      </c>
      <c r="C99" s="26" t="s">
        <v>343</v>
      </c>
      <c r="D99" s="27">
        <v>158139.53</v>
      </c>
      <c r="E99" s="64" t="s">
        <v>44</v>
      </c>
      <c r="F99" s="65">
        <f t="shared" si="2"/>
        <v>158139.53</v>
      </c>
    </row>
    <row r="100" spans="1:6" ht="12.75">
      <c r="A100" s="24" t="s">
        <v>236</v>
      </c>
      <c r="B100" s="63" t="s">
        <v>216</v>
      </c>
      <c r="C100" s="26" t="s">
        <v>344</v>
      </c>
      <c r="D100" s="27">
        <v>11860.47</v>
      </c>
      <c r="E100" s="64" t="s">
        <v>44</v>
      </c>
      <c r="F100" s="65">
        <f t="shared" si="2"/>
        <v>11860.47</v>
      </c>
    </row>
    <row r="101" spans="1:6" ht="12.75">
      <c r="A101" s="24" t="s">
        <v>345</v>
      </c>
      <c r="B101" s="63" t="s">
        <v>216</v>
      </c>
      <c r="C101" s="26" t="s">
        <v>346</v>
      </c>
      <c r="D101" s="27">
        <v>4675760.76</v>
      </c>
      <c r="E101" s="64">
        <v>1959845.8</v>
      </c>
      <c r="F101" s="65">
        <f t="shared" si="2"/>
        <v>2715914.96</v>
      </c>
    </row>
    <row r="102" spans="1:6" ht="45">
      <c r="A102" s="24" t="s">
        <v>347</v>
      </c>
      <c r="B102" s="63" t="s">
        <v>216</v>
      </c>
      <c r="C102" s="26" t="s">
        <v>348</v>
      </c>
      <c r="D102" s="27">
        <v>1681410</v>
      </c>
      <c r="E102" s="64">
        <v>865713.47</v>
      </c>
      <c r="F102" s="65">
        <f t="shared" si="2"/>
        <v>815696.53</v>
      </c>
    </row>
    <row r="103" spans="1:6" ht="12.75">
      <c r="A103" s="24" t="s">
        <v>236</v>
      </c>
      <c r="B103" s="63" t="s">
        <v>216</v>
      </c>
      <c r="C103" s="26" t="s">
        <v>349</v>
      </c>
      <c r="D103" s="27">
        <v>1681410</v>
      </c>
      <c r="E103" s="64">
        <v>865713.47</v>
      </c>
      <c r="F103" s="65">
        <f t="shared" si="2"/>
        <v>815696.53</v>
      </c>
    </row>
    <row r="104" spans="1:6" ht="22.5">
      <c r="A104" s="24" t="s">
        <v>350</v>
      </c>
      <c r="B104" s="63" t="s">
        <v>216</v>
      </c>
      <c r="C104" s="26" t="s">
        <v>351</v>
      </c>
      <c r="D104" s="27">
        <v>28570.76</v>
      </c>
      <c r="E104" s="64">
        <v>20310.63</v>
      </c>
      <c r="F104" s="65">
        <f t="shared" si="2"/>
        <v>8260.129999999997</v>
      </c>
    </row>
    <row r="105" spans="1:6" ht="12.75">
      <c r="A105" s="24" t="s">
        <v>236</v>
      </c>
      <c r="B105" s="63" t="s">
        <v>216</v>
      </c>
      <c r="C105" s="26" t="s">
        <v>352</v>
      </c>
      <c r="D105" s="27">
        <v>28570.76</v>
      </c>
      <c r="E105" s="64">
        <v>20310.63</v>
      </c>
      <c r="F105" s="65">
        <f t="shared" si="2"/>
        <v>8260.129999999997</v>
      </c>
    </row>
    <row r="106" spans="1:6" ht="22.5">
      <c r="A106" s="24" t="s">
        <v>353</v>
      </c>
      <c r="B106" s="63" t="s">
        <v>216</v>
      </c>
      <c r="C106" s="26" t="s">
        <v>354</v>
      </c>
      <c r="D106" s="27">
        <v>78000</v>
      </c>
      <c r="E106" s="64" t="s">
        <v>44</v>
      </c>
      <c r="F106" s="65">
        <f t="shared" si="2"/>
        <v>78000</v>
      </c>
    </row>
    <row r="107" spans="1:6" ht="12.75">
      <c r="A107" s="24" t="s">
        <v>236</v>
      </c>
      <c r="B107" s="63" t="s">
        <v>216</v>
      </c>
      <c r="C107" s="26" t="s">
        <v>355</v>
      </c>
      <c r="D107" s="27">
        <v>78000</v>
      </c>
      <c r="E107" s="64" t="s">
        <v>44</v>
      </c>
      <c r="F107" s="65">
        <f t="shared" si="2"/>
        <v>78000</v>
      </c>
    </row>
    <row r="108" spans="1:6" ht="33.75">
      <c r="A108" s="24" t="s">
        <v>356</v>
      </c>
      <c r="B108" s="63" t="s">
        <v>216</v>
      </c>
      <c r="C108" s="26" t="s">
        <v>357</v>
      </c>
      <c r="D108" s="27">
        <v>1498304</v>
      </c>
      <c r="E108" s="64">
        <v>522894.4</v>
      </c>
      <c r="F108" s="65">
        <f t="shared" si="2"/>
        <v>975409.6</v>
      </c>
    </row>
    <row r="109" spans="1:6" ht="12.75">
      <c r="A109" s="24" t="s">
        <v>236</v>
      </c>
      <c r="B109" s="63" t="s">
        <v>216</v>
      </c>
      <c r="C109" s="26" t="s">
        <v>358</v>
      </c>
      <c r="D109" s="27">
        <v>719100</v>
      </c>
      <c r="E109" s="64">
        <v>196421.4</v>
      </c>
      <c r="F109" s="65">
        <f t="shared" si="2"/>
        <v>522678.6</v>
      </c>
    </row>
    <row r="110" spans="1:6" ht="12.75">
      <c r="A110" s="24" t="s">
        <v>236</v>
      </c>
      <c r="B110" s="63" t="s">
        <v>216</v>
      </c>
      <c r="C110" s="26" t="s">
        <v>359</v>
      </c>
      <c r="D110" s="27">
        <v>623600</v>
      </c>
      <c r="E110" s="64">
        <v>170869</v>
      </c>
      <c r="F110" s="65">
        <f t="shared" si="2"/>
        <v>452731</v>
      </c>
    </row>
    <row r="111" spans="1:6" ht="12.75">
      <c r="A111" s="24" t="s">
        <v>236</v>
      </c>
      <c r="B111" s="63" t="s">
        <v>216</v>
      </c>
      <c r="C111" s="26" t="s">
        <v>360</v>
      </c>
      <c r="D111" s="27">
        <v>155604</v>
      </c>
      <c r="E111" s="64">
        <v>155604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22.5">
      <c r="A112" s="24" t="s">
        <v>361</v>
      </c>
      <c r="B112" s="63" t="s">
        <v>216</v>
      </c>
      <c r="C112" s="26" t="s">
        <v>362</v>
      </c>
      <c r="D112" s="27">
        <v>44435</v>
      </c>
      <c r="E112" s="64">
        <v>5084</v>
      </c>
      <c r="F112" s="65">
        <f t="shared" si="3"/>
        <v>39351</v>
      </c>
    </row>
    <row r="113" spans="1:6" ht="12.75">
      <c r="A113" s="24" t="s">
        <v>236</v>
      </c>
      <c r="B113" s="63" t="s">
        <v>216</v>
      </c>
      <c r="C113" s="26" t="s">
        <v>363</v>
      </c>
      <c r="D113" s="27">
        <v>44435</v>
      </c>
      <c r="E113" s="64">
        <v>5084</v>
      </c>
      <c r="F113" s="65">
        <f t="shared" si="3"/>
        <v>39351</v>
      </c>
    </row>
    <row r="114" spans="1:6" ht="22.5">
      <c r="A114" s="24" t="s">
        <v>364</v>
      </c>
      <c r="B114" s="63" t="s">
        <v>216</v>
      </c>
      <c r="C114" s="26" t="s">
        <v>365</v>
      </c>
      <c r="D114" s="27">
        <v>64000</v>
      </c>
      <c r="E114" s="64">
        <v>24571.4</v>
      </c>
      <c r="F114" s="65">
        <f t="shared" si="3"/>
        <v>39428.6</v>
      </c>
    </row>
    <row r="115" spans="1:6" ht="12.75">
      <c r="A115" s="24" t="s">
        <v>236</v>
      </c>
      <c r="B115" s="63" t="s">
        <v>216</v>
      </c>
      <c r="C115" s="26" t="s">
        <v>366</v>
      </c>
      <c r="D115" s="27">
        <v>64000</v>
      </c>
      <c r="E115" s="64">
        <v>24571.4</v>
      </c>
      <c r="F115" s="65">
        <f t="shared" si="3"/>
        <v>39428.6</v>
      </c>
    </row>
    <row r="116" spans="1:6" ht="33.75">
      <c r="A116" s="24" t="s">
        <v>367</v>
      </c>
      <c r="B116" s="63" t="s">
        <v>216</v>
      </c>
      <c r="C116" s="26" t="s">
        <v>368</v>
      </c>
      <c r="D116" s="27">
        <v>235900</v>
      </c>
      <c r="E116" s="64">
        <v>117960</v>
      </c>
      <c r="F116" s="65">
        <f t="shared" si="3"/>
        <v>117940</v>
      </c>
    </row>
    <row r="117" spans="1:6" ht="12.75">
      <c r="A117" s="24" t="s">
        <v>188</v>
      </c>
      <c r="B117" s="63" t="s">
        <v>216</v>
      </c>
      <c r="C117" s="26" t="s">
        <v>369</v>
      </c>
      <c r="D117" s="27">
        <v>235900</v>
      </c>
      <c r="E117" s="64">
        <v>117960</v>
      </c>
      <c r="F117" s="65">
        <f t="shared" si="3"/>
        <v>117940</v>
      </c>
    </row>
    <row r="118" spans="1:6" ht="33.75">
      <c r="A118" s="24" t="s">
        <v>370</v>
      </c>
      <c r="B118" s="63" t="s">
        <v>216</v>
      </c>
      <c r="C118" s="26" t="s">
        <v>371</v>
      </c>
      <c r="D118" s="27">
        <v>61525</v>
      </c>
      <c r="E118" s="64">
        <v>61525</v>
      </c>
      <c r="F118" s="65" t="str">
        <f t="shared" si="3"/>
        <v>-</v>
      </c>
    </row>
    <row r="119" spans="1:6" ht="12.75">
      <c r="A119" s="24" t="s">
        <v>236</v>
      </c>
      <c r="B119" s="63" t="s">
        <v>216</v>
      </c>
      <c r="C119" s="26" t="s">
        <v>372</v>
      </c>
      <c r="D119" s="27">
        <v>61525</v>
      </c>
      <c r="E119" s="64">
        <v>61525</v>
      </c>
      <c r="F119" s="65" t="str">
        <f t="shared" si="3"/>
        <v>-</v>
      </c>
    </row>
    <row r="120" spans="1:6" ht="22.5">
      <c r="A120" s="24" t="s">
        <v>373</v>
      </c>
      <c r="B120" s="63" t="s">
        <v>216</v>
      </c>
      <c r="C120" s="26" t="s">
        <v>374</v>
      </c>
      <c r="D120" s="27">
        <v>50000</v>
      </c>
      <c r="E120" s="64" t="s">
        <v>44</v>
      </c>
      <c r="F120" s="65">
        <f t="shared" si="3"/>
        <v>50000</v>
      </c>
    </row>
    <row r="121" spans="1:6" ht="12.75">
      <c r="A121" s="24" t="s">
        <v>236</v>
      </c>
      <c r="B121" s="63" t="s">
        <v>216</v>
      </c>
      <c r="C121" s="26" t="s">
        <v>375</v>
      </c>
      <c r="D121" s="27">
        <v>46511.63</v>
      </c>
      <c r="E121" s="64" t="s">
        <v>44</v>
      </c>
      <c r="F121" s="65">
        <f t="shared" si="3"/>
        <v>46511.63</v>
      </c>
    </row>
    <row r="122" spans="1:6" ht="12.75">
      <c r="A122" s="24" t="s">
        <v>236</v>
      </c>
      <c r="B122" s="63" t="s">
        <v>216</v>
      </c>
      <c r="C122" s="26" t="s">
        <v>376</v>
      </c>
      <c r="D122" s="27">
        <v>3488.37</v>
      </c>
      <c r="E122" s="64" t="s">
        <v>44</v>
      </c>
      <c r="F122" s="65">
        <f t="shared" si="3"/>
        <v>3488.37</v>
      </c>
    </row>
    <row r="123" spans="1:6" ht="22.5">
      <c r="A123" s="24" t="s">
        <v>377</v>
      </c>
      <c r="B123" s="63" t="s">
        <v>216</v>
      </c>
      <c r="C123" s="26" t="s">
        <v>378</v>
      </c>
      <c r="D123" s="27">
        <v>246650</v>
      </c>
      <c r="E123" s="64">
        <v>246650</v>
      </c>
      <c r="F123" s="65" t="str">
        <f t="shared" si="3"/>
        <v>-</v>
      </c>
    </row>
    <row r="124" spans="1:6" ht="12.75">
      <c r="A124" s="24" t="s">
        <v>236</v>
      </c>
      <c r="B124" s="63" t="s">
        <v>216</v>
      </c>
      <c r="C124" s="26" t="s">
        <v>379</v>
      </c>
      <c r="D124" s="27">
        <v>229441.86</v>
      </c>
      <c r="E124" s="64">
        <v>229441.86</v>
      </c>
      <c r="F124" s="65" t="str">
        <f t="shared" si="3"/>
        <v>-</v>
      </c>
    </row>
    <row r="125" spans="1:6" ht="12.75">
      <c r="A125" s="24" t="s">
        <v>236</v>
      </c>
      <c r="B125" s="63" t="s">
        <v>216</v>
      </c>
      <c r="C125" s="26" t="s">
        <v>380</v>
      </c>
      <c r="D125" s="27">
        <v>17208.14</v>
      </c>
      <c r="E125" s="64">
        <v>17208.14</v>
      </c>
      <c r="F125" s="65" t="str">
        <f t="shared" si="3"/>
        <v>-</v>
      </c>
    </row>
    <row r="126" spans="1:6" ht="22.5">
      <c r="A126" s="24" t="s">
        <v>381</v>
      </c>
      <c r="B126" s="63" t="s">
        <v>216</v>
      </c>
      <c r="C126" s="26" t="s">
        <v>382</v>
      </c>
      <c r="D126" s="27">
        <v>100800</v>
      </c>
      <c r="E126" s="64">
        <v>85000</v>
      </c>
      <c r="F126" s="65">
        <f t="shared" si="3"/>
        <v>15800</v>
      </c>
    </row>
    <row r="127" spans="1:6" ht="12.75">
      <c r="A127" s="24" t="s">
        <v>236</v>
      </c>
      <c r="B127" s="63" t="s">
        <v>216</v>
      </c>
      <c r="C127" s="26" t="s">
        <v>383</v>
      </c>
      <c r="D127" s="27">
        <v>93767.44</v>
      </c>
      <c r="E127" s="64">
        <v>79069</v>
      </c>
      <c r="F127" s="65">
        <f t="shared" si="3"/>
        <v>14698.440000000002</v>
      </c>
    </row>
    <row r="128" spans="1:6" ht="12.75">
      <c r="A128" s="24" t="s">
        <v>236</v>
      </c>
      <c r="B128" s="63" t="s">
        <v>216</v>
      </c>
      <c r="C128" s="26" t="s">
        <v>384</v>
      </c>
      <c r="D128" s="27">
        <v>7032.56</v>
      </c>
      <c r="E128" s="64">
        <v>5931</v>
      </c>
      <c r="F128" s="65">
        <f t="shared" si="3"/>
        <v>1101.5600000000004</v>
      </c>
    </row>
    <row r="129" spans="1:6" ht="22.5">
      <c r="A129" s="24" t="s">
        <v>385</v>
      </c>
      <c r="B129" s="63" t="s">
        <v>216</v>
      </c>
      <c r="C129" s="26" t="s">
        <v>386</v>
      </c>
      <c r="D129" s="27">
        <v>107000</v>
      </c>
      <c r="E129" s="64" t="s">
        <v>44</v>
      </c>
      <c r="F129" s="65">
        <f t="shared" si="3"/>
        <v>107000</v>
      </c>
    </row>
    <row r="130" spans="1:6" ht="12.75">
      <c r="A130" s="24" t="s">
        <v>236</v>
      </c>
      <c r="B130" s="63" t="s">
        <v>216</v>
      </c>
      <c r="C130" s="26" t="s">
        <v>387</v>
      </c>
      <c r="D130" s="27">
        <v>101650</v>
      </c>
      <c r="E130" s="64" t="s">
        <v>44</v>
      </c>
      <c r="F130" s="65">
        <f t="shared" si="3"/>
        <v>101650</v>
      </c>
    </row>
    <row r="131" spans="1:6" ht="12.75">
      <c r="A131" s="24" t="s">
        <v>236</v>
      </c>
      <c r="B131" s="63" t="s">
        <v>216</v>
      </c>
      <c r="C131" s="26" t="s">
        <v>388</v>
      </c>
      <c r="D131" s="27">
        <v>5350</v>
      </c>
      <c r="E131" s="64" t="s">
        <v>44</v>
      </c>
      <c r="F131" s="65">
        <f t="shared" si="3"/>
        <v>5350</v>
      </c>
    </row>
    <row r="132" spans="1:6" ht="56.25">
      <c r="A132" s="24" t="s">
        <v>389</v>
      </c>
      <c r="B132" s="63" t="s">
        <v>216</v>
      </c>
      <c r="C132" s="26" t="s">
        <v>390</v>
      </c>
      <c r="D132" s="27">
        <v>479166</v>
      </c>
      <c r="E132" s="64">
        <v>10136.9</v>
      </c>
      <c r="F132" s="65">
        <f t="shared" si="3"/>
        <v>469029.1</v>
      </c>
    </row>
    <row r="133" spans="1:6" ht="12.75">
      <c r="A133" s="24" t="s">
        <v>236</v>
      </c>
      <c r="B133" s="63" t="s">
        <v>216</v>
      </c>
      <c r="C133" s="26" t="s">
        <v>391</v>
      </c>
      <c r="D133" s="27">
        <v>335416</v>
      </c>
      <c r="E133" s="64" t="s">
        <v>44</v>
      </c>
      <c r="F133" s="65">
        <f t="shared" si="3"/>
        <v>335416</v>
      </c>
    </row>
    <row r="134" spans="1:6" ht="12.75">
      <c r="A134" s="24" t="s">
        <v>236</v>
      </c>
      <c r="B134" s="63" t="s">
        <v>216</v>
      </c>
      <c r="C134" s="26" t="s">
        <v>392</v>
      </c>
      <c r="D134" s="27">
        <v>143750</v>
      </c>
      <c r="E134" s="64">
        <v>10136.9</v>
      </c>
      <c r="F134" s="65">
        <f t="shared" si="3"/>
        <v>133613.1</v>
      </c>
    </row>
    <row r="135" spans="1:6" ht="22.5">
      <c r="A135" s="24" t="s">
        <v>393</v>
      </c>
      <c r="B135" s="63" t="s">
        <v>216</v>
      </c>
      <c r="C135" s="26" t="s">
        <v>394</v>
      </c>
      <c r="D135" s="27">
        <v>25832.93</v>
      </c>
      <c r="E135" s="64">
        <v>12916.49</v>
      </c>
      <c r="F135" s="65">
        <f t="shared" si="3"/>
        <v>12916.44</v>
      </c>
    </row>
    <row r="136" spans="1:6" ht="22.5">
      <c r="A136" s="24" t="s">
        <v>395</v>
      </c>
      <c r="B136" s="63" t="s">
        <v>216</v>
      </c>
      <c r="C136" s="26" t="s">
        <v>396</v>
      </c>
      <c r="D136" s="27">
        <v>25832.93</v>
      </c>
      <c r="E136" s="64">
        <v>12916.49</v>
      </c>
      <c r="F136" s="65">
        <f t="shared" si="3"/>
        <v>12916.44</v>
      </c>
    </row>
    <row r="137" spans="1:6" ht="12.75">
      <c r="A137" s="24" t="s">
        <v>188</v>
      </c>
      <c r="B137" s="63" t="s">
        <v>216</v>
      </c>
      <c r="C137" s="26" t="s">
        <v>397</v>
      </c>
      <c r="D137" s="27">
        <v>25832.93</v>
      </c>
      <c r="E137" s="64">
        <v>12916.49</v>
      </c>
      <c r="F137" s="65">
        <f t="shared" si="3"/>
        <v>12916.44</v>
      </c>
    </row>
    <row r="138" spans="1:6" ht="12.75">
      <c r="A138" s="24" t="s">
        <v>398</v>
      </c>
      <c r="B138" s="63" t="s">
        <v>216</v>
      </c>
      <c r="C138" s="26" t="s">
        <v>399</v>
      </c>
      <c r="D138" s="27">
        <v>5755293.72</v>
      </c>
      <c r="E138" s="64">
        <v>1610339.19</v>
      </c>
      <c r="F138" s="65">
        <f t="shared" si="3"/>
        <v>4144954.53</v>
      </c>
    </row>
    <row r="139" spans="1:6" ht="12.75">
      <c r="A139" s="24" t="s">
        <v>400</v>
      </c>
      <c r="B139" s="63" t="s">
        <v>216</v>
      </c>
      <c r="C139" s="26" t="s">
        <v>401</v>
      </c>
      <c r="D139" s="27">
        <v>5755293.72</v>
      </c>
      <c r="E139" s="64">
        <v>1610339.19</v>
      </c>
      <c r="F139" s="65">
        <f t="shared" si="3"/>
        <v>4144954.53</v>
      </c>
    </row>
    <row r="140" spans="1:6" ht="33.75">
      <c r="A140" s="24" t="s">
        <v>402</v>
      </c>
      <c r="B140" s="63" t="s">
        <v>216</v>
      </c>
      <c r="C140" s="26" t="s">
        <v>403</v>
      </c>
      <c r="D140" s="27">
        <v>2124547.17</v>
      </c>
      <c r="E140" s="64">
        <v>984876.34</v>
      </c>
      <c r="F140" s="65">
        <f t="shared" si="3"/>
        <v>1139670.83</v>
      </c>
    </row>
    <row r="141" spans="1:6" ht="12.75">
      <c r="A141" s="24" t="s">
        <v>404</v>
      </c>
      <c r="B141" s="63" t="s">
        <v>216</v>
      </c>
      <c r="C141" s="26" t="s">
        <v>405</v>
      </c>
      <c r="D141" s="27">
        <v>1347141.36</v>
      </c>
      <c r="E141" s="64">
        <v>597386.71</v>
      </c>
      <c r="F141" s="65">
        <f t="shared" si="3"/>
        <v>749754.6500000001</v>
      </c>
    </row>
    <row r="142" spans="1:6" ht="22.5">
      <c r="A142" s="24" t="s">
        <v>406</v>
      </c>
      <c r="B142" s="63" t="s">
        <v>216</v>
      </c>
      <c r="C142" s="26" t="s">
        <v>407</v>
      </c>
      <c r="D142" s="27">
        <v>1800</v>
      </c>
      <c r="E142" s="64">
        <v>1800</v>
      </c>
      <c r="F142" s="65" t="str">
        <f t="shared" si="3"/>
        <v>-</v>
      </c>
    </row>
    <row r="143" spans="1:6" ht="33.75">
      <c r="A143" s="24" t="s">
        <v>408</v>
      </c>
      <c r="B143" s="63" t="s">
        <v>216</v>
      </c>
      <c r="C143" s="26" t="s">
        <v>409</v>
      </c>
      <c r="D143" s="27">
        <v>406836.69</v>
      </c>
      <c r="E143" s="64">
        <v>197323.54</v>
      </c>
      <c r="F143" s="65">
        <f aca="true" t="shared" si="4" ref="F143:F167">IF(OR(D143="-",IF(E143="-",0,E143)&gt;=IF(D143="-",0,D143)),"-",IF(D143="-",0,D143)-IF(E143="-",0,E143))</f>
        <v>209513.15</v>
      </c>
    </row>
    <row r="144" spans="1:6" ht="22.5">
      <c r="A144" s="24" t="s">
        <v>234</v>
      </c>
      <c r="B144" s="63" t="s">
        <v>216</v>
      </c>
      <c r="C144" s="26" t="s">
        <v>410</v>
      </c>
      <c r="D144" s="27">
        <v>95292.23</v>
      </c>
      <c r="E144" s="64">
        <v>41354.98</v>
      </c>
      <c r="F144" s="65">
        <f t="shared" si="4"/>
        <v>53937.24999999999</v>
      </c>
    </row>
    <row r="145" spans="1:6" ht="12.75">
      <c r="A145" s="24" t="s">
        <v>236</v>
      </c>
      <c r="B145" s="63" t="s">
        <v>216</v>
      </c>
      <c r="C145" s="26" t="s">
        <v>411</v>
      </c>
      <c r="D145" s="27">
        <v>272476.89</v>
      </c>
      <c r="E145" s="64">
        <v>146761.11</v>
      </c>
      <c r="F145" s="65">
        <f t="shared" si="4"/>
        <v>125715.78000000003</v>
      </c>
    </row>
    <row r="146" spans="1:6" ht="12.75">
      <c r="A146" s="24" t="s">
        <v>238</v>
      </c>
      <c r="B146" s="63" t="s">
        <v>216</v>
      </c>
      <c r="C146" s="26" t="s">
        <v>412</v>
      </c>
      <c r="D146" s="27">
        <v>1000</v>
      </c>
      <c r="E146" s="64">
        <v>250</v>
      </c>
      <c r="F146" s="65">
        <f t="shared" si="4"/>
        <v>750</v>
      </c>
    </row>
    <row r="147" spans="1:6" ht="22.5">
      <c r="A147" s="24" t="s">
        <v>413</v>
      </c>
      <c r="B147" s="63" t="s">
        <v>216</v>
      </c>
      <c r="C147" s="26" t="s">
        <v>414</v>
      </c>
      <c r="D147" s="27">
        <v>1118697</v>
      </c>
      <c r="E147" s="64">
        <v>367241.06</v>
      </c>
      <c r="F147" s="65">
        <f t="shared" si="4"/>
        <v>751455.94</v>
      </c>
    </row>
    <row r="148" spans="1:6" ht="12.75">
      <c r="A148" s="24" t="s">
        <v>404</v>
      </c>
      <c r="B148" s="63" t="s">
        <v>216</v>
      </c>
      <c r="C148" s="26" t="s">
        <v>415</v>
      </c>
      <c r="D148" s="27">
        <v>480950</v>
      </c>
      <c r="E148" s="64">
        <v>200395.83</v>
      </c>
      <c r="F148" s="65">
        <f t="shared" si="4"/>
        <v>280554.17000000004</v>
      </c>
    </row>
    <row r="149" spans="1:6" ht="33.75">
      <c r="A149" s="24" t="s">
        <v>408</v>
      </c>
      <c r="B149" s="63" t="s">
        <v>216</v>
      </c>
      <c r="C149" s="26" t="s">
        <v>416</v>
      </c>
      <c r="D149" s="27">
        <v>145250</v>
      </c>
      <c r="E149" s="64">
        <v>58633.71</v>
      </c>
      <c r="F149" s="65">
        <f t="shared" si="4"/>
        <v>86616.29000000001</v>
      </c>
    </row>
    <row r="150" spans="1:6" ht="12.75">
      <c r="A150" s="24" t="s">
        <v>404</v>
      </c>
      <c r="B150" s="63" t="s">
        <v>216</v>
      </c>
      <c r="C150" s="26" t="s">
        <v>417</v>
      </c>
      <c r="D150" s="27">
        <v>378262</v>
      </c>
      <c r="E150" s="64">
        <v>93130.34</v>
      </c>
      <c r="F150" s="65">
        <f t="shared" si="4"/>
        <v>285131.66000000003</v>
      </c>
    </row>
    <row r="151" spans="1:6" ht="33.75">
      <c r="A151" s="24" t="s">
        <v>408</v>
      </c>
      <c r="B151" s="63" t="s">
        <v>216</v>
      </c>
      <c r="C151" s="26" t="s">
        <v>418</v>
      </c>
      <c r="D151" s="27">
        <v>114235</v>
      </c>
      <c r="E151" s="64">
        <v>15081.18</v>
      </c>
      <c r="F151" s="65">
        <f t="shared" si="4"/>
        <v>99153.82</v>
      </c>
    </row>
    <row r="152" spans="1:6" ht="33.75">
      <c r="A152" s="24" t="s">
        <v>419</v>
      </c>
      <c r="B152" s="63" t="s">
        <v>216</v>
      </c>
      <c r="C152" s="26" t="s">
        <v>420</v>
      </c>
      <c r="D152" s="27">
        <v>592049.55</v>
      </c>
      <c r="E152" s="64">
        <v>258221.79</v>
      </c>
      <c r="F152" s="65">
        <f t="shared" si="4"/>
        <v>333827.76</v>
      </c>
    </row>
    <row r="153" spans="1:6" ht="12.75">
      <c r="A153" s="24" t="s">
        <v>188</v>
      </c>
      <c r="B153" s="63" t="s">
        <v>216</v>
      </c>
      <c r="C153" s="26" t="s">
        <v>421</v>
      </c>
      <c r="D153" s="27">
        <v>516443.55</v>
      </c>
      <c r="E153" s="64">
        <v>258221.79</v>
      </c>
      <c r="F153" s="65">
        <f t="shared" si="4"/>
        <v>258221.75999999998</v>
      </c>
    </row>
    <row r="154" spans="1:6" ht="12.75">
      <c r="A154" s="24" t="s">
        <v>188</v>
      </c>
      <c r="B154" s="63" t="s">
        <v>216</v>
      </c>
      <c r="C154" s="26" t="s">
        <v>422</v>
      </c>
      <c r="D154" s="27">
        <v>75606</v>
      </c>
      <c r="E154" s="64" t="s">
        <v>44</v>
      </c>
      <c r="F154" s="65">
        <f t="shared" si="4"/>
        <v>75606</v>
      </c>
    </row>
    <row r="155" spans="1:6" ht="22.5">
      <c r="A155" s="24" t="s">
        <v>423</v>
      </c>
      <c r="B155" s="63" t="s">
        <v>216</v>
      </c>
      <c r="C155" s="26" t="s">
        <v>424</v>
      </c>
      <c r="D155" s="27">
        <v>1920000</v>
      </c>
      <c r="E155" s="64" t="s">
        <v>44</v>
      </c>
      <c r="F155" s="65">
        <f t="shared" si="4"/>
        <v>1920000</v>
      </c>
    </row>
    <row r="156" spans="1:6" ht="33.75">
      <c r="A156" s="24" t="s">
        <v>425</v>
      </c>
      <c r="B156" s="63" t="s">
        <v>216</v>
      </c>
      <c r="C156" s="26" t="s">
        <v>426</v>
      </c>
      <c r="D156" s="27">
        <v>1920000</v>
      </c>
      <c r="E156" s="64" t="s">
        <v>44</v>
      </c>
      <c r="F156" s="65">
        <f t="shared" si="4"/>
        <v>1920000</v>
      </c>
    </row>
    <row r="157" spans="1:6" ht="12.75">
      <c r="A157" s="24" t="s">
        <v>427</v>
      </c>
      <c r="B157" s="63" t="s">
        <v>216</v>
      </c>
      <c r="C157" s="26" t="s">
        <v>428</v>
      </c>
      <c r="D157" s="27">
        <v>382065.48</v>
      </c>
      <c r="E157" s="64">
        <v>154158.85</v>
      </c>
      <c r="F157" s="65">
        <f t="shared" si="4"/>
        <v>227906.62999999998</v>
      </c>
    </row>
    <row r="158" spans="1:6" ht="12.75">
      <c r="A158" s="24" t="s">
        <v>429</v>
      </c>
      <c r="B158" s="63" t="s">
        <v>216</v>
      </c>
      <c r="C158" s="26" t="s">
        <v>430</v>
      </c>
      <c r="D158" s="27">
        <v>369981.21</v>
      </c>
      <c r="E158" s="64">
        <v>154158.85</v>
      </c>
      <c r="F158" s="65">
        <f t="shared" si="4"/>
        <v>215822.36000000002</v>
      </c>
    </row>
    <row r="159" spans="1:6" ht="33.75">
      <c r="A159" s="24" t="s">
        <v>256</v>
      </c>
      <c r="B159" s="63" t="s">
        <v>216</v>
      </c>
      <c r="C159" s="26" t="s">
        <v>431</v>
      </c>
      <c r="D159" s="27">
        <v>369981.21</v>
      </c>
      <c r="E159" s="64">
        <v>154158.85</v>
      </c>
      <c r="F159" s="65">
        <f t="shared" si="4"/>
        <v>215822.36000000002</v>
      </c>
    </row>
    <row r="160" spans="1:6" ht="22.5">
      <c r="A160" s="24" t="s">
        <v>432</v>
      </c>
      <c r="B160" s="63" t="s">
        <v>216</v>
      </c>
      <c r="C160" s="26" t="s">
        <v>433</v>
      </c>
      <c r="D160" s="27">
        <v>369981.21</v>
      </c>
      <c r="E160" s="64">
        <v>154158.85</v>
      </c>
      <c r="F160" s="65">
        <f t="shared" si="4"/>
        <v>215822.36000000002</v>
      </c>
    </row>
    <row r="161" spans="1:6" ht="12.75">
      <c r="A161" s="24" t="s">
        <v>434</v>
      </c>
      <c r="B161" s="63" t="s">
        <v>216</v>
      </c>
      <c r="C161" s="26" t="s">
        <v>435</v>
      </c>
      <c r="D161" s="27">
        <v>12084.27</v>
      </c>
      <c r="E161" s="64" t="s">
        <v>44</v>
      </c>
      <c r="F161" s="65">
        <f t="shared" si="4"/>
        <v>12084.27</v>
      </c>
    </row>
    <row r="162" spans="1:6" ht="22.5">
      <c r="A162" s="24" t="s">
        <v>436</v>
      </c>
      <c r="B162" s="63" t="s">
        <v>216</v>
      </c>
      <c r="C162" s="26" t="s">
        <v>437</v>
      </c>
      <c r="D162" s="27">
        <v>12084.27</v>
      </c>
      <c r="E162" s="64" t="s">
        <v>44</v>
      </c>
      <c r="F162" s="65">
        <f t="shared" si="4"/>
        <v>12084.27</v>
      </c>
    </row>
    <row r="163" spans="1:6" ht="12.75">
      <c r="A163" s="24" t="s">
        <v>438</v>
      </c>
      <c r="B163" s="63" t="s">
        <v>216</v>
      </c>
      <c r="C163" s="26" t="s">
        <v>439</v>
      </c>
      <c r="D163" s="27">
        <v>12084.27</v>
      </c>
      <c r="E163" s="64" t="s">
        <v>44</v>
      </c>
      <c r="F163" s="65">
        <f t="shared" si="4"/>
        <v>12084.27</v>
      </c>
    </row>
    <row r="164" spans="1:6" ht="12.75">
      <c r="A164" s="24" t="s">
        <v>440</v>
      </c>
      <c r="B164" s="63" t="s">
        <v>216</v>
      </c>
      <c r="C164" s="26" t="s">
        <v>441</v>
      </c>
      <c r="D164" s="27">
        <v>22000</v>
      </c>
      <c r="E164" s="64">
        <v>5903</v>
      </c>
      <c r="F164" s="65">
        <f t="shared" si="4"/>
        <v>16097</v>
      </c>
    </row>
    <row r="165" spans="1:6" ht="12.75">
      <c r="A165" s="24" t="s">
        <v>442</v>
      </c>
      <c r="B165" s="63" t="s">
        <v>216</v>
      </c>
      <c r="C165" s="26" t="s">
        <v>443</v>
      </c>
      <c r="D165" s="27">
        <v>22000</v>
      </c>
      <c r="E165" s="64">
        <v>5903</v>
      </c>
      <c r="F165" s="65">
        <f t="shared" si="4"/>
        <v>16097</v>
      </c>
    </row>
    <row r="166" spans="1:6" ht="33.75">
      <c r="A166" s="24" t="s">
        <v>444</v>
      </c>
      <c r="B166" s="63" t="s">
        <v>216</v>
      </c>
      <c r="C166" s="26" t="s">
        <v>445</v>
      </c>
      <c r="D166" s="27">
        <v>22000</v>
      </c>
      <c r="E166" s="64">
        <v>5903</v>
      </c>
      <c r="F166" s="65">
        <f t="shared" si="4"/>
        <v>16097</v>
      </c>
    </row>
    <row r="167" spans="1:6" ht="12.75">
      <c r="A167" s="24" t="s">
        <v>236</v>
      </c>
      <c r="B167" s="63" t="s">
        <v>216</v>
      </c>
      <c r="C167" s="26" t="s">
        <v>446</v>
      </c>
      <c r="D167" s="27">
        <v>22000</v>
      </c>
      <c r="E167" s="64">
        <v>5903</v>
      </c>
      <c r="F167" s="65">
        <f t="shared" si="4"/>
        <v>16097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447</v>
      </c>
      <c r="B169" s="71" t="s">
        <v>448</v>
      </c>
      <c r="C169" s="72" t="s">
        <v>217</v>
      </c>
      <c r="D169" s="73">
        <v>-370492.61</v>
      </c>
      <c r="E169" s="73">
        <v>12711183.81</v>
      </c>
      <c r="F169" s="74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workbookViewId="0" topLeftCell="A4">
      <selection activeCell="C41" sqref="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6" t="s">
        <v>450</v>
      </c>
      <c r="B1" s="136"/>
      <c r="C1" s="136"/>
      <c r="D1" s="136"/>
      <c r="E1" s="136"/>
      <c r="F1" s="136"/>
    </row>
    <row r="2" spans="1:6" ht="13.15" customHeight="1">
      <c r="A2" s="124" t="s">
        <v>451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452</v>
      </c>
      <c r="D4" s="115" t="s">
        <v>22</v>
      </c>
      <c r="E4" s="115" t="s">
        <v>23</v>
      </c>
      <c r="F4" s="121" t="s">
        <v>24</v>
      </c>
    </row>
    <row r="5" spans="1:6" ht="4.9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91" t="s">
        <v>453</v>
      </c>
      <c r="B12" s="92" t="s">
        <v>454</v>
      </c>
      <c r="C12" s="93" t="s">
        <v>217</v>
      </c>
      <c r="D12" s="105">
        <f>D17</f>
        <v>370492.6099999994</v>
      </c>
      <c r="E12" s="105">
        <f>E17</f>
        <v>-12711183.81</v>
      </c>
      <c r="F12" s="106">
        <f>D12-E12</f>
        <v>13081676.42</v>
      </c>
    </row>
    <row r="13" spans="1:6" ht="12.75">
      <c r="A13" s="94" t="s">
        <v>31</v>
      </c>
      <c r="B13" s="95"/>
      <c r="C13" s="96"/>
      <c r="D13" s="107"/>
      <c r="E13" s="107"/>
      <c r="F13" s="108"/>
    </row>
    <row r="14" spans="1:6" ht="22.5">
      <c r="A14" s="97" t="s">
        <v>455</v>
      </c>
      <c r="B14" s="98" t="s">
        <v>456</v>
      </c>
      <c r="C14" s="99" t="s">
        <v>217</v>
      </c>
      <c r="D14" s="109" t="s">
        <v>44</v>
      </c>
      <c r="E14" s="109" t="s">
        <v>44</v>
      </c>
      <c r="F14" s="110" t="s">
        <v>44</v>
      </c>
    </row>
    <row r="15" spans="1:6" ht="12.75">
      <c r="A15" s="97" t="s">
        <v>457</v>
      </c>
      <c r="B15" s="98" t="s">
        <v>458</v>
      </c>
      <c r="C15" s="99" t="s">
        <v>217</v>
      </c>
      <c r="D15" s="107"/>
      <c r="E15" s="107"/>
      <c r="F15" s="108"/>
    </row>
    <row r="16" spans="1:6" ht="12.75">
      <c r="A16" s="91" t="s">
        <v>459</v>
      </c>
      <c r="B16" s="92" t="s">
        <v>460</v>
      </c>
      <c r="C16" s="93" t="s">
        <v>461</v>
      </c>
      <c r="D16" s="109">
        <f>D22+D26</f>
        <v>370492.6099999994</v>
      </c>
      <c r="E16" s="109">
        <f>E22+E26</f>
        <v>-12711183.81</v>
      </c>
      <c r="F16" s="110">
        <f>D16-E16</f>
        <v>13081676.42</v>
      </c>
    </row>
    <row r="17" spans="1:6" ht="22.5">
      <c r="A17" s="91" t="s">
        <v>462</v>
      </c>
      <c r="B17" s="92" t="s">
        <v>460</v>
      </c>
      <c r="C17" s="93" t="s">
        <v>463</v>
      </c>
      <c r="D17" s="111">
        <f>D22+D26</f>
        <v>370492.6099999994</v>
      </c>
      <c r="E17" s="111">
        <f>E22+E26</f>
        <v>-12711183.81</v>
      </c>
      <c r="F17" s="106">
        <f>D17-E17</f>
        <v>13081676.42</v>
      </c>
    </row>
    <row r="18" spans="1:6" ht="45">
      <c r="A18" s="91" t="s">
        <v>493</v>
      </c>
      <c r="B18" s="92" t="s">
        <v>460</v>
      </c>
      <c r="C18" s="93" t="s">
        <v>494</v>
      </c>
      <c r="D18" s="105"/>
      <c r="E18" s="105"/>
      <c r="F18" s="106"/>
    </row>
    <row r="19" spans="1:6" ht="12.75">
      <c r="A19" s="91" t="s">
        <v>495</v>
      </c>
      <c r="B19" s="92" t="s">
        <v>464</v>
      </c>
      <c r="C19" s="93" t="s">
        <v>465</v>
      </c>
      <c r="D19" s="105">
        <f>D22</f>
        <v>-38975350.59</v>
      </c>
      <c r="E19" s="105">
        <f>E22</f>
        <v>-23337955.89</v>
      </c>
      <c r="F19" s="106" t="s">
        <v>449</v>
      </c>
    </row>
    <row r="20" spans="1:6" ht="12.75">
      <c r="A20" s="100" t="s">
        <v>496</v>
      </c>
      <c r="B20" s="101" t="s">
        <v>464</v>
      </c>
      <c r="C20" s="102" t="s">
        <v>497</v>
      </c>
      <c r="D20" s="103">
        <f>D22</f>
        <v>-38975350.59</v>
      </c>
      <c r="E20" s="103">
        <f>E22</f>
        <v>-23337955.89</v>
      </c>
      <c r="F20" s="104" t="s">
        <v>449</v>
      </c>
    </row>
    <row r="21" spans="1:6" ht="22.5">
      <c r="A21" s="100" t="s">
        <v>498</v>
      </c>
      <c r="B21" s="101" t="s">
        <v>464</v>
      </c>
      <c r="C21" s="102" t="s">
        <v>499</v>
      </c>
      <c r="D21" s="103">
        <f>D22</f>
        <v>-38975350.59</v>
      </c>
      <c r="E21" s="103">
        <f>E22</f>
        <v>-23337955.89</v>
      </c>
      <c r="F21" s="104" t="s">
        <v>449</v>
      </c>
    </row>
    <row r="22" spans="1:6" ht="22.5">
      <c r="A22" s="100" t="s">
        <v>466</v>
      </c>
      <c r="B22" s="101" t="s">
        <v>464</v>
      </c>
      <c r="C22" s="102" t="s">
        <v>467</v>
      </c>
      <c r="D22" s="103">
        <f>-Доходы!D21</f>
        <v>-38975350.59</v>
      </c>
      <c r="E22" s="103">
        <v>-23337955.89</v>
      </c>
      <c r="F22" s="104" t="s">
        <v>449</v>
      </c>
    </row>
    <row r="23" spans="1:6" ht="12.75">
      <c r="A23" s="91" t="s">
        <v>500</v>
      </c>
      <c r="B23" s="92" t="s">
        <v>468</v>
      </c>
      <c r="C23" s="93" t="s">
        <v>469</v>
      </c>
      <c r="D23" s="105">
        <f>D26</f>
        <v>39345843.2</v>
      </c>
      <c r="E23" s="105">
        <f>E26</f>
        <v>10626772.08</v>
      </c>
      <c r="F23" s="106" t="s">
        <v>449</v>
      </c>
    </row>
    <row r="24" spans="1:6" ht="12.75" customHeight="1">
      <c r="A24" s="100" t="s">
        <v>501</v>
      </c>
      <c r="B24" s="101" t="s">
        <v>468</v>
      </c>
      <c r="C24" s="102" t="s">
        <v>502</v>
      </c>
      <c r="D24" s="103">
        <f>D26</f>
        <v>39345843.2</v>
      </c>
      <c r="E24" s="103">
        <f>E26</f>
        <v>10626772.08</v>
      </c>
      <c r="F24" s="104" t="s">
        <v>449</v>
      </c>
    </row>
    <row r="25" spans="1:6" ht="20.25" customHeight="1">
      <c r="A25" s="100" t="s">
        <v>503</v>
      </c>
      <c r="B25" s="101" t="s">
        <v>468</v>
      </c>
      <c r="C25" s="102" t="s">
        <v>504</v>
      </c>
      <c r="D25" s="103">
        <f>D26</f>
        <v>39345843.2</v>
      </c>
      <c r="E25" s="103">
        <f>E26</f>
        <v>10626772.08</v>
      </c>
      <c r="F25" s="104" t="s">
        <v>449</v>
      </c>
    </row>
    <row r="26" spans="1:6" ht="20.25" customHeight="1">
      <c r="A26" s="100" t="s">
        <v>470</v>
      </c>
      <c r="B26" s="101" t="s">
        <v>468</v>
      </c>
      <c r="C26" s="102" t="s">
        <v>471</v>
      </c>
      <c r="D26" s="103">
        <f>Расходы!D13</f>
        <v>39345843.2</v>
      </c>
      <c r="E26" s="103">
        <v>10626772.08</v>
      </c>
      <c r="F26" s="104" t="s">
        <v>449</v>
      </c>
    </row>
    <row r="27" spans="1:6" ht="12.75" customHeight="1">
      <c r="A27" s="5"/>
      <c r="B27" s="90"/>
      <c r="C27" s="5"/>
      <c r="D27" s="9"/>
      <c r="E27" s="9"/>
      <c r="F27" s="43"/>
    </row>
    <row r="28" spans="1:6" ht="12.75" customHeight="1">
      <c r="A28" s="5"/>
      <c r="B28" s="90"/>
      <c r="C28" s="5"/>
      <c r="D28" s="9"/>
      <c r="E28" s="9"/>
      <c r="F28" s="43"/>
    </row>
    <row r="29" spans="1:6" ht="12.75" customHeight="1">
      <c r="A29" s="5"/>
      <c r="B29" s="90"/>
      <c r="C29" s="5"/>
      <c r="D29" s="9"/>
      <c r="E29" s="9"/>
      <c r="F29" s="43"/>
    </row>
    <row r="30" spans="1:6" ht="12.75" customHeight="1">
      <c r="A30" s="5"/>
      <c r="B30" s="90"/>
      <c r="C30" s="5"/>
      <c r="D30" s="9"/>
      <c r="E30" s="9"/>
      <c r="F30" s="43"/>
    </row>
    <row r="31" ht="12.75" customHeight="1">
      <c r="A31" s="76"/>
    </row>
    <row r="32" ht="12.75" customHeight="1">
      <c r="A32" s="76"/>
    </row>
    <row r="33" spans="1:6" ht="12.75" customHeight="1">
      <c r="A33" s="77"/>
      <c r="B33" s="78"/>
      <c r="C33" s="78"/>
      <c r="D33" s="79"/>
      <c r="E33" s="138"/>
      <c r="F33" s="139"/>
    </row>
    <row r="34" spans="1:6" ht="12.75" customHeight="1">
      <c r="A34" s="80"/>
      <c r="B34" s="140"/>
      <c r="C34" s="140"/>
      <c r="D34" s="140"/>
      <c r="E34" s="140"/>
      <c r="F34" s="81"/>
    </row>
    <row r="35" spans="1:6" ht="12.75" customHeight="1">
      <c r="A35" s="82"/>
      <c r="B35" s="82"/>
      <c r="C35" s="82"/>
      <c r="D35" s="82"/>
      <c r="E35" s="82"/>
      <c r="F35" s="82"/>
    </row>
    <row r="36" spans="1:6" ht="12.75" customHeight="1">
      <c r="A36" s="82"/>
      <c r="B36" s="82"/>
      <c r="C36" s="82"/>
      <c r="D36" s="82"/>
      <c r="E36" s="82"/>
      <c r="F36" s="82"/>
    </row>
    <row r="37" spans="1:6" ht="12.75" customHeight="1">
      <c r="A37" s="83"/>
      <c r="B37" s="84"/>
      <c r="C37" s="84"/>
      <c r="D37" s="85"/>
      <c r="E37" s="141"/>
      <c r="F37" s="139"/>
    </row>
    <row r="38" spans="1:6" ht="12.75" customHeight="1">
      <c r="A38" s="86"/>
      <c r="B38" s="140"/>
      <c r="C38" s="140"/>
      <c r="D38" s="140"/>
      <c r="E38" s="140"/>
      <c r="F38" s="87"/>
    </row>
    <row r="40" ht="12.75" customHeight="1">
      <c r="A40" s="88"/>
    </row>
    <row r="41" ht="12.75" customHeight="1">
      <c r="A41" s="88"/>
    </row>
    <row r="42" ht="12.75" customHeight="1">
      <c r="A42" s="88"/>
    </row>
    <row r="43" spans="1:4" ht="12.75" customHeight="1">
      <c r="A43" s="88"/>
      <c r="D43" s="89"/>
    </row>
    <row r="44" ht="12.75" customHeight="1">
      <c r="A44" s="88"/>
    </row>
    <row r="45" spans="1:4" ht="12.75" customHeight="1">
      <c r="A45" s="88"/>
      <c r="D45" s="89"/>
    </row>
    <row r="46" spans="1:4" ht="12.75" customHeight="1">
      <c r="A46" s="88"/>
      <c r="D46" s="89"/>
    </row>
    <row r="47" spans="1:4" ht="12.75" customHeight="1">
      <c r="A47" s="88"/>
      <c r="D47" s="89"/>
    </row>
    <row r="49" spans="1:4" ht="12.75" customHeight="1">
      <c r="A49" s="88"/>
      <c r="D49" s="89"/>
    </row>
  </sheetData>
  <mergeCells count="14">
    <mergeCell ref="E33:F33"/>
    <mergeCell ref="B34:C34"/>
    <mergeCell ref="D34:E34"/>
    <mergeCell ref="E37:F37"/>
    <mergeCell ref="B38:C38"/>
    <mergeCell ref="D38:E3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">
    <cfRule type="cellIs" priority="6" operator="equal" stopIfTrue="1">
      <formula>0</formula>
    </cfRule>
  </conditionalFormatting>
  <conditionalFormatting sqref="E34:F34">
    <cfRule type="cellIs" priority="7" operator="equal" stopIfTrue="1">
      <formula>0</formula>
    </cfRule>
  </conditionalFormatting>
  <conditionalFormatting sqref="E36:F36">
    <cfRule type="cellIs" priority="8" operator="equal" stopIfTrue="1">
      <formula>0</formula>
    </cfRule>
  </conditionalFormatting>
  <conditionalFormatting sqref="E107:F107">
    <cfRule type="cellIs" priority="9" operator="equal" stopIfTrue="1">
      <formula>0</formula>
    </cfRule>
  </conditionalFormatting>
  <conditionalFormatting sqref="E31:F31">
    <cfRule type="cellIs" priority="5" operator="equal" stopIfTrue="1">
      <formula>0</formula>
    </cfRule>
  </conditionalFormatting>
  <conditionalFormatting sqref="E33:F33">
    <cfRule type="cellIs" priority="4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conditionalFormatting sqref="E33:F33">
    <cfRule type="cellIs" priority="2" operator="equal" stopIfTrue="1">
      <formula>0</formula>
    </cfRule>
  </conditionalFormatting>
  <conditionalFormatting sqref="E31:F31">
    <cfRule type="cellIs" priority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472</v>
      </c>
      <c r="B1" t="s">
        <v>473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  <c r="B6" t="s">
        <v>473</v>
      </c>
    </row>
    <row r="7" spans="1:2" ht="12.75">
      <c r="A7" t="s">
        <v>482</v>
      </c>
    </row>
    <row r="8" spans="1:2" ht="12.75">
      <c r="A8" t="s">
        <v>484</v>
      </c>
    </row>
    <row r="9" spans="1:2" ht="12.75">
      <c r="A9" t="s">
        <v>485</v>
      </c>
      <c r="B9" t="s">
        <v>486</v>
      </c>
    </row>
    <row r="10" spans="1:2" ht="12.75">
      <c r="A10" t="s">
        <v>487</v>
      </c>
      <c r="B10" t="s">
        <v>488</v>
      </c>
    </row>
    <row r="11" spans="1:2" ht="12.75">
      <c r="A11" t="s">
        <v>489</v>
      </c>
      <c r="B11" t="s">
        <v>480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rep:2.45.0.188</dc:description>
  <cp:lastModifiedBy>Татьяна Игнатьева</cp:lastModifiedBy>
  <cp:lastPrinted>2018-07-10T12:55:14Z</cp:lastPrinted>
  <dcterms:created xsi:type="dcterms:W3CDTF">2018-07-10T05:44:36Z</dcterms:created>
  <dcterms:modified xsi:type="dcterms:W3CDTF">2018-07-10T12:55:18Z</dcterms:modified>
  <cp:category/>
  <cp:version/>
  <cp:contentType/>
  <cp:contentStatus/>
</cp:coreProperties>
</file>