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 1" sheetId="1" r:id="rId1"/>
    <sheet name="Ист 4" sheetId="2" r:id="rId2"/>
  </sheets>
  <definedNames>
    <definedName name="_xlnm.Print_Titles" localSheetId="0">'Дох 1'!$12:$14</definedName>
    <definedName name="_xlnm.Print_Area" localSheetId="0">'Дох 1'!$A$1:$C$126</definedName>
  </definedNames>
  <calcPr fullCalcOnLoad="1"/>
</workbook>
</file>

<file path=xl/sharedStrings.xml><?xml version="1.0" encoding="utf-8"?>
<sst xmlns="http://schemas.openxmlformats.org/spreadsheetml/2006/main" count="262" uniqueCount="251">
  <si>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</si>
  <si>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</si>
  <si>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</si>
  <si>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</si>
  <si>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Налоги на прибыль, доходы</t>
  </si>
  <si>
    <t>Налоги на доходы физических лиц</t>
  </si>
  <si>
    <t>Налоги на имущество</t>
  </si>
  <si>
    <t>Транспортный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</si>
  <si>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</si>
  <si>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</si>
  <si>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</si>
  <si>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</si>
  <si>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</si>
  <si>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</si>
  <si>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</si>
  <si>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</si>
  <si>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</si>
  <si>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>внутреннего финансирования  дефицита бюджета муниципального образования</t>
  </si>
  <si>
    <t xml:space="preserve">муниципального образования </t>
  </si>
  <si>
    <t>Доходы от сдачи в аренду имущества, непосредственно участвующего в предоставлении коммунальных услуг населению</t>
  </si>
  <si>
    <t xml:space="preserve">                                                                         Пчевжинское сельское поселение</t>
  </si>
  <si>
    <t xml:space="preserve">                                                                                                 Пчевжинское сельское поселение</t>
  </si>
  <si>
    <t>Транспортный налог с организаций</t>
  </si>
  <si>
    <t>Транспортный налог с физических лиц</t>
  </si>
  <si>
    <t>Задолженность и перерасчеты по отмененным налогам, сборам и иным обязательным платежам</t>
  </si>
  <si>
    <t>Наименование показателя</t>
  </si>
  <si>
    <t>Сумма (тысяч рублей)</t>
  </si>
  <si>
    <t>ДОХОДЫ ВСЕГО</t>
  </si>
  <si>
    <t>Федеральная налоговая служба</t>
  </si>
  <si>
    <t>НАЛОГОВЫЕ И НЕНАЛОГОВЫЕ ДОХОДЫ</t>
  </si>
  <si>
    <t>182 1 00 00000 00 0000 000</t>
  </si>
  <si>
    <t>182 1 01 00000 00 0000 000</t>
  </si>
  <si>
    <t>182 1 01 02000 01 0000 110</t>
  </si>
  <si>
    <t>182 1 01 02020 01 0000 110</t>
  </si>
  <si>
    <t>182 1 06 00000 00 0000 000</t>
  </si>
  <si>
    <t>182 1 06 01030 10 0000 110</t>
  </si>
  <si>
    <t xml:space="preserve">182 1 06 04000 02 0000 110 </t>
  </si>
  <si>
    <t>182 1 06 04011 02 0000 110</t>
  </si>
  <si>
    <t>182 1 06 04012 02 0000 110</t>
  </si>
  <si>
    <t>182 1 06 06000 00 0000 110</t>
  </si>
  <si>
    <t>182 1 09 00000 00 0000 000</t>
  </si>
  <si>
    <t>182 1 09 04000 00 0000 110</t>
  </si>
  <si>
    <t>Земельный налог (по обязательствам возникшим до 01.01.2006г.)</t>
  </si>
  <si>
    <t>182 1 09 04050 00 0000 110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</si>
  <si>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</si>
  <si>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</si>
  <si>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182 1 01 02030 01 0000 110</t>
  </si>
  <si>
    <t>Администрация муниципального образования Пчевжинское сельское поселение Киришского муниципального района Ленинградской области</t>
  </si>
  <si>
    <t>957 1 00 00000 00 0000 000</t>
  </si>
  <si>
    <t>957 1 11 00000 00 0000 000</t>
  </si>
  <si>
    <t>957 1 11 05000 00 0000 120</t>
  </si>
  <si>
    <t>957 1 11 05030 00 0000 120</t>
  </si>
  <si>
    <t>957 1 11 05035 10 0000 120</t>
  </si>
  <si>
    <t>957 1 11 05035 10 0001 120</t>
  </si>
  <si>
    <t>957 1 11 09000 00 0000 120</t>
  </si>
  <si>
    <t>957 1 11 09040 00 0000 120</t>
  </si>
  <si>
    <t>957 1 11 09045 10 0000 120</t>
  </si>
  <si>
    <t>957 1 14 00000 00 0000 000</t>
  </si>
  <si>
    <t>957 2 00 00000 00 0000 000</t>
  </si>
  <si>
    <t>957 2 02 00000 00 0000 000</t>
  </si>
  <si>
    <t>Код</t>
  </si>
  <si>
    <t>Наименование</t>
  </si>
  <si>
    <t>Сумма
(тысяч рублей)</t>
  </si>
  <si>
    <t>Изменение остатков средств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</si>
  <si>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</si>
  <si>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</si>
  <si>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</si>
  <si>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 xml:space="preserve">Пчевжинское сельское поселение Киришского муниципального района </t>
  </si>
  <si>
    <t xml:space="preserve">        Исполнение по источникам </t>
  </si>
  <si>
    <t>957 01 00 00 00 00 0000 000</t>
  </si>
  <si>
    <t>957 01 05 00 00 00 0000 000</t>
  </si>
  <si>
    <t>957 01 05 00 00 00 0000 500</t>
  </si>
  <si>
    <t>957 01 05 02 00 00 0000 500</t>
  </si>
  <si>
    <t>957 01 05 02 01 00 0000 510</t>
  </si>
  <si>
    <t>957 01 05 02 01 10 0000 510</t>
  </si>
  <si>
    <t>957 01 05 00 00 00 0000 600</t>
  </si>
  <si>
    <t>957 01 05 02 00 00 0000 600</t>
  </si>
  <si>
    <t>957 01 05 02 01 00 0000 610</t>
  </si>
  <si>
    <t>957 01 05 02 01 10 0000 610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</si>
  <si>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</si>
  <si>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</si>
  <si>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</si>
  <si>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</si>
  <si>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</si>
  <si>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</si>
  <si>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</si>
  <si>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</si>
  <si>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оказания платных услуг (работ) </t>
  </si>
  <si>
    <t>Прочие неналоговые доходы</t>
  </si>
  <si>
    <t>Невыясненные поступления</t>
  </si>
  <si>
    <t>957 1 13 00000 00 0000 000</t>
  </si>
  <si>
    <t>957 1 13 01995 10 0000 130</t>
  </si>
  <si>
    <t>957 1 13 01990 00 0000 130</t>
  </si>
  <si>
    <t>957 1 13 01000 00 0000 130</t>
  </si>
  <si>
    <t>957 1 14 02000 00 0000 000</t>
  </si>
  <si>
    <t>957 1 17 00000 00 0000 000</t>
  </si>
  <si>
    <t>957 1 17 01000 00 0000 180</t>
  </si>
  <si>
    <t>957 1 17 01050 10 0000 180</t>
  </si>
  <si>
    <t xml:space="preserve">Уменьшение прочих остатков денежных средств бюджетов </t>
  </si>
  <si>
    <t>182 1 09 04053 10 0000 110</t>
  </si>
  <si>
    <t xml:space="preserve"> 182 1 05 03010 01 0000 110</t>
  </si>
  <si>
    <t>182 1 05 03000 01 0000 110</t>
  </si>
  <si>
    <t>182 1 05 00000 00 0000 000</t>
  </si>
  <si>
    <t>Налоги на совокупный доход</t>
  </si>
  <si>
    <t>Единый сельскохозяйственный налог</t>
  </si>
  <si>
    <t>Доходы от  компенсации затрат государства</t>
  </si>
  <si>
    <t>Прочие доходы от компенсации затрат государства</t>
  </si>
  <si>
    <t>957 1 13 02000 00 0000 130</t>
  </si>
  <si>
    <t>957 1 13 02990 00 0000 130</t>
  </si>
  <si>
    <t>957 1 13 02995 10 0000 130</t>
  </si>
  <si>
    <t>957 2 19 00000 00 0000 000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</si>
  <si>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</si>
  <si>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</si>
  <si>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</si>
  <si>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957 1 08 00000 00 0000 000</t>
  </si>
  <si>
    <t>957 1 08 04000 01 0000 110</t>
  </si>
  <si>
    <t>957 1 08 04020 01 0000 110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</si>
  <si>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</si>
  <si>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</t>
  </si>
  <si>
    <t>Платежи от государственных и муниципальных унитарных предприятий</t>
  </si>
  <si>
    <t>957 1 11 05070 00 0000 120</t>
  </si>
  <si>
    <t>957 1 11 05075 10 0000 120</t>
  </si>
  <si>
    <t>957 1 11 05075 10 0001 120</t>
  </si>
  <si>
    <t>957 1 11 07000 00 0000 120</t>
  </si>
  <si>
    <t>957 1 11 07010 00 0000 120</t>
  </si>
  <si>
    <t>957 1 11 07015 10 0000 120</t>
  </si>
  <si>
    <t>957 1 16 00000 00 0000 000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</si>
  <si>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</si>
  <si>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</si>
  <si>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</si>
  <si>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</si>
  <si>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</si>
  <si>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</si>
  <si>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</si>
  <si>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</si>
  <si>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</si>
  <si>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</si>
  <si>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</si>
  <si>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</si>
  <si>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957 1 17 05000 00 0000 180</t>
  </si>
  <si>
    <t>957 1 17 05050 00 0000 180</t>
  </si>
  <si>
    <t>Субсидии бюджетам бюджетной системы Российской Федерации (межбюджетные субсидии)</t>
  </si>
  <si>
    <t>Федеральная служба по надзору в сфере защиты прав потребителей и благополучия человека</t>
  </si>
  <si>
    <t>Штрафы, санкции, возмещение ущерба</t>
  </si>
  <si>
    <t>141 1 16 00000 00 0000 000</t>
  </si>
  <si>
    <t>141 1 16 90050 10 0000 140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</si>
  <si>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</si>
  <si>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</si>
  <si>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957 1 14 02053 10 0000 440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</si>
  <si>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</si>
  <si>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141 1 00 00000 00 0000 000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</si>
  <si>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</si>
  <si>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</si>
  <si>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</si>
  <si>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</si>
  <si>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</si>
  <si>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</si>
  <si>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</si>
  <si>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</si>
  <si>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(по обязательствам возникшим до 01.01.2006г.), мобилизируемый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</si>
  <si>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</si>
  <si>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</si>
  <si>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</si>
  <si>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</si>
  <si>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</si>
  <si>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</si>
  <si>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Дотации бюджетам сельских поселений на выравнивание бюджетной обеспеченности за счет средств областного бюджета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</si>
  <si>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</si>
  <si>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</si>
  <si>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</si>
  <si>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</si>
  <si>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</si>
  <si>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</si>
  <si>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</si>
  <si>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182 1 06 06033 10 0000 110</t>
  </si>
  <si>
    <t>182 1 06 06040 00 0000 110</t>
  </si>
  <si>
    <t>182 1 06 06043 10 0000 110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</si>
  <si>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</si>
  <si>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</si>
  <si>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</si>
  <si>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</si>
  <si>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182 1 06 06030 00 0000 110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</si>
  <si>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</si>
  <si>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</si>
  <si>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182 1 06 01000 00 0000 110</t>
  </si>
  <si>
    <t>Налог на имущество физических лиц</t>
  </si>
  <si>
    <t>Дотации на выравнивание бюджетной обеспеченности</t>
  </si>
  <si>
    <t xml:space="preserve">Дотации бюджетам сельских поселений на выравнивание бюджетной обеспеченности </t>
  </si>
  <si>
    <t>Прочие субсидии</t>
  </si>
  <si>
    <t xml:space="preserve">Прочие межбюджетные трансферты, передаваемые бюджетам 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</si>
  <si>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</si>
  <si>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</si>
  <si>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</si>
  <si>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</si>
  <si>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</si>
  <si>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</si>
  <si>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</si>
  <si>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</si>
  <si>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957 2 18 00000 00 0000 000</t>
  </si>
  <si>
    <t>Приложение 1</t>
  </si>
  <si>
    <t>100 1 03 02231 01 0000 110</t>
  </si>
  <si>
    <t>100 1 03 02241 01 0000 110</t>
  </si>
  <si>
    <t>100 1 03 02251 01 0000 110</t>
  </si>
  <si>
    <t>100 1 03 02261 01 0000 110</t>
  </si>
  <si>
    <t>957 2 02 10000 00 0000 150</t>
  </si>
  <si>
    <t>957 2 02 15001 00 0000 150</t>
  </si>
  <si>
    <t xml:space="preserve">957 2 02 15001 10 0000 150 </t>
  </si>
  <si>
    <t xml:space="preserve">957 2 02 15001 10 0610 150 </t>
  </si>
  <si>
    <t xml:space="preserve">957 2 02 15001 10 0620 150 </t>
  </si>
  <si>
    <t>957 2 02 20000 00 0000 150</t>
  </si>
  <si>
    <t>957 2 02 20216 00 0000 150</t>
  </si>
  <si>
    <t>957 2 02 20216 10 0000 150</t>
  </si>
  <si>
    <t>957 2 02 29999 00 0000 150</t>
  </si>
  <si>
    <t>957  2 02 29999 10 0000 150</t>
  </si>
  <si>
    <t>957 2 02 30000 00 0000 150</t>
  </si>
  <si>
    <t>957 202 30024 00 0000 150</t>
  </si>
  <si>
    <t xml:space="preserve">957 2 02 30024 10 0000 150 </t>
  </si>
  <si>
    <t>957 202 35118 00 0000 150</t>
  </si>
  <si>
    <t>957 2 02 35118 10 0000 150</t>
  </si>
  <si>
    <t>957 2 02 40000 00 0000 150</t>
  </si>
  <si>
    <t>957 2 02 49999 00 0000 150</t>
  </si>
  <si>
    <t>957 2 02 49999 10 0000 150</t>
  </si>
  <si>
    <t>957 2 02 49999 10 0102 150</t>
  </si>
  <si>
    <t>957 202 49999 10 0105 150</t>
  </si>
  <si>
    <t>957 2 18 00000 00 0000 150</t>
  </si>
  <si>
    <t>957 2 18 00000 10 0000 150</t>
  </si>
  <si>
    <t>957 2 18 60010 10 0000 150</t>
  </si>
  <si>
    <t>957 2 19 00000 10 0000 150</t>
  </si>
  <si>
    <t>957 2 19 60010 10 0000 150</t>
  </si>
  <si>
    <t>957 2 02 45160 00 0000 150</t>
  </si>
  <si>
    <t>957 2 02 45160 10 0000 150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</si>
  <si>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</si>
  <si>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</si>
  <si>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957 1 16 10000 00 0000 140</t>
  </si>
  <si>
    <t>957 1 16 10120 00 0000 140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</si>
  <si>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</si>
  <si>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957 1 16 10123 01 0000 140</t>
  </si>
  <si>
    <t>Приложение 4</t>
  </si>
  <si>
    <t>Ленинградской области за полугодие 2020 года по кодам бюджетной классификации источников финансирования дефицита бюджета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</si>
  <si>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</si>
  <si>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</si>
  <si>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957 2 02 27576 10 0000 150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</si>
  <si>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</si>
  <si>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957 2 02 27576 00 0000 150
</t>
  </si>
  <si>
    <t>Показатели исполнения доходов бюджета муниципального образования Пчевжинское сельское поселение Киришского муниципального района Ленинградской области за полугодие 2020 года по кодам бюджетной классификации доходов бюджета</t>
  </si>
  <si>
    <t>Дотации бюджетам сельских поселений на выравнивание бюджетной обеспеченности за счет средств бюджета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</si>
  <si>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</si>
  <si>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</si>
  <si>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957 1 16 07090 00 0000 140</t>
  </si>
  <si>
    <t>957 1 16 07090 10 0000 140</t>
  </si>
  <si>
    <t>957 1 16 07000 01 0000 140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</si>
</sst>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0" fontId="5" fillId="0" borderId="12" xfId="0" applyFont="1" applyBorder="1" applyAlignment="1">
      <alignment wrapText="1"/>
    </xf>
    <xf numFmtId="0" fontId="6" fillId="33" borderId="12" xfId="0" applyFont="1" applyFill="1" applyBorder="1" applyAlignment="1">
      <alignment horizontal="justify"/>
    </xf>
    <xf numFmtId="0" fontId="5" fillId="33" borderId="12" xfId="0" applyFont="1" applyFill="1" applyBorder="1" applyAlignment="1">
      <alignment horizontal="justify"/>
    </xf>
    <xf numFmtId="0" fontId="6" fillId="0" borderId="12" xfId="0" applyFont="1" applyFill="1" applyBorder="1" applyAlignment="1">
      <alignment horizontal="justify"/>
    </xf>
    <xf numFmtId="0" fontId="5" fillId="0" borderId="12" xfId="0" applyFont="1" applyBorder="1" applyAlignment="1">
      <alignment horizontal="justify" wrapText="1"/>
    </xf>
    <xf numFmtId="0" fontId="6" fillId="0" borderId="10" xfId="0" applyFont="1" applyBorder="1" applyAlignment="1">
      <alignment horizontal="left"/>
    </xf>
    <xf numFmtId="0" fontId="50" fillId="0" borderId="12" xfId="0" applyFont="1" applyBorder="1" applyAlignment="1">
      <alignment horizontal="justify"/>
    </xf>
    <xf numFmtId="0" fontId="50" fillId="0" borderId="10" xfId="0" applyFont="1" applyBorder="1" applyAlignment="1">
      <alignment/>
    </xf>
    <xf numFmtId="0" fontId="51" fillId="0" borderId="12" xfId="0" applyFont="1" applyBorder="1" applyAlignment="1">
      <alignment horizontal="justify"/>
    </xf>
    <xf numFmtId="0" fontId="51" fillId="0" borderId="10" xfId="0" applyFont="1" applyBorder="1" applyAlignment="1">
      <alignment/>
    </xf>
    <xf numFmtId="0" fontId="50" fillId="0" borderId="0" xfId="0" applyFont="1" applyAlignment="1">
      <alignment/>
    </xf>
    <xf numFmtId="2" fontId="51" fillId="34" borderId="13" xfId="0" applyNumberFormat="1" applyFont="1" applyFill="1" applyBorder="1" applyAlignment="1">
      <alignment horizontal="center"/>
    </xf>
    <xf numFmtId="2" fontId="50" fillId="34" borderId="13" xfId="0" applyNumberFormat="1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Fill="1" applyAlignment="1">
      <alignment/>
    </xf>
    <xf numFmtId="0" fontId="5" fillId="0" borderId="12" xfId="0" applyFont="1" applyFill="1" applyBorder="1" applyAlignment="1">
      <alignment horizontal="justify" wrapText="1"/>
    </xf>
    <xf numFmtId="0" fontId="6" fillId="0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/>
    </xf>
    <xf numFmtId="0" fontId="5" fillId="0" borderId="14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2" xfId="0" applyNumberFormat="1" applyFont="1" applyBorder="1" applyAlignment="1">
      <alignment horizontal="justify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3" xfId="57" applyNumberFormat="1" applyFont="1" applyBorder="1" applyAlignment="1">
      <alignment horizontal="center"/>
      <protection/>
    </xf>
    <xf numFmtId="2" fontId="6" fillId="0" borderId="13" xfId="53" applyNumberFormat="1" applyFont="1" applyBorder="1" applyAlignment="1">
      <alignment horizontal="center"/>
      <protection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6" fillId="0" borderId="13" xfId="54" applyNumberFormat="1" applyFont="1" applyBorder="1" applyAlignment="1">
      <alignment horizontal="center"/>
      <protection/>
    </xf>
    <xf numFmtId="2" fontId="6" fillId="0" borderId="13" xfId="56" applyNumberFormat="1" applyFont="1" applyBorder="1" applyAlignment="1">
      <alignment horizontal="center"/>
      <protection/>
    </xf>
    <xf numFmtId="2" fontId="5" fillId="0" borderId="13" xfId="56" applyNumberFormat="1" applyFont="1" applyBorder="1" applyAlignment="1">
      <alignment horizontal="center"/>
      <protection/>
    </xf>
    <xf numFmtId="2" fontId="6" fillId="0" borderId="13" xfId="58" applyNumberFormat="1" applyFont="1" applyBorder="1" applyAlignment="1">
      <alignment horizontal="center"/>
      <protection/>
    </xf>
    <xf numFmtId="2" fontId="5" fillId="0" borderId="13" xfId="59" applyNumberFormat="1" applyFont="1" applyBorder="1" applyAlignment="1">
      <alignment horizontal="center"/>
      <protection/>
    </xf>
    <xf numFmtId="2" fontId="5" fillId="0" borderId="16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/>
    </xf>
    <xf numFmtId="2" fontId="6" fillId="0" borderId="13" xfId="60" applyNumberFormat="1" applyFont="1" applyBorder="1" applyAlignment="1">
      <alignment horizontal="center"/>
      <protection/>
    </xf>
    <xf numFmtId="2" fontId="6" fillId="0" borderId="18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2" fontId="5" fillId="33" borderId="13" xfId="0" applyNumberFormat="1" applyFont="1" applyFill="1" applyBorder="1" applyAlignment="1">
      <alignment horizontal="center"/>
    </xf>
    <xf numFmtId="2" fontId="51" fillId="0" borderId="13" xfId="0" applyNumberFormat="1" applyFont="1" applyBorder="1" applyAlignment="1">
      <alignment horizontal="center"/>
    </xf>
    <xf numFmtId="2" fontId="50" fillId="0" borderId="0" xfId="0" applyNumberFormat="1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justify" wrapText="1"/>
    </xf>
    <xf numFmtId="2" fontId="50" fillId="0" borderId="13" xfId="0" applyNumberFormat="1" applyFont="1" applyBorder="1" applyAlignment="1">
      <alignment horizontal="center"/>
    </xf>
    <xf numFmtId="2" fontId="51" fillId="33" borderId="18" xfId="0" applyNumberFormat="1" applyFont="1" applyFill="1" applyBorder="1" applyAlignment="1">
      <alignment horizontal="center"/>
    </xf>
    <xf numFmtId="0" fontId="51" fillId="0" borderId="11" xfId="0" applyFont="1" applyBorder="1" applyAlignment="1">
      <alignment/>
    </xf>
    <xf numFmtId="2" fontId="51" fillId="33" borderId="13" xfId="0" applyNumberFormat="1" applyFont="1" applyFill="1" applyBorder="1" applyAlignment="1">
      <alignment horizontal="center"/>
    </xf>
    <xf numFmtId="2" fontId="50" fillId="33" borderId="18" xfId="0" applyNumberFormat="1" applyFont="1" applyFill="1" applyBorder="1" applyAlignment="1">
      <alignment horizontal="center"/>
    </xf>
    <xf numFmtId="4" fontId="50" fillId="0" borderId="0" xfId="0" applyNumberFormat="1" applyFont="1" applyAlignment="1">
      <alignment/>
    </xf>
    <xf numFmtId="2" fontId="51" fillId="0" borderId="13" xfId="61" applyNumberFormat="1" applyFont="1" applyBorder="1" applyAlignment="1">
      <alignment horizontal="center"/>
      <protection/>
    </xf>
    <xf numFmtId="2" fontId="50" fillId="0" borderId="13" xfId="55" applyNumberFormat="1" applyFont="1" applyBorder="1" applyAlignment="1">
      <alignment horizontal="center"/>
      <protection/>
    </xf>
    <xf numFmtId="2" fontId="50" fillId="0" borderId="0" xfId="0" applyNumberFormat="1" applyFont="1" applyFill="1" applyAlignment="1">
      <alignment/>
    </xf>
    <xf numFmtId="49" fontId="50" fillId="0" borderId="12" xfId="0" applyNumberFormat="1" applyFont="1" applyBorder="1" applyAlignment="1">
      <alignment horizontal="left" vertical="center" wrapText="1"/>
    </xf>
    <xf numFmtId="2" fontId="50" fillId="0" borderId="19" xfId="0" applyNumberFormat="1" applyFont="1" applyBorder="1" applyAlignment="1">
      <alignment horizontal="center"/>
    </xf>
    <xf numFmtId="0" fontId="51" fillId="34" borderId="12" xfId="0" applyFont="1" applyFill="1" applyBorder="1" applyAlignment="1">
      <alignment horizontal="justify"/>
    </xf>
    <xf numFmtId="0" fontId="51" fillId="34" borderId="10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50" fillId="34" borderId="12" xfId="0" applyNumberFormat="1" applyFont="1" applyFill="1" applyBorder="1" applyAlignment="1">
      <alignment horizontal="justify"/>
    </xf>
    <xf numFmtId="0" fontId="50" fillId="34" borderId="11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5" fillId="0" borderId="0" xfId="0" applyFont="1" applyBorder="1" applyAlignment="1">
      <alignment horizontal="justify"/>
    </xf>
    <xf numFmtId="0" fontId="53" fillId="0" borderId="0" xfId="0" applyFont="1" applyAlignment="1">
      <alignment horizontal="justify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0" fillId="35" borderId="12" xfId="0" applyFont="1" applyFill="1" applyBorder="1" applyAlignment="1">
      <alignment horizontal="justify" wrapText="1"/>
    </xf>
    <xf numFmtId="0" fontId="50" fillId="35" borderId="10" xfId="0" applyFont="1" applyFill="1" applyBorder="1" applyAlignment="1">
      <alignment/>
    </xf>
    <xf numFmtId="2" fontId="50" fillId="35" borderId="13" xfId="53" applyNumberFormat="1" applyFont="1" applyFill="1" applyBorder="1" applyAlignment="1">
      <alignment horizontal="center"/>
      <protection/>
    </xf>
    <xf numFmtId="0" fontId="51" fillId="35" borderId="12" xfId="0" applyFont="1" applyFill="1" applyBorder="1" applyAlignment="1">
      <alignment horizontal="justify" wrapText="1"/>
    </xf>
    <xf numFmtId="0" fontId="51" fillId="35" borderId="10" xfId="0" applyFont="1" applyFill="1" applyBorder="1" applyAlignment="1">
      <alignment/>
    </xf>
    <xf numFmtId="2" fontId="51" fillId="35" borderId="13" xfId="53" applyNumberFormat="1" applyFont="1" applyFill="1" applyBorder="1" applyAlignment="1">
      <alignment horizontal="center"/>
      <protection/>
    </xf>
    <xf numFmtId="0" fontId="6" fillId="35" borderId="12" xfId="0" applyFont="1" applyFill="1" applyBorder="1" applyAlignment="1">
      <alignment horizontal="justify" wrapText="1"/>
    </xf>
    <xf numFmtId="0" fontId="6" fillId="35" borderId="10" xfId="0" applyFont="1" applyFill="1" applyBorder="1" applyAlignment="1">
      <alignment/>
    </xf>
    <xf numFmtId="2" fontId="6" fillId="35" borderId="13" xfId="53" applyNumberFormat="1" applyFont="1" applyFill="1" applyBorder="1" applyAlignment="1">
      <alignment horizontal="center"/>
      <protection/>
    </xf>
    <xf numFmtId="0" fontId="51" fillId="35" borderId="12" xfId="0" applyFont="1" applyFill="1" applyBorder="1" applyAlignment="1">
      <alignment horizontal="justify"/>
    </xf>
    <xf numFmtId="2" fontId="51" fillId="35" borderId="13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justify"/>
    </xf>
    <xf numFmtId="2" fontId="50" fillId="35" borderId="13" xfId="0" applyNumberFormat="1" applyFont="1" applyFill="1" applyBorder="1" applyAlignment="1">
      <alignment horizontal="center"/>
    </xf>
    <xf numFmtId="49" fontId="51" fillId="35" borderId="12" xfId="0" applyNumberFormat="1" applyFont="1" applyFill="1" applyBorder="1" applyAlignment="1">
      <alignment horizontal="justify" vertical="center" wrapText="1"/>
    </xf>
    <xf numFmtId="2" fontId="51" fillId="35" borderId="18" xfId="0" applyNumberFormat="1" applyFont="1" applyFill="1" applyBorder="1" applyAlignment="1">
      <alignment horizontal="center"/>
    </xf>
    <xf numFmtId="49" fontId="50" fillId="35" borderId="12" xfId="0" applyNumberFormat="1" applyFont="1" applyFill="1" applyBorder="1" applyAlignment="1">
      <alignment horizontal="justify" vertical="center" wrapText="1"/>
    </xf>
    <xf numFmtId="0" fontId="50" fillId="35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 horizontal="justify"/>
    </xf>
    <xf numFmtId="0" fontId="51" fillId="0" borderId="12" xfId="57" applyFont="1" applyBorder="1" applyAlignment="1">
      <alignment horizontal="justify" wrapText="1"/>
      <protection/>
    </xf>
    <xf numFmtId="0" fontId="51" fillId="0" borderId="10" xfId="57" applyFont="1" applyBorder="1" applyAlignment="1">
      <alignment horizontal="left"/>
      <protection/>
    </xf>
    <xf numFmtId="0" fontId="50" fillId="0" borderId="20" xfId="57" applyFont="1" applyBorder="1" applyAlignment="1">
      <alignment horizontal="justify" wrapText="1"/>
      <protection/>
    </xf>
    <xf numFmtId="0" fontId="50" fillId="0" borderId="21" xfId="57" applyFont="1" applyBorder="1">
      <alignment/>
      <protection/>
    </xf>
    <xf numFmtId="2" fontId="50" fillId="0" borderId="2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justify" wrapText="1"/>
    </xf>
    <xf numFmtId="0" fontId="6" fillId="33" borderId="0" xfId="0" applyFont="1" applyFill="1" applyAlignment="1">
      <alignment horizontal="justify"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5" fillId="33" borderId="23" xfId="0" applyNumberFormat="1" applyFont="1" applyFill="1" applyBorder="1" applyAlignment="1">
      <alignment horizontal="justify" wrapText="1"/>
    </xf>
    <xf numFmtId="49" fontId="5" fillId="33" borderId="23" xfId="0" applyNumberFormat="1" applyFont="1" applyFill="1" applyBorder="1" applyAlignment="1">
      <alignment horizontal="center" wrapText="1"/>
    </xf>
    <xf numFmtId="0" fontId="6" fillId="33" borderId="24" xfId="0" applyNumberFormat="1" applyFont="1" applyFill="1" applyBorder="1" applyAlignment="1">
      <alignment horizontal="justify" wrapText="1"/>
    </xf>
    <xf numFmtId="49" fontId="6" fillId="33" borderId="24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33" borderId="12" xfId="0" applyNumberFormat="1" applyFont="1" applyFill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16" xfId="53"/>
    <cellStyle name="Обычный 17" xfId="54"/>
    <cellStyle name="Обычный 18" xfId="55"/>
    <cellStyle name="Обычный 19" xfId="56"/>
    <cellStyle name="Обычный 2" xfId="57"/>
    <cellStyle name="Обычный 20" xfId="58"/>
    <cellStyle name="Обычный 23" xfId="59"/>
    <cellStyle name="Обычный 24" xfId="60"/>
    <cellStyle name="Обычный 4" xfId="61"/>
    <cellStyle name="Обычный 6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26"/>
  <sheetViews>
    <sheetView tabSelected="1" zoomScalePageLayoutView="0" workbookViewId="0" topLeftCell="A82">
      <selection activeCell="E85" sqref="E85"/>
    </sheetView>
  </sheetViews>
  <sheetFormatPr defaultColWidth="9.140625" defaultRowHeight="12.75"/>
  <cols>
    <col min="1" max="1" width="51.00390625" style="38" customWidth="1"/>
    <col min="2" max="2" width="27.57421875" style="38" customWidth="1"/>
    <col min="3" max="3" width="15.140625" style="38" customWidth="1"/>
    <col min="4" max="4" width="12.00390625" style="38" customWidth="1"/>
    <col min="5" max="7" width="9.28125" style="38" customWidth="1"/>
    <col min="8" max="8" width="9.140625" style="38" customWidth="1"/>
    <col min="9" max="9" width="9.28125" style="38" bestFit="1" customWidth="1"/>
    <col min="10" max="16384" width="9.140625" style="38" customWidth="1"/>
  </cols>
  <sheetData>
    <row r="1" spans="1:3" ht="15.75">
      <c r="A1" s="10"/>
      <c r="B1" s="153" t="s">
        <v>199</v>
      </c>
      <c r="C1" s="153"/>
    </row>
    <row r="2" spans="1:3" ht="15.75">
      <c r="A2" s="10"/>
      <c r="B2" s="153" t="s">
        <v>0</v>
      </c>
      <c r="C2" s="153"/>
    </row>
    <row r="3" spans="1:3" ht="15.75">
      <c r="A3" s="10"/>
      <c r="B3" s="153" t="s">
        <v>18</v>
      </c>
      <c r="C3" s="153"/>
    </row>
    <row r="4" spans="1:3" ht="15.75">
      <c r="A4" s="10"/>
      <c r="B4" s="153" t="s">
        <v>21</v>
      </c>
      <c r="C4" s="153"/>
    </row>
    <row r="5" spans="1:3" ht="15.75">
      <c r="A5" s="10"/>
      <c r="B5" s="153" t="s">
        <v>1</v>
      </c>
      <c r="C5" s="153"/>
    </row>
    <row r="6" spans="1:3" ht="15.75">
      <c r="A6" s="10"/>
      <c r="B6" s="153" t="s">
        <v>2</v>
      </c>
      <c r="C6" s="153"/>
    </row>
    <row r="7" spans="1:3" ht="15.75">
      <c r="A7" s="10"/>
      <c r="B7" s="11"/>
      <c r="C7" s="11"/>
    </row>
    <row r="8" spans="1:3" ht="15.75">
      <c r="A8" s="10"/>
      <c r="B8" s="10"/>
      <c r="C8" s="10"/>
    </row>
    <row r="9" spans="1:3" ht="57.75" customHeight="1">
      <c r="A9" s="154" t="s">
        <v>244</v>
      </c>
      <c r="B9" s="154"/>
      <c r="C9" s="154"/>
    </row>
    <row r="10" spans="1:3" ht="15.75">
      <c r="A10" s="78"/>
      <c r="B10" s="78"/>
      <c r="C10" s="78"/>
    </row>
    <row r="11" ht="16.5" thickBot="1"/>
    <row r="12" spans="1:3" ht="19.5" customHeight="1">
      <c r="A12" s="147" t="s">
        <v>25</v>
      </c>
      <c r="B12" s="149" t="s">
        <v>3</v>
      </c>
      <c r="C12" s="151" t="s">
        <v>26</v>
      </c>
    </row>
    <row r="13" spans="1:3" ht="37.5" customHeight="1">
      <c r="A13" s="148"/>
      <c r="B13" s="150"/>
      <c r="C13" s="152"/>
    </row>
    <row r="14" spans="1:3" ht="15.75">
      <c r="A14" s="20">
        <v>1</v>
      </c>
      <c r="B14" s="16">
        <v>2</v>
      </c>
      <c r="C14" s="21">
        <v>3</v>
      </c>
    </row>
    <row r="15" spans="1:9" ht="19.5" customHeight="1">
      <c r="A15" s="22" t="s">
        <v>27</v>
      </c>
      <c r="B15" s="16"/>
      <c r="C15" s="58">
        <f>C16+C24+C28+C53</f>
        <v>15918.720000000001</v>
      </c>
      <c r="E15" s="81"/>
      <c r="F15" s="81"/>
      <c r="I15" s="81"/>
    </row>
    <row r="16" spans="1:3" ht="19.5" customHeight="1">
      <c r="A16" s="22" t="s">
        <v>127</v>
      </c>
      <c r="B16" s="18">
        <v>100</v>
      </c>
      <c r="C16" s="58">
        <f>C17</f>
        <v>630.71</v>
      </c>
    </row>
    <row r="17" spans="1:3" ht="19.5" customHeight="1">
      <c r="A17" s="24" t="s">
        <v>29</v>
      </c>
      <c r="B17" s="47" t="s">
        <v>128</v>
      </c>
      <c r="C17" s="58">
        <f>C18</f>
        <v>630.71</v>
      </c>
    </row>
    <row r="18" spans="1:3" ht="45" customHeight="1">
      <c r="A18" s="32" t="s">
        <v>129</v>
      </c>
      <c r="B18" s="47" t="s">
        <v>130</v>
      </c>
      <c r="C18" s="58">
        <f>C19</f>
        <v>630.71</v>
      </c>
    </row>
    <row r="19" spans="1:3" ht="43.5" customHeight="1">
      <c r="A19" s="32" t="s">
        <v>131</v>
      </c>
      <c r="B19" s="47" t="s">
        <v>132</v>
      </c>
      <c r="C19" s="61">
        <f>C20+C21+C22+C23</f>
        <v>630.71</v>
      </c>
    </row>
    <row r="20" spans="1:3" ht="99.75" customHeight="1">
      <c r="A20" s="25" t="s">
        <v>133</v>
      </c>
      <c r="B20" s="33" t="s">
        <v>200</v>
      </c>
      <c r="C20" s="62">
        <v>298.82</v>
      </c>
    </row>
    <row r="21" spans="1:3" ht="110.25">
      <c r="A21" s="25" t="s">
        <v>134</v>
      </c>
      <c r="B21" s="33" t="s">
        <v>201</v>
      </c>
      <c r="C21" s="62">
        <v>1.96</v>
      </c>
    </row>
    <row r="22" spans="1:3" ht="94.5">
      <c r="A22" s="25" t="s">
        <v>135</v>
      </c>
      <c r="B22" s="33" t="s">
        <v>202</v>
      </c>
      <c r="C22" s="62">
        <v>389.41</v>
      </c>
    </row>
    <row r="23" spans="1:8" ht="94.5" customHeight="1">
      <c r="A23" s="25" t="s">
        <v>136</v>
      </c>
      <c r="B23" s="33" t="s">
        <v>203</v>
      </c>
      <c r="C23" s="62">
        <v>-59.48</v>
      </c>
      <c r="E23" s="42"/>
      <c r="F23" s="42"/>
      <c r="G23" s="42"/>
      <c r="H23" s="42"/>
    </row>
    <row r="24" spans="1:3" ht="51" customHeight="1" hidden="1">
      <c r="A24" s="36" t="s">
        <v>142</v>
      </c>
      <c r="B24" s="82">
        <v>141</v>
      </c>
      <c r="C24" s="86">
        <f>SUM(C26)</f>
        <v>0</v>
      </c>
    </row>
    <row r="25" spans="1:3" ht="24" customHeight="1" hidden="1">
      <c r="A25" s="83" t="s">
        <v>29</v>
      </c>
      <c r="B25" s="87" t="s">
        <v>150</v>
      </c>
      <c r="C25" s="88">
        <f>C26</f>
        <v>0</v>
      </c>
    </row>
    <row r="26" spans="1:3" ht="24.75" customHeight="1" hidden="1">
      <c r="A26" s="36" t="s">
        <v>143</v>
      </c>
      <c r="B26" s="37" t="s">
        <v>144</v>
      </c>
      <c r="C26" s="86">
        <f>SUM(C27)</f>
        <v>0</v>
      </c>
    </row>
    <row r="27" spans="1:3" ht="47.25" customHeight="1" hidden="1">
      <c r="A27" s="84" t="s">
        <v>153</v>
      </c>
      <c r="B27" s="35" t="s">
        <v>145</v>
      </c>
      <c r="C27" s="89">
        <v>0</v>
      </c>
    </row>
    <row r="28" spans="1:3" ht="15.75">
      <c r="A28" s="23" t="s">
        <v>28</v>
      </c>
      <c r="B28" s="18">
        <v>182</v>
      </c>
      <c r="C28" s="63">
        <f>C29</f>
        <v>612.4200000000001</v>
      </c>
    </row>
    <row r="29" spans="1:5" ht="16.5" customHeight="1">
      <c r="A29" s="24" t="s">
        <v>29</v>
      </c>
      <c r="B29" s="13" t="s">
        <v>30</v>
      </c>
      <c r="C29" s="58">
        <f>C30+C35+C38+C49</f>
        <v>612.4200000000001</v>
      </c>
      <c r="E29" s="90"/>
    </row>
    <row r="30" spans="1:3" ht="15.75">
      <c r="A30" s="24" t="s">
        <v>4</v>
      </c>
      <c r="B30" s="13" t="s">
        <v>31</v>
      </c>
      <c r="C30" s="58">
        <f>C31</f>
        <v>221.59</v>
      </c>
    </row>
    <row r="31" spans="1:3" ht="15.75">
      <c r="A31" s="24" t="s">
        <v>5</v>
      </c>
      <c r="B31" s="13" t="s">
        <v>32</v>
      </c>
      <c r="C31" s="59">
        <f>C32+C33+C34</f>
        <v>221.59</v>
      </c>
    </row>
    <row r="32" spans="1:3" ht="94.5" customHeight="1">
      <c r="A32" s="25" t="s">
        <v>79</v>
      </c>
      <c r="B32" s="12" t="s">
        <v>80</v>
      </c>
      <c r="C32" s="60">
        <v>219.26</v>
      </c>
    </row>
    <row r="33" spans="1:3" ht="145.5" customHeight="1" hidden="1">
      <c r="A33" s="116" t="s">
        <v>83</v>
      </c>
      <c r="B33" s="117" t="s">
        <v>33</v>
      </c>
      <c r="C33" s="118">
        <v>0</v>
      </c>
    </row>
    <row r="34" spans="1:3" ht="61.5" customHeight="1">
      <c r="A34" s="25" t="s">
        <v>84</v>
      </c>
      <c r="B34" s="12" t="s">
        <v>46</v>
      </c>
      <c r="C34" s="60">
        <v>2.33</v>
      </c>
    </row>
    <row r="35" spans="1:3" ht="27" customHeight="1" hidden="1">
      <c r="A35" s="113" t="s">
        <v>103</v>
      </c>
      <c r="B35" s="114" t="s">
        <v>102</v>
      </c>
      <c r="C35" s="115">
        <f>C36</f>
        <v>0</v>
      </c>
    </row>
    <row r="36" spans="1:3" ht="23.25" customHeight="1" hidden="1">
      <c r="A36" s="110" t="s">
        <v>104</v>
      </c>
      <c r="B36" s="111" t="s">
        <v>101</v>
      </c>
      <c r="C36" s="112">
        <f>C37</f>
        <v>0</v>
      </c>
    </row>
    <row r="37" spans="1:3" ht="23.25" customHeight="1" hidden="1">
      <c r="A37" s="110" t="s">
        <v>104</v>
      </c>
      <c r="B37" s="111" t="s">
        <v>100</v>
      </c>
      <c r="C37" s="112">
        <v>0</v>
      </c>
    </row>
    <row r="38" spans="1:3" ht="18" customHeight="1">
      <c r="A38" s="26" t="s">
        <v>6</v>
      </c>
      <c r="B38" s="13" t="s">
        <v>34</v>
      </c>
      <c r="C38" s="58">
        <f>C39+C41+C44</f>
        <v>390.83000000000004</v>
      </c>
    </row>
    <row r="39" spans="1:3" ht="19.5" customHeight="1">
      <c r="A39" s="26" t="s">
        <v>185</v>
      </c>
      <c r="B39" s="13" t="s">
        <v>184</v>
      </c>
      <c r="C39" s="58">
        <f>SUM(C40)</f>
        <v>3.74</v>
      </c>
    </row>
    <row r="40" spans="1:3" ht="65.25" customHeight="1">
      <c r="A40" s="27" t="s">
        <v>154</v>
      </c>
      <c r="B40" s="12" t="s">
        <v>35</v>
      </c>
      <c r="C40" s="64">
        <v>3.74</v>
      </c>
    </row>
    <row r="41" spans="1:3" ht="15.75" hidden="1">
      <c r="A41" s="36" t="s">
        <v>7</v>
      </c>
      <c r="B41" s="37" t="s">
        <v>36</v>
      </c>
      <c r="C41" s="91">
        <f>SUM(C42:C43)</f>
        <v>0</v>
      </c>
    </row>
    <row r="42" spans="1:3" ht="18" customHeight="1" hidden="1">
      <c r="A42" s="34" t="s">
        <v>22</v>
      </c>
      <c r="B42" s="35" t="s">
        <v>37</v>
      </c>
      <c r="C42" s="92">
        <v>0</v>
      </c>
    </row>
    <row r="43" spans="1:3" ht="18.75" customHeight="1" hidden="1">
      <c r="A43" s="34" t="s">
        <v>23</v>
      </c>
      <c r="B43" s="35" t="s">
        <v>38</v>
      </c>
      <c r="C43" s="92">
        <v>0</v>
      </c>
    </row>
    <row r="44" spans="1:3" ht="18" customHeight="1">
      <c r="A44" s="32" t="s">
        <v>8</v>
      </c>
      <c r="B44" s="13" t="s">
        <v>39</v>
      </c>
      <c r="C44" s="58">
        <f>C45+C47</f>
        <v>387.09000000000003</v>
      </c>
    </row>
    <row r="45" spans="1:3" ht="15.75" customHeight="1">
      <c r="A45" s="32" t="s">
        <v>155</v>
      </c>
      <c r="B45" s="13" t="s">
        <v>181</v>
      </c>
      <c r="C45" s="58">
        <f>C46</f>
        <v>272</v>
      </c>
    </row>
    <row r="46" spans="1:3" ht="47.25" customHeight="1">
      <c r="A46" s="25" t="s">
        <v>156</v>
      </c>
      <c r="B46" s="12" t="s">
        <v>174</v>
      </c>
      <c r="C46" s="65">
        <v>272</v>
      </c>
    </row>
    <row r="47" spans="1:3" ht="15.75" customHeight="1">
      <c r="A47" s="32" t="s">
        <v>157</v>
      </c>
      <c r="B47" s="13" t="s">
        <v>175</v>
      </c>
      <c r="C47" s="66">
        <f>C48</f>
        <v>115.09</v>
      </c>
    </row>
    <row r="48" spans="1:13" ht="44.25" customHeight="1">
      <c r="A48" s="25" t="s">
        <v>158</v>
      </c>
      <c r="B48" s="12" t="s">
        <v>176</v>
      </c>
      <c r="C48" s="67">
        <v>115.09</v>
      </c>
      <c r="K48" s="42"/>
      <c r="L48" s="42"/>
      <c r="M48" s="42"/>
    </row>
    <row r="49" spans="1:13" ht="47.25" hidden="1">
      <c r="A49" s="119" t="s">
        <v>24</v>
      </c>
      <c r="B49" s="114" t="s">
        <v>40</v>
      </c>
      <c r="C49" s="120">
        <f>C50</f>
        <v>0</v>
      </c>
      <c r="K49" s="42"/>
      <c r="L49" s="42"/>
      <c r="M49" s="42"/>
    </row>
    <row r="50" spans="1:13" ht="15.75" hidden="1">
      <c r="A50" s="119" t="s">
        <v>6</v>
      </c>
      <c r="B50" s="114" t="s">
        <v>41</v>
      </c>
      <c r="C50" s="120">
        <f>C51</f>
        <v>0</v>
      </c>
      <c r="K50" s="42"/>
      <c r="L50" s="42"/>
      <c r="M50" s="42"/>
    </row>
    <row r="51" spans="1:13" ht="31.5" hidden="1">
      <c r="A51" s="119" t="s">
        <v>42</v>
      </c>
      <c r="B51" s="114" t="s">
        <v>43</v>
      </c>
      <c r="C51" s="120">
        <f>C52</f>
        <v>0</v>
      </c>
      <c r="K51" s="42"/>
      <c r="L51" s="42"/>
      <c r="M51" s="42"/>
    </row>
    <row r="52" spans="1:13" ht="47.25" hidden="1">
      <c r="A52" s="121" t="s">
        <v>159</v>
      </c>
      <c r="B52" s="111" t="s">
        <v>99</v>
      </c>
      <c r="C52" s="122">
        <v>0</v>
      </c>
      <c r="K52" s="42"/>
      <c r="L52" s="42"/>
      <c r="M52" s="42"/>
    </row>
    <row r="53" spans="1:13" ht="50.25" customHeight="1">
      <c r="A53" s="28" t="s">
        <v>47</v>
      </c>
      <c r="B53" s="19">
        <v>957</v>
      </c>
      <c r="C53" s="68">
        <f>C54+C94</f>
        <v>14675.59</v>
      </c>
      <c r="D53" s="81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.75">
      <c r="A54" s="24" t="s">
        <v>29</v>
      </c>
      <c r="B54" s="14" t="s">
        <v>48</v>
      </c>
      <c r="C54" s="68">
        <f>C55+C58+C79+C89+C72+C82</f>
        <v>1850.2</v>
      </c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5.75">
      <c r="A55" s="26" t="s">
        <v>111</v>
      </c>
      <c r="B55" s="14" t="s">
        <v>114</v>
      </c>
      <c r="C55" s="58">
        <f>SUM(C56)</f>
        <v>0.5</v>
      </c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69" customHeight="1">
      <c r="A56" s="26" t="s">
        <v>112</v>
      </c>
      <c r="B56" s="14" t="s">
        <v>115</v>
      </c>
      <c r="C56" s="58">
        <f>SUM(C57)</f>
        <v>0.5</v>
      </c>
      <c r="E56" s="93"/>
      <c r="F56" s="42"/>
      <c r="G56" s="42"/>
      <c r="H56" s="42"/>
      <c r="I56" s="42"/>
      <c r="J56" s="42"/>
      <c r="K56" s="42"/>
      <c r="L56" s="42"/>
      <c r="M56" s="42"/>
    </row>
    <row r="57" spans="1:13" ht="95.25" customHeight="1">
      <c r="A57" s="27" t="s">
        <v>113</v>
      </c>
      <c r="B57" s="15" t="s">
        <v>116</v>
      </c>
      <c r="C57" s="62">
        <v>0.5</v>
      </c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47.25">
      <c r="A58" s="26" t="s">
        <v>9</v>
      </c>
      <c r="B58" s="13" t="s">
        <v>49</v>
      </c>
      <c r="C58" s="63">
        <f>C59+C66+C69</f>
        <v>1747.25</v>
      </c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12.5" customHeight="1">
      <c r="A59" s="26" t="s">
        <v>85</v>
      </c>
      <c r="B59" s="13" t="s">
        <v>50</v>
      </c>
      <c r="C59" s="58">
        <f>C60+C63</f>
        <v>1625.42</v>
      </c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14.75" customHeight="1">
      <c r="A60" s="26" t="s">
        <v>137</v>
      </c>
      <c r="B60" s="13" t="s">
        <v>51</v>
      </c>
      <c r="C60" s="69">
        <f>SUM(C61+C62)</f>
        <v>25.42</v>
      </c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98.25" customHeight="1">
      <c r="A61" s="29" t="s">
        <v>160</v>
      </c>
      <c r="B61" s="15" t="s">
        <v>52</v>
      </c>
      <c r="C61" s="70">
        <v>25.42</v>
      </c>
      <c r="D61" s="41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54.75" customHeight="1" hidden="1" thickBot="1">
      <c r="A62" s="94" t="s">
        <v>19</v>
      </c>
      <c r="B62" s="35" t="s">
        <v>53</v>
      </c>
      <c r="C62" s="95">
        <v>0</v>
      </c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63">
      <c r="A63" s="43" t="s">
        <v>117</v>
      </c>
      <c r="B63" s="13" t="s">
        <v>120</v>
      </c>
      <c r="C63" s="63">
        <f>C64</f>
        <v>1600</v>
      </c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47.25">
      <c r="A64" s="44" t="s">
        <v>118</v>
      </c>
      <c r="B64" s="12" t="s">
        <v>121</v>
      </c>
      <c r="C64" s="73">
        <f>C65</f>
        <v>1600</v>
      </c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94.5">
      <c r="A65" s="44" t="s">
        <v>161</v>
      </c>
      <c r="B65" s="12" t="s">
        <v>122</v>
      </c>
      <c r="C65" s="73">
        <v>1600</v>
      </c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30" customHeight="1" hidden="1">
      <c r="A66" s="123" t="s">
        <v>119</v>
      </c>
      <c r="B66" s="114" t="s">
        <v>123</v>
      </c>
      <c r="C66" s="124">
        <f>C67</f>
        <v>0</v>
      </c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63.75" customHeight="1" hidden="1">
      <c r="A67" s="113" t="s">
        <v>138</v>
      </c>
      <c r="B67" s="114" t="s">
        <v>124</v>
      </c>
      <c r="C67" s="124">
        <f>C68</f>
        <v>0</v>
      </c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70.5" customHeight="1" hidden="1">
      <c r="A68" s="125" t="s">
        <v>162</v>
      </c>
      <c r="B68" s="111" t="s">
        <v>125</v>
      </c>
      <c r="C68" s="122">
        <v>0</v>
      </c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08.75" customHeight="1">
      <c r="A69" s="30" t="s">
        <v>86</v>
      </c>
      <c r="B69" s="13" t="s">
        <v>54</v>
      </c>
      <c r="C69" s="71">
        <f>C70</f>
        <v>121.83</v>
      </c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94.5">
      <c r="A70" s="29" t="s">
        <v>44</v>
      </c>
      <c r="B70" s="13" t="s">
        <v>55</v>
      </c>
      <c r="C70" s="58">
        <f>C71</f>
        <v>121.83</v>
      </c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94.5">
      <c r="A71" s="29" t="s">
        <v>163</v>
      </c>
      <c r="B71" s="12" t="s">
        <v>56</v>
      </c>
      <c r="C71" s="72">
        <v>121.83</v>
      </c>
      <c r="E71" s="42"/>
      <c r="F71" s="42"/>
      <c r="G71" s="42"/>
      <c r="H71" s="42"/>
      <c r="I71" s="42"/>
      <c r="J71" s="42"/>
      <c r="K71" s="42"/>
      <c r="L71" s="42"/>
      <c r="M71" s="42"/>
    </row>
    <row r="72" spans="1:13" ht="31.5" hidden="1">
      <c r="A72" s="119" t="s">
        <v>81</v>
      </c>
      <c r="B72" s="114" t="s">
        <v>90</v>
      </c>
      <c r="C72" s="120">
        <f>C73+C76</f>
        <v>0</v>
      </c>
      <c r="E72" s="42"/>
      <c r="F72" s="42"/>
      <c r="G72" s="42"/>
      <c r="H72" s="42"/>
      <c r="I72" s="42"/>
      <c r="J72" s="42"/>
      <c r="K72" s="42"/>
      <c r="L72" s="42"/>
      <c r="M72" s="42"/>
    </row>
    <row r="73" spans="1:13" ht="15.75" hidden="1">
      <c r="A73" s="119" t="s">
        <v>87</v>
      </c>
      <c r="B73" s="114" t="s">
        <v>93</v>
      </c>
      <c r="C73" s="120">
        <f>C74</f>
        <v>0</v>
      </c>
      <c r="E73" s="42"/>
      <c r="F73" s="42"/>
      <c r="G73" s="42"/>
      <c r="H73" s="42"/>
      <c r="I73" s="42"/>
      <c r="J73" s="42"/>
      <c r="K73" s="42"/>
      <c r="L73" s="42"/>
      <c r="M73" s="42"/>
    </row>
    <row r="74" spans="1:13" ht="16.5" customHeight="1" hidden="1">
      <c r="A74" s="121" t="s">
        <v>82</v>
      </c>
      <c r="B74" s="111" t="s">
        <v>92</v>
      </c>
      <c r="C74" s="122">
        <f>C75</f>
        <v>0</v>
      </c>
      <c r="E74" s="42"/>
      <c r="F74" s="42"/>
      <c r="G74" s="42"/>
      <c r="H74" s="42"/>
      <c r="I74" s="42"/>
      <c r="J74" s="42"/>
      <c r="K74" s="42"/>
      <c r="L74" s="42"/>
      <c r="M74" s="42"/>
    </row>
    <row r="75" spans="1:13" ht="44.25" customHeight="1" hidden="1">
      <c r="A75" s="121" t="s">
        <v>164</v>
      </c>
      <c r="B75" s="126" t="s">
        <v>91</v>
      </c>
      <c r="C75" s="122">
        <v>0</v>
      </c>
      <c r="E75" s="42"/>
      <c r="F75" s="42"/>
      <c r="G75" s="42"/>
      <c r="H75" s="42"/>
      <c r="I75" s="42"/>
      <c r="J75" s="42"/>
      <c r="K75" s="42"/>
      <c r="L75" s="42"/>
      <c r="M75" s="42"/>
    </row>
    <row r="76" spans="1:13" ht="21" customHeight="1" hidden="1">
      <c r="A76" s="119" t="s">
        <v>105</v>
      </c>
      <c r="B76" s="114" t="s">
        <v>107</v>
      </c>
      <c r="C76" s="120">
        <f>C77</f>
        <v>0</v>
      </c>
      <c r="E76" s="42"/>
      <c r="F76" s="42"/>
      <c r="G76" s="42"/>
      <c r="H76" s="42"/>
      <c r="I76" s="42"/>
      <c r="J76" s="42"/>
      <c r="K76" s="42"/>
      <c r="L76" s="42"/>
      <c r="M76" s="42"/>
    </row>
    <row r="77" spans="1:13" ht="20.25" customHeight="1" hidden="1">
      <c r="A77" s="121" t="s">
        <v>106</v>
      </c>
      <c r="B77" s="111" t="s">
        <v>108</v>
      </c>
      <c r="C77" s="122">
        <f>C78</f>
        <v>0</v>
      </c>
      <c r="E77" s="42"/>
      <c r="F77" s="42"/>
      <c r="G77" s="42"/>
      <c r="H77" s="42"/>
      <c r="I77" s="42"/>
      <c r="J77" s="42"/>
      <c r="K77" s="42"/>
      <c r="L77" s="42"/>
      <c r="M77" s="42"/>
    </row>
    <row r="78" spans="1:13" ht="33.75" customHeight="1" hidden="1">
      <c r="A78" s="121" t="s">
        <v>165</v>
      </c>
      <c r="B78" s="126" t="s">
        <v>109</v>
      </c>
      <c r="C78" s="122">
        <v>0</v>
      </c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33.75" customHeight="1" hidden="1">
      <c r="A79" s="96" t="s">
        <v>10</v>
      </c>
      <c r="B79" s="97" t="s">
        <v>57</v>
      </c>
      <c r="C79" s="39">
        <f>C80</f>
        <v>0</v>
      </c>
      <c r="E79" s="42"/>
      <c r="F79" s="42"/>
      <c r="G79" s="42"/>
      <c r="H79" s="42"/>
      <c r="I79" s="42"/>
      <c r="J79" s="42"/>
      <c r="K79" s="42"/>
      <c r="L79" s="42"/>
      <c r="M79" s="42"/>
    </row>
    <row r="80" spans="1:13" ht="112.5" customHeight="1" hidden="1">
      <c r="A80" s="96" t="s">
        <v>146</v>
      </c>
      <c r="B80" s="98" t="s">
        <v>94</v>
      </c>
      <c r="C80" s="39">
        <f>C81</f>
        <v>0</v>
      </c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31.25" customHeight="1" hidden="1">
      <c r="A81" s="99" t="s">
        <v>147</v>
      </c>
      <c r="B81" s="100" t="s">
        <v>148</v>
      </c>
      <c r="C81" s="40">
        <v>0</v>
      </c>
      <c r="E81" s="42"/>
      <c r="F81" s="42"/>
      <c r="G81" s="42"/>
      <c r="H81" s="42"/>
      <c r="I81" s="42"/>
      <c r="J81" s="42"/>
      <c r="K81" s="42"/>
      <c r="L81" s="42"/>
      <c r="M81" s="42"/>
    </row>
    <row r="82" spans="1:13" ht="21" customHeight="1">
      <c r="A82" s="26" t="s">
        <v>143</v>
      </c>
      <c r="B82" s="14" t="s">
        <v>126</v>
      </c>
      <c r="C82" s="58">
        <f>C86+C83</f>
        <v>102.45</v>
      </c>
      <c r="E82" s="42"/>
      <c r="F82" s="42"/>
      <c r="G82" s="42"/>
      <c r="H82" s="42"/>
      <c r="I82" s="42"/>
      <c r="J82" s="42"/>
      <c r="K82" s="42"/>
      <c r="L82" s="42"/>
      <c r="M82" s="42"/>
    </row>
    <row r="83" spans="1:13" ht="141" customHeight="1">
      <c r="A83" s="138" t="s">
        <v>239</v>
      </c>
      <c r="B83" s="139" t="s">
        <v>250</v>
      </c>
      <c r="C83" s="58">
        <f>C84</f>
        <v>102.45</v>
      </c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8.25" customHeight="1">
      <c r="A84" s="138" t="s">
        <v>247</v>
      </c>
      <c r="B84" s="139" t="s">
        <v>248</v>
      </c>
      <c r="C84" s="58">
        <f>C85</f>
        <v>102.45</v>
      </c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93" customHeight="1">
      <c r="A85" s="140" t="s">
        <v>246</v>
      </c>
      <c r="B85" s="141" t="s">
        <v>249</v>
      </c>
      <c r="C85" s="62">
        <v>102.45</v>
      </c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30.75" customHeight="1" hidden="1">
      <c r="A86" s="142" t="s">
        <v>232</v>
      </c>
      <c r="B86" s="13" t="s">
        <v>233</v>
      </c>
      <c r="C86" s="58">
        <f>C87</f>
        <v>0</v>
      </c>
      <c r="E86" s="42"/>
      <c r="F86" s="42"/>
      <c r="G86" s="42"/>
      <c r="H86" s="42"/>
      <c r="I86" s="42"/>
      <c r="J86" s="42"/>
      <c r="K86" s="42"/>
      <c r="L86" s="42"/>
      <c r="M86" s="42"/>
    </row>
    <row r="87" spans="1:13" ht="94.5" customHeight="1" hidden="1">
      <c r="A87" s="134" t="s">
        <v>231</v>
      </c>
      <c r="B87" s="136" t="s">
        <v>234</v>
      </c>
      <c r="C87" s="79">
        <f>C88</f>
        <v>0</v>
      </c>
      <c r="E87" s="42"/>
      <c r="F87" s="42"/>
      <c r="G87" s="42"/>
      <c r="H87" s="42"/>
      <c r="I87" s="42"/>
      <c r="J87" s="42"/>
      <c r="K87" s="42"/>
      <c r="L87" s="42"/>
      <c r="M87" s="42"/>
    </row>
    <row r="88" spans="1:13" ht="101.25" customHeight="1" hidden="1">
      <c r="A88" s="135" t="s">
        <v>235</v>
      </c>
      <c r="B88" s="137" t="s">
        <v>236</v>
      </c>
      <c r="C88" s="75"/>
      <c r="E88" s="42"/>
      <c r="F88" s="42"/>
      <c r="G88" s="42"/>
      <c r="H88" s="42"/>
      <c r="I88" s="42"/>
      <c r="J88" s="42"/>
      <c r="K88" s="42"/>
      <c r="L88" s="42"/>
      <c r="M88" s="42"/>
    </row>
    <row r="89" spans="1:13" ht="18" customHeight="1" hidden="1">
      <c r="A89" s="36" t="s">
        <v>88</v>
      </c>
      <c r="B89" s="37" t="s">
        <v>95</v>
      </c>
      <c r="C89" s="80">
        <f>C90+C92</f>
        <v>0</v>
      </c>
      <c r="E89" s="42"/>
      <c r="F89" s="42"/>
      <c r="G89" s="42"/>
      <c r="H89" s="42"/>
      <c r="I89" s="42"/>
      <c r="J89" s="42"/>
      <c r="K89" s="42"/>
      <c r="L89" s="42"/>
      <c r="M89" s="42"/>
    </row>
    <row r="90" spans="1:13" ht="21.75" customHeight="1" hidden="1">
      <c r="A90" s="34" t="s">
        <v>89</v>
      </c>
      <c r="B90" s="35" t="s">
        <v>96</v>
      </c>
      <c r="C90" s="85">
        <f>C91</f>
        <v>0</v>
      </c>
      <c r="E90" s="42"/>
      <c r="F90" s="42"/>
      <c r="G90" s="42"/>
      <c r="H90" s="42"/>
      <c r="I90" s="42"/>
      <c r="J90" s="42"/>
      <c r="K90" s="42"/>
      <c r="L90" s="42"/>
      <c r="M90" s="42"/>
    </row>
    <row r="91" spans="1:13" ht="32.25" customHeight="1" hidden="1">
      <c r="A91" s="34" t="s">
        <v>172</v>
      </c>
      <c r="B91" s="35" t="s">
        <v>97</v>
      </c>
      <c r="C91" s="85">
        <v>0</v>
      </c>
      <c r="E91" s="42"/>
      <c r="F91" s="42"/>
      <c r="G91" s="42"/>
      <c r="H91" s="42"/>
      <c r="I91" s="42"/>
      <c r="J91" s="42"/>
      <c r="K91" s="42"/>
      <c r="L91" s="42"/>
      <c r="M91" s="42"/>
    </row>
    <row r="92" spans="1:13" ht="18.75" customHeight="1" hidden="1">
      <c r="A92" s="34" t="s">
        <v>88</v>
      </c>
      <c r="B92" s="35" t="s">
        <v>139</v>
      </c>
      <c r="C92" s="85">
        <f>C93</f>
        <v>0</v>
      </c>
      <c r="E92" s="42"/>
      <c r="F92" s="42"/>
      <c r="G92" s="42"/>
      <c r="H92" s="42"/>
      <c r="I92" s="42"/>
      <c r="J92" s="42"/>
      <c r="K92" s="42"/>
      <c r="L92" s="42"/>
      <c r="M92" s="42"/>
    </row>
    <row r="93" spans="1:13" ht="26.25" customHeight="1" hidden="1">
      <c r="A93" s="34" t="s">
        <v>173</v>
      </c>
      <c r="B93" s="35" t="s">
        <v>140</v>
      </c>
      <c r="C93" s="85">
        <v>0</v>
      </c>
      <c r="E93" s="42"/>
      <c r="F93" s="42"/>
      <c r="G93" s="42"/>
      <c r="H93" s="42"/>
      <c r="I93" s="42"/>
      <c r="J93" s="42"/>
      <c r="K93" s="42"/>
      <c r="L93" s="42"/>
      <c r="M93" s="42"/>
    </row>
    <row r="94" spans="1:13" ht="15.75">
      <c r="A94" s="26" t="s">
        <v>11</v>
      </c>
      <c r="B94" s="13" t="s">
        <v>58</v>
      </c>
      <c r="C94" s="58">
        <f>C95+C120+C124</f>
        <v>12825.39</v>
      </c>
      <c r="E94" s="42"/>
      <c r="F94" s="42"/>
      <c r="G94" s="42"/>
      <c r="H94" s="42"/>
      <c r="I94" s="42"/>
      <c r="J94" s="42"/>
      <c r="K94" s="42"/>
      <c r="L94" s="42"/>
      <c r="M94" s="42"/>
    </row>
    <row r="95" spans="1:13" ht="28.5" customHeight="1">
      <c r="A95" s="26" t="s">
        <v>12</v>
      </c>
      <c r="B95" s="13" t="s">
        <v>59</v>
      </c>
      <c r="C95" s="58">
        <f>C96+C101+C108+C113</f>
        <v>12791.01</v>
      </c>
      <c r="E95" s="42"/>
      <c r="F95" s="42"/>
      <c r="G95" s="42"/>
      <c r="H95" s="42"/>
      <c r="I95" s="42"/>
      <c r="J95" s="42"/>
      <c r="K95" s="42"/>
      <c r="L95" s="42"/>
      <c r="M95" s="42"/>
    </row>
    <row r="96" spans="1:13" ht="31.5">
      <c r="A96" s="30" t="s">
        <v>183</v>
      </c>
      <c r="B96" s="13" t="s">
        <v>204</v>
      </c>
      <c r="C96" s="58">
        <f>C97</f>
        <v>3897.27</v>
      </c>
      <c r="E96" s="42"/>
      <c r="F96" s="42"/>
      <c r="G96" s="42"/>
      <c r="H96" s="42"/>
      <c r="I96" s="42"/>
      <c r="J96" s="42"/>
      <c r="K96" s="42"/>
      <c r="L96" s="42"/>
      <c r="M96" s="42"/>
    </row>
    <row r="97" spans="1:13" ht="31.5">
      <c r="A97" s="26" t="s">
        <v>186</v>
      </c>
      <c r="B97" s="13" t="s">
        <v>205</v>
      </c>
      <c r="C97" s="58">
        <f>C98</f>
        <v>3897.27</v>
      </c>
      <c r="E97" s="42"/>
      <c r="F97" s="42"/>
      <c r="G97" s="42"/>
      <c r="H97" s="42"/>
      <c r="I97" s="42"/>
      <c r="J97" s="42"/>
      <c r="K97" s="42"/>
      <c r="L97" s="42"/>
      <c r="M97" s="42"/>
    </row>
    <row r="98" spans="1:13" ht="31.5">
      <c r="A98" s="30" t="s">
        <v>187</v>
      </c>
      <c r="B98" s="48" t="s">
        <v>206</v>
      </c>
      <c r="C98" s="58">
        <f>C99+C100</f>
        <v>3897.27</v>
      </c>
      <c r="E98" s="42"/>
      <c r="F98" s="42"/>
      <c r="G98" s="42"/>
      <c r="H98" s="42"/>
      <c r="I98" s="42"/>
      <c r="J98" s="42"/>
      <c r="K98" s="42"/>
      <c r="L98" s="42"/>
      <c r="M98" s="42"/>
    </row>
    <row r="99" spans="1:13" ht="47.25">
      <c r="A99" s="49" t="s">
        <v>166</v>
      </c>
      <c r="B99" s="50" t="s">
        <v>207</v>
      </c>
      <c r="C99" s="75">
        <v>2899.2</v>
      </c>
      <c r="E99" s="42"/>
      <c r="F99" s="42"/>
      <c r="G99" s="42"/>
      <c r="H99" s="42"/>
      <c r="I99" s="42"/>
      <c r="J99" s="42"/>
      <c r="K99" s="42"/>
      <c r="L99" s="42"/>
      <c r="M99" s="42"/>
    </row>
    <row r="100" spans="1:13" ht="48" customHeight="1">
      <c r="A100" s="29" t="s">
        <v>245</v>
      </c>
      <c r="B100" s="50" t="s">
        <v>208</v>
      </c>
      <c r="C100" s="62">
        <v>998.07</v>
      </c>
      <c r="E100" s="42"/>
      <c r="F100" s="42"/>
      <c r="G100" s="42"/>
      <c r="H100" s="42"/>
      <c r="I100" s="42"/>
      <c r="J100" s="42"/>
      <c r="K100" s="42"/>
      <c r="L100" s="42"/>
      <c r="M100" s="42"/>
    </row>
    <row r="101" spans="1:13" ht="47.25">
      <c r="A101" s="30" t="s">
        <v>141</v>
      </c>
      <c r="B101" s="48" t="s">
        <v>209</v>
      </c>
      <c r="C101" s="79">
        <f>C102+C106+C104</f>
        <v>819.07</v>
      </c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ht="110.25" hidden="1">
      <c r="A102" s="143" t="s">
        <v>149</v>
      </c>
      <c r="B102" s="144" t="s">
        <v>210</v>
      </c>
      <c r="C102" s="79">
        <f>C103</f>
        <v>0</v>
      </c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1:13" ht="110.25" hidden="1">
      <c r="A103" s="29" t="s">
        <v>167</v>
      </c>
      <c r="B103" s="50" t="s">
        <v>211</v>
      </c>
      <c r="C103" s="75">
        <v>0</v>
      </c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1:13" ht="97.5" customHeight="1">
      <c r="A104" s="49" t="s">
        <v>242</v>
      </c>
      <c r="B104" s="145" t="s">
        <v>243</v>
      </c>
      <c r="C104" s="75">
        <f>C105</f>
        <v>30.13</v>
      </c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1:13" ht="85.5" customHeight="1">
      <c r="A105" s="29" t="s">
        <v>240</v>
      </c>
      <c r="B105" s="50" t="s">
        <v>241</v>
      </c>
      <c r="C105" s="75">
        <v>30.13</v>
      </c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1:13" ht="15.75">
      <c r="A106" s="30" t="s">
        <v>188</v>
      </c>
      <c r="B106" s="48" t="s">
        <v>212</v>
      </c>
      <c r="C106" s="79">
        <f>C107</f>
        <v>788.94</v>
      </c>
      <c r="E106" s="42"/>
      <c r="F106" s="42"/>
      <c r="G106" s="42"/>
      <c r="H106" s="42"/>
      <c r="I106" s="42"/>
      <c r="J106" s="42"/>
      <c r="K106" s="42"/>
      <c r="L106" s="42"/>
      <c r="M106" s="42"/>
    </row>
    <row r="107" spans="1:13" ht="15.75">
      <c r="A107" s="29" t="s">
        <v>168</v>
      </c>
      <c r="B107" s="50" t="s">
        <v>213</v>
      </c>
      <c r="C107" s="75">
        <v>788.94</v>
      </c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1:10" ht="31.5">
      <c r="A108" s="43" t="s">
        <v>182</v>
      </c>
      <c r="B108" s="45" t="s">
        <v>214</v>
      </c>
      <c r="C108" s="61">
        <f>C109+C111</f>
        <v>73.67</v>
      </c>
      <c r="E108" s="42"/>
      <c r="F108" s="42"/>
      <c r="G108" s="42"/>
      <c r="H108" s="42"/>
      <c r="I108" s="42"/>
      <c r="J108" s="42"/>
    </row>
    <row r="109" spans="1:10" ht="47.25">
      <c r="A109" s="43" t="s">
        <v>179</v>
      </c>
      <c r="B109" s="45" t="s">
        <v>215</v>
      </c>
      <c r="C109" s="61">
        <f>C110</f>
        <v>3.52</v>
      </c>
      <c r="E109" s="42"/>
      <c r="F109" s="42"/>
      <c r="G109" s="42"/>
      <c r="H109" s="42"/>
      <c r="I109" s="42"/>
      <c r="J109" s="42"/>
    </row>
    <row r="110" spans="1:10" ht="47.25">
      <c r="A110" s="31" t="s">
        <v>180</v>
      </c>
      <c r="B110" s="51" t="s">
        <v>216</v>
      </c>
      <c r="C110" s="74">
        <v>3.52</v>
      </c>
      <c r="E110" s="42"/>
      <c r="F110" s="42"/>
      <c r="G110" s="42"/>
      <c r="H110" s="42"/>
      <c r="I110" s="42"/>
      <c r="J110" s="42"/>
    </row>
    <row r="111" spans="1:10" ht="47.25">
      <c r="A111" s="43" t="s">
        <v>178</v>
      </c>
      <c r="B111" s="45" t="s">
        <v>217</v>
      </c>
      <c r="C111" s="61">
        <f>C112</f>
        <v>70.15</v>
      </c>
      <c r="E111" s="42"/>
      <c r="F111" s="42"/>
      <c r="G111" s="42"/>
      <c r="H111" s="42"/>
      <c r="I111" s="42"/>
      <c r="J111" s="42"/>
    </row>
    <row r="112" spans="1:10" ht="63">
      <c r="A112" s="31" t="s">
        <v>169</v>
      </c>
      <c r="B112" s="51" t="s">
        <v>218</v>
      </c>
      <c r="C112" s="74">
        <v>70.15</v>
      </c>
      <c r="E112" s="42"/>
      <c r="F112" s="42"/>
      <c r="G112" s="42"/>
      <c r="H112" s="42"/>
      <c r="I112" s="42"/>
      <c r="J112" s="42"/>
    </row>
    <row r="113" spans="1:13" ht="15.75">
      <c r="A113" s="26" t="s">
        <v>13</v>
      </c>
      <c r="B113" s="13" t="s">
        <v>219</v>
      </c>
      <c r="C113" s="61">
        <f>C116+C114</f>
        <v>8001</v>
      </c>
      <c r="E113" s="42"/>
      <c r="F113" s="42"/>
      <c r="G113" s="42"/>
      <c r="H113" s="42"/>
      <c r="I113" s="42"/>
      <c r="J113" s="42"/>
      <c r="K113" s="42"/>
      <c r="L113" s="42"/>
      <c r="M113" s="42"/>
    </row>
    <row r="114" spans="1:13" ht="63" hidden="1">
      <c r="A114" s="127" t="s">
        <v>192</v>
      </c>
      <c r="B114" s="48" t="s">
        <v>229</v>
      </c>
      <c r="C114" s="79">
        <f>C115</f>
        <v>0</v>
      </c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1:13" ht="78.75" hidden="1">
      <c r="A115" s="128" t="s">
        <v>193</v>
      </c>
      <c r="B115" s="50" t="s">
        <v>230</v>
      </c>
      <c r="C115" s="75"/>
      <c r="E115" s="42"/>
      <c r="F115" s="42"/>
      <c r="G115" s="42"/>
      <c r="H115" s="42"/>
      <c r="I115" s="42"/>
      <c r="J115" s="42"/>
      <c r="K115" s="42"/>
      <c r="L115" s="42"/>
      <c r="M115" s="42"/>
    </row>
    <row r="116" spans="1:13" ht="31.5">
      <c r="A116" s="26" t="s">
        <v>45</v>
      </c>
      <c r="B116" s="13" t="s">
        <v>220</v>
      </c>
      <c r="C116" s="58">
        <f>C117</f>
        <v>8001</v>
      </c>
      <c r="E116" s="42"/>
      <c r="F116" s="42"/>
      <c r="G116" s="42"/>
      <c r="H116" s="42"/>
      <c r="I116" s="42"/>
      <c r="J116" s="42"/>
      <c r="K116" s="42"/>
      <c r="L116" s="42"/>
      <c r="M116" s="42"/>
    </row>
    <row r="117" spans="1:13" ht="31.5">
      <c r="A117" s="26" t="s">
        <v>170</v>
      </c>
      <c r="B117" s="13" t="s">
        <v>221</v>
      </c>
      <c r="C117" s="58">
        <f>C118+C119</f>
        <v>8001</v>
      </c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ht="60.75" customHeight="1">
      <c r="A118" s="52" t="s">
        <v>171</v>
      </c>
      <c r="B118" s="12" t="s">
        <v>222</v>
      </c>
      <c r="C118" s="62">
        <v>6755.9</v>
      </c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3" ht="220.5">
      <c r="A119" s="31" t="s">
        <v>189</v>
      </c>
      <c r="B119" s="51" t="s">
        <v>223</v>
      </c>
      <c r="C119" s="74">
        <v>1245.1</v>
      </c>
    </row>
    <row r="120" spans="1:3" ht="110.25">
      <c r="A120" s="46" t="s">
        <v>194</v>
      </c>
      <c r="B120" s="56" t="s">
        <v>198</v>
      </c>
      <c r="C120" s="77">
        <f>C121</f>
        <v>34.38</v>
      </c>
    </row>
    <row r="121" spans="1:3" ht="94.5">
      <c r="A121" s="46" t="s">
        <v>195</v>
      </c>
      <c r="B121" s="56" t="s">
        <v>224</v>
      </c>
      <c r="C121" s="77">
        <f>C122</f>
        <v>34.38</v>
      </c>
    </row>
    <row r="122" spans="1:3" ht="94.5">
      <c r="A122" s="46" t="s">
        <v>196</v>
      </c>
      <c r="B122" s="56" t="s">
        <v>225</v>
      </c>
      <c r="C122" s="77">
        <f>C123</f>
        <v>34.38</v>
      </c>
    </row>
    <row r="123" spans="1:3" ht="78.75">
      <c r="A123" s="17" t="s">
        <v>197</v>
      </c>
      <c r="B123" s="57" t="s">
        <v>226</v>
      </c>
      <c r="C123" s="76">
        <v>34.38</v>
      </c>
    </row>
    <row r="124" spans="1:3" ht="47.25" hidden="1">
      <c r="A124" s="129" t="s">
        <v>190</v>
      </c>
      <c r="B124" s="130" t="s">
        <v>110</v>
      </c>
      <c r="C124" s="80">
        <f>C125</f>
        <v>0</v>
      </c>
    </row>
    <row r="125" spans="1:3" ht="63" hidden="1">
      <c r="A125" s="129" t="s">
        <v>177</v>
      </c>
      <c r="B125" s="130" t="s">
        <v>227</v>
      </c>
      <c r="C125" s="80">
        <f>C126</f>
        <v>0</v>
      </c>
    </row>
    <row r="126" spans="1:3" ht="63.75" hidden="1" thickBot="1">
      <c r="A126" s="131" t="s">
        <v>191</v>
      </c>
      <c r="B126" s="132" t="s">
        <v>228</v>
      </c>
      <c r="C126" s="133"/>
    </row>
  </sheetData>
  <sheetProtection/>
  <mergeCells count="10">
    <mergeCell ref="A12:A13"/>
    <mergeCell ref="B12:B13"/>
    <mergeCell ref="C12:C13"/>
    <mergeCell ref="B1:C1"/>
    <mergeCell ref="B2:C2"/>
    <mergeCell ref="B3:C3"/>
    <mergeCell ref="B5:C5"/>
    <mergeCell ref="B6:C6"/>
    <mergeCell ref="A9:C9"/>
    <mergeCell ref="B4:C4"/>
  </mergeCells>
  <printOptions horizontalCentered="1"/>
  <pageMargins left="0.3937007874015748" right="0" top="0.3937007874015748" bottom="0.1968503937007874" header="0.5118110236220472" footer="0.5118110236220472"/>
  <pageSetup fitToHeight="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4">
      <selection activeCell="K23" sqref="K23"/>
    </sheetView>
  </sheetViews>
  <sheetFormatPr defaultColWidth="9.140625" defaultRowHeight="12.75"/>
  <cols>
    <col min="1" max="1" width="24.421875" style="107" customWidth="1"/>
    <col min="2" max="2" width="39.57421875" style="107" customWidth="1"/>
    <col min="3" max="3" width="17.8515625" style="107" customWidth="1"/>
    <col min="4" max="8" width="9.140625" style="102" customWidth="1"/>
    <col min="9" max="9" width="14.28125" style="102" customWidth="1"/>
    <col min="10" max="16384" width="9.140625" style="102" customWidth="1"/>
  </cols>
  <sheetData>
    <row r="1" spans="1:3" ht="15">
      <c r="A1" s="3"/>
      <c r="B1" s="160" t="s">
        <v>237</v>
      </c>
      <c r="C1" s="160"/>
    </row>
    <row r="2" spans="1:3" ht="15">
      <c r="A2" s="3"/>
      <c r="B2" s="160" t="s">
        <v>0</v>
      </c>
      <c r="C2" s="160"/>
    </row>
    <row r="3" spans="1:3" ht="15">
      <c r="A3" s="3"/>
      <c r="B3" s="160" t="s">
        <v>18</v>
      </c>
      <c r="C3" s="160"/>
    </row>
    <row r="4" spans="1:3" ht="15">
      <c r="A4" s="3"/>
      <c r="B4" s="160" t="s">
        <v>20</v>
      </c>
      <c r="C4" s="160"/>
    </row>
    <row r="5" spans="1:3" ht="15">
      <c r="A5" s="3"/>
      <c r="B5" s="160" t="s">
        <v>1</v>
      </c>
      <c r="C5" s="160"/>
    </row>
    <row r="6" spans="1:3" ht="15">
      <c r="A6" s="3"/>
      <c r="B6" s="160" t="s">
        <v>2</v>
      </c>
      <c r="C6" s="160"/>
    </row>
    <row r="7" spans="1:3" ht="15">
      <c r="A7" s="3"/>
      <c r="B7" s="4"/>
      <c r="C7" s="4"/>
    </row>
    <row r="8" spans="1:3" ht="15">
      <c r="A8" s="3"/>
      <c r="B8" s="4"/>
      <c r="C8" s="4"/>
    </row>
    <row r="9" spans="1:3" ht="15">
      <c r="A9" s="3"/>
      <c r="B9" s="4"/>
      <c r="C9" s="4"/>
    </row>
    <row r="10" spans="1:3" ht="15">
      <c r="A10" s="155" t="s">
        <v>68</v>
      </c>
      <c r="B10" s="156"/>
      <c r="C10" s="157"/>
    </row>
    <row r="11" spans="1:3" ht="15">
      <c r="A11" s="155" t="s">
        <v>17</v>
      </c>
      <c r="B11" s="156"/>
      <c r="C11" s="157"/>
    </row>
    <row r="12" spans="1:3" ht="15">
      <c r="A12" s="155" t="s">
        <v>67</v>
      </c>
      <c r="B12" s="156"/>
      <c r="C12" s="156"/>
    </row>
    <row r="13" spans="1:3" ht="30.75" customHeight="1">
      <c r="A13" s="158" t="s">
        <v>238</v>
      </c>
      <c r="B13" s="159"/>
      <c r="C13" s="159"/>
    </row>
    <row r="14" spans="1:3" ht="15">
      <c r="A14" s="5"/>
      <c r="B14" s="6"/>
      <c r="C14" s="6"/>
    </row>
    <row r="15" spans="1:3" ht="15">
      <c r="A15" s="103"/>
      <c r="B15" s="104"/>
      <c r="C15" s="104"/>
    </row>
    <row r="16" spans="1:3" ht="15">
      <c r="A16" s="103"/>
      <c r="B16" s="104"/>
      <c r="C16" s="104"/>
    </row>
    <row r="17" spans="1:3" ht="15">
      <c r="A17" s="101"/>
      <c r="B17" s="101"/>
      <c r="C17" s="101"/>
    </row>
    <row r="18" spans="1:3" ht="15">
      <c r="A18" s="101"/>
      <c r="B18" s="101"/>
      <c r="C18" s="101"/>
    </row>
    <row r="19" spans="1:3" ht="31.5">
      <c r="A19" s="9" t="s">
        <v>60</v>
      </c>
      <c r="B19" s="9" t="s">
        <v>61</v>
      </c>
      <c r="C19" s="9" t="s">
        <v>62</v>
      </c>
    </row>
    <row r="20" spans="1:3" ht="14.25">
      <c r="A20" s="1" t="s">
        <v>69</v>
      </c>
      <c r="B20" s="7" t="s">
        <v>63</v>
      </c>
      <c r="C20" s="53">
        <f>SUM(C21)</f>
        <v>-6151.59</v>
      </c>
    </row>
    <row r="21" spans="1:3" ht="30">
      <c r="A21" s="2" t="s">
        <v>70</v>
      </c>
      <c r="B21" s="8" t="s">
        <v>14</v>
      </c>
      <c r="C21" s="55">
        <f>C25+C29</f>
        <v>-6151.59</v>
      </c>
    </row>
    <row r="22" spans="1:3" ht="28.5">
      <c r="A22" s="1" t="s">
        <v>71</v>
      </c>
      <c r="B22" s="7" t="s">
        <v>64</v>
      </c>
      <c r="C22" s="53">
        <f>C23</f>
        <v>-16239.41</v>
      </c>
    </row>
    <row r="23" spans="1:3" ht="28.5">
      <c r="A23" s="1" t="s">
        <v>72</v>
      </c>
      <c r="B23" s="7" t="s">
        <v>15</v>
      </c>
      <c r="C23" s="53">
        <f>C24</f>
        <v>-16239.41</v>
      </c>
    </row>
    <row r="24" spans="1:3" ht="28.5">
      <c r="A24" s="2" t="s">
        <v>73</v>
      </c>
      <c r="B24" s="7" t="s">
        <v>65</v>
      </c>
      <c r="C24" s="53">
        <f>C25</f>
        <v>-16239.41</v>
      </c>
    </row>
    <row r="25" spans="1:3" ht="30">
      <c r="A25" s="2" t="s">
        <v>74</v>
      </c>
      <c r="B25" s="8" t="s">
        <v>151</v>
      </c>
      <c r="C25" s="146">
        <v>-16239.41</v>
      </c>
    </row>
    <row r="26" spans="1:3" ht="28.5">
      <c r="A26" s="1" t="s">
        <v>75</v>
      </c>
      <c r="B26" s="7" t="s">
        <v>66</v>
      </c>
      <c r="C26" s="54">
        <f>C27</f>
        <v>10087.82</v>
      </c>
    </row>
    <row r="27" spans="1:3" ht="28.5">
      <c r="A27" s="1" t="s">
        <v>76</v>
      </c>
      <c r="B27" s="7" t="s">
        <v>16</v>
      </c>
      <c r="C27" s="53">
        <f>C28</f>
        <v>10087.82</v>
      </c>
    </row>
    <row r="28" spans="1:3" ht="30">
      <c r="A28" s="2" t="s">
        <v>77</v>
      </c>
      <c r="B28" s="8" t="s">
        <v>98</v>
      </c>
      <c r="C28" s="53">
        <f>C29</f>
        <v>10087.82</v>
      </c>
    </row>
    <row r="29" spans="1:3" ht="30">
      <c r="A29" s="2" t="s">
        <v>78</v>
      </c>
      <c r="B29" s="8" t="s">
        <v>152</v>
      </c>
      <c r="C29" s="55">
        <v>10087.82</v>
      </c>
    </row>
    <row r="30" spans="1:3" ht="12.75">
      <c r="A30" s="105"/>
      <c r="B30" s="106"/>
      <c r="C30" s="106"/>
    </row>
    <row r="31" spans="1:3" ht="12.75">
      <c r="A31" s="105"/>
      <c r="B31" s="106"/>
      <c r="C31" s="106"/>
    </row>
    <row r="32" spans="1:3" ht="12.75">
      <c r="A32" s="105"/>
      <c r="B32" s="106"/>
      <c r="C32" s="106"/>
    </row>
    <row r="33" spans="1:3" ht="12.75">
      <c r="A33" s="105"/>
      <c r="B33" s="106"/>
      <c r="C33" s="106"/>
    </row>
    <row r="34" spans="1:3" ht="12.75">
      <c r="A34" s="105"/>
      <c r="B34" s="106"/>
      <c r="C34" s="106"/>
    </row>
    <row r="35" spans="1:3" ht="12.75">
      <c r="A35" s="105"/>
      <c r="B35" s="106"/>
      <c r="C35" s="106"/>
    </row>
    <row r="36" spans="1:3" ht="12.75">
      <c r="A36" s="105"/>
      <c r="B36" s="106"/>
      <c r="C36" s="106"/>
    </row>
    <row r="37" spans="1:3" ht="12.75">
      <c r="A37" s="105"/>
      <c r="B37" s="106"/>
      <c r="C37" s="106"/>
    </row>
    <row r="38" spans="1:3" ht="12.75">
      <c r="A38" s="105"/>
      <c r="B38" s="106"/>
      <c r="C38" s="106"/>
    </row>
    <row r="39" spans="1:3" ht="12.75">
      <c r="A39" s="105"/>
      <c r="B39" s="106"/>
      <c r="C39" s="106"/>
    </row>
    <row r="40" spans="1:3" ht="12.75">
      <c r="A40" s="105"/>
      <c r="B40" s="106"/>
      <c r="C40" s="106"/>
    </row>
    <row r="41" spans="1:3" ht="12.75">
      <c r="A41" s="105"/>
      <c r="B41" s="106"/>
      <c r="C41" s="106"/>
    </row>
    <row r="42" spans="1:3" ht="12.75">
      <c r="A42" s="105"/>
      <c r="B42" s="106"/>
      <c r="C42" s="106"/>
    </row>
    <row r="43" spans="1:3" ht="12.75">
      <c r="A43" s="105"/>
      <c r="B43" s="106"/>
      <c r="C43" s="106"/>
    </row>
    <row r="44" spans="1:3" ht="12.75">
      <c r="A44" s="105"/>
      <c r="B44" s="106"/>
      <c r="C44" s="106"/>
    </row>
    <row r="45" spans="1:3" ht="12.75">
      <c r="A45" s="105"/>
      <c r="B45" s="106"/>
      <c r="C45" s="106"/>
    </row>
    <row r="46" spans="1:3" ht="12.75">
      <c r="A46" s="105"/>
      <c r="B46" s="106"/>
      <c r="C46" s="106"/>
    </row>
    <row r="47" spans="1:3" ht="12.75">
      <c r="A47" s="105"/>
      <c r="B47" s="106"/>
      <c r="C47" s="106"/>
    </row>
    <row r="48" spans="1:3" ht="12.75">
      <c r="A48" s="105"/>
      <c r="B48" s="106"/>
      <c r="C48" s="106"/>
    </row>
    <row r="49" spans="1:3" ht="12.75">
      <c r="A49" s="105"/>
      <c r="B49" s="106"/>
      <c r="C49" s="106"/>
    </row>
    <row r="50" spans="1:3" ht="12.75">
      <c r="A50" s="105"/>
      <c r="B50" s="106"/>
      <c r="C50" s="106"/>
    </row>
    <row r="51" spans="1:3" ht="12.75">
      <c r="A51" s="105"/>
      <c r="B51" s="106"/>
      <c r="C51" s="106"/>
    </row>
    <row r="52" spans="1:3" ht="12.75">
      <c r="A52" s="105"/>
      <c r="B52" s="106"/>
      <c r="C52" s="106"/>
    </row>
    <row r="53" spans="1:3" ht="12.75">
      <c r="A53" s="105"/>
      <c r="B53" s="106"/>
      <c r="C53" s="106"/>
    </row>
    <row r="54" spans="1:3" ht="12.75">
      <c r="A54" s="105"/>
      <c r="B54" s="106"/>
      <c r="C54" s="106"/>
    </row>
    <row r="55" spans="1:3" ht="12.75">
      <c r="A55" s="105"/>
      <c r="B55" s="106"/>
      <c r="C55" s="106"/>
    </row>
    <row r="56" spans="1:3" ht="12.75">
      <c r="A56" s="105"/>
      <c r="B56" s="106"/>
      <c r="C56" s="106"/>
    </row>
    <row r="57" spans="1:3" ht="12.75">
      <c r="A57" s="105"/>
      <c r="B57" s="106"/>
      <c r="C57" s="106"/>
    </row>
    <row r="58" spans="1:3" ht="12.75">
      <c r="A58" s="105"/>
      <c r="B58" s="106"/>
      <c r="C58" s="106"/>
    </row>
    <row r="59" spans="1:3" ht="12.75">
      <c r="A59" s="105"/>
      <c r="B59" s="106"/>
      <c r="C59" s="106"/>
    </row>
    <row r="60" spans="1:3" ht="12.75">
      <c r="A60" s="105"/>
      <c r="B60" s="106"/>
      <c r="C60" s="106"/>
    </row>
    <row r="61" spans="1:3" ht="12.75">
      <c r="A61" s="105"/>
      <c r="B61" s="106"/>
      <c r="C61" s="106"/>
    </row>
    <row r="68" ht="12.75">
      <c r="C68" s="108"/>
    </row>
    <row r="72" ht="12.75">
      <c r="C72" s="108"/>
    </row>
    <row r="73" ht="12.75">
      <c r="C73" s="108"/>
    </row>
    <row r="74" ht="12.75">
      <c r="C74" s="108"/>
    </row>
    <row r="75" ht="12.75">
      <c r="C75" s="108"/>
    </row>
    <row r="80" ht="12.75">
      <c r="C80" s="109"/>
    </row>
    <row r="81" ht="12.75">
      <c r="C81" s="108"/>
    </row>
    <row r="82" ht="12.75">
      <c r="C82" s="108"/>
    </row>
    <row r="83" ht="12.75">
      <c r="C83" s="108"/>
    </row>
  </sheetData>
  <sheetProtection/>
  <mergeCells count="10">
    <mergeCell ref="A10:C10"/>
    <mergeCell ref="A11:C11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Кузнецова</cp:lastModifiedBy>
  <cp:lastPrinted>2020-08-17T09:25:16Z</cp:lastPrinted>
  <dcterms:created xsi:type="dcterms:W3CDTF">1996-10-08T23:32:33Z</dcterms:created>
  <dcterms:modified xsi:type="dcterms:W3CDTF">2020-08-31T06:29:02Z</dcterms:modified>
  <cp:category/>
  <cp:version/>
  <cp:contentType/>
  <cp:contentStatus/>
</cp:coreProperties>
</file>