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" windowWidth="20892" windowHeight="10176" tabRatio="503"/>
  </bookViews>
  <sheets>
    <sheet name="ИТОГОВОЕ ГОЛОСОВАНИЕ" sheetId="7" r:id="rId1"/>
  </sheets>
  <definedNames>
    <definedName name="_xlnm.Print_Area" localSheetId="0">'ИТОГОВОЕ ГОЛОСОВАНИЕ'!$A$1:$T$19</definedName>
  </definedNames>
  <calcPr calcId="125725"/>
</workbook>
</file>

<file path=xl/calcChain.xml><?xml version="1.0" encoding="utf-8"?>
<calcChain xmlns="http://schemas.openxmlformats.org/spreadsheetml/2006/main">
  <c r="F17" i="7"/>
  <c r="B17"/>
  <c r="D13"/>
  <c r="C13"/>
  <c r="E13" s="1"/>
  <c r="E16"/>
  <c r="D7"/>
  <c r="D17" s="1"/>
  <c r="C7"/>
  <c r="D12"/>
  <c r="E12" s="1"/>
  <c r="C12"/>
  <c r="C11"/>
  <c r="D11"/>
  <c r="E9"/>
  <c r="E14"/>
  <c r="E10"/>
  <c r="E8"/>
  <c r="E7" l="1"/>
  <c r="C17"/>
  <c r="E17" s="1"/>
  <c r="E11"/>
  <c r="C18" l="1"/>
  <c r="D18" l="1"/>
  <c r="E18" s="1"/>
</calcChain>
</file>

<file path=xl/sharedStrings.xml><?xml version="1.0" encoding="utf-8"?>
<sst xmlns="http://schemas.openxmlformats.org/spreadsheetml/2006/main" count="20" uniqueCount="20">
  <si>
    <t>Образование</t>
  </si>
  <si>
    <t>Физическая культура и спорт</t>
  </si>
  <si>
    <t>Зона отдыха в районе базы "Бодрость"</t>
  </si>
  <si>
    <t>Сквер в районе МБУК "ЦКиД им. М.Горького"</t>
  </si>
  <si>
    <t>Отрасль</t>
  </si>
  <si>
    <t>Количество предложений</t>
  </si>
  <si>
    <t>Проценты</t>
  </si>
  <si>
    <t>Итого с 18.02.2019 по 22.02.2019</t>
  </si>
  <si>
    <t>Недействительные бюллетени</t>
  </si>
  <si>
    <t>Политехникум</t>
  </si>
  <si>
    <t>Администрация, сайт</t>
  </si>
  <si>
    <t>*Выездное (Социальная политика)</t>
  </si>
  <si>
    <t>Торговые центры</t>
  </si>
  <si>
    <t>Градообразующие предприятия</t>
  </si>
  <si>
    <t xml:space="preserve">Учреждения культуры </t>
  </si>
  <si>
    <t>Учреждения здравоохранения</t>
  </si>
  <si>
    <t>*</t>
  </si>
  <si>
    <t>Количество Счетных участков</t>
  </si>
  <si>
    <t>ИТОГИ рейтингового голосования по выбору общественных территорий Асбестовского городского округа, подлежащих благоустройтсву в 2020,2021 гг. (с 18.02.2019 по 22.02.2019)</t>
  </si>
  <si>
    <r>
      <t xml:space="preserve">Итого в рейтинговом голосовании с 18.02.2019 по 22.02.2019 приняло участие </t>
    </r>
    <r>
      <rPr>
        <b/>
        <sz val="16"/>
        <color theme="1"/>
        <rFont val="Times New Roman"/>
        <family val="1"/>
        <charset val="204"/>
      </rPr>
      <t xml:space="preserve"> 16727 </t>
    </r>
    <r>
      <rPr>
        <sz val="16"/>
        <color theme="1"/>
        <rFont val="Times New Roman"/>
        <family val="1"/>
        <charset val="204"/>
      </rPr>
      <t xml:space="preserve">человек 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</si>
</sst>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Arial Cyr"/>
      <family val="2"/>
      <charset val="204"/>
    </font>
    <font>
      <sz val="16"/>
      <color theme="1"/>
      <name val="Arial Cyr"/>
      <family val="2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3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0" fontId="1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Итоги рейтингового голосования </a:t>
            </a:r>
          </a:p>
          <a:p>
            <a:pPr>
              <a:defRPr/>
            </a:pPr>
            <a:r>
              <a:rPr lang="ru-RU"/>
              <a:t>"Комфортная</a:t>
            </a:r>
            <a:r>
              <a:rPr lang="ru-RU" baseline="0"/>
              <a:t> городская среда"</a:t>
            </a:r>
          </a:p>
          <a:p>
            <a:pPr>
              <a:defRPr/>
            </a:pPr>
            <a:r>
              <a:rPr lang="ru-RU" baseline="0"/>
              <a:t> с 18.02.2019 по 22.02.2019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numFmt formatCode="0.0%" sourceLinked="0"/>
            <c:showCatName val="1"/>
            <c:showPercent val="1"/>
            <c:showLeaderLines val="1"/>
          </c:dLbls>
          <c:cat>
            <c:strRef>
              <c:f>'ИТОГОВОЕ ГОЛОСОВАНИЕ'!$C$5:$D$5</c:f>
              <c:strCache>
                <c:ptCount val="2"/>
                <c:pt idx="0">
                  <c:v>Зона отдыха в районе базы "Бодрость"</c:v>
                </c:pt>
                <c:pt idx="1">
                  <c:v>Сквер в районе МБУК "ЦКиД им. М.Горького"</c:v>
                </c:pt>
              </c:strCache>
            </c:strRef>
          </c:cat>
          <c:val>
            <c:numRef>
              <c:f>'ИТОГОВОЕ ГОЛОСОВАНИЕ'!$C$17:$D$17</c:f>
              <c:numCache>
                <c:formatCode>General</c:formatCode>
                <c:ptCount val="2"/>
                <c:pt idx="0">
                  <c:v>9834</c:v>
                </c:pt>
                <c:pt idx="1">
                  <c:v>6808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346075</xdr:colOff>
      <xdr:row>4</xdr:row>
      <xdr:rowOff>257174</xdr:rowOff>
    </xdr:from>
    <xdr:to>
      <xdr:col>19</xdr:col>
      <xdr:colOff>38100</xdr:colOff>
      <xdr:row>16</xdr:row>
      <xdr:rowOff>352424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view="pageBreakPreview" zoomScale="74" zoomScaleNormal="65" zoomScaleSheetLayoutView="74" workbookViewId="0">
      <selection activeCell="H24" sqref="H24"/>
    </sheetView>
  </sheetViews>
  <sheetFormatPr defaultRowHeight="13.2"/>
  <cols>
    <col min="1" max="1" width="44.33203125" customWidth="1"/>
    <col min="2" max="2" width="15.44140625" style="20" customWidth="1"/>
    <col min="3" max="3" width="24" customWidth="1"/>
    <col min="4" max="5" width="25.5546875" customWidth="1"/>
    <col min="6" max="6" width="25.6640625" customWidth="1"/>
    <col min="7" max="7" width="22.44140625" customWidth="1"/>
  </cols>
  <sheetData>
    <row r="2" spans="1:7" ht="27.6" customHeight="1">
      <c r="A2" s="24" t="s">
        <v>18</v>
      </c>
      <c r="B2" s="24"/>
      <c r="C2" s="25"/>
      <c r="D2" s="25"/>
      <c r="E2" s="25"/>
      <c r="F2" s="25"/>
      <c r="G2" s="26"/>
    </row>
    <row r="3" spans="1:7">
      <c r="A3" s="25"/>
      <c r="B3" s="25"/>
      <c r="C3" s="25"/>
      <c r="D3" s="25"/>
      <c r="E3" s="25"/>
      <c r="F3" s="25"/>
      <c r="G3" s="26"/>
    </row>
    <row r="4" spans="1:7" ht="18.600000000000001" thickBot="1">
      <c r="A4" s="1"/>
      <c r="B4" s="1"/>
    </row>
    <row r="5" spans="1:7" ht="63" customHeight="1" thickBot="1">
      <c r="A5" s="10" t="s">
        <v>4</v>
      </c>
      <c r="B5" s="5" t="s">
        <v>17</v>
      </c>
      <c r="C5" s="5" t="s">
        <v>2</v>
      </c>
      <c r="D5" s="5" t="s">
        <v>3</v>
      </c>
      <c r="E5" s="9" t="s">
        <v>5</v>
      </c>
      <c r="F5" s="5" t="s">
        <v>8</v>
      </c>
    </row>
    <row r="6" spans="1:7" ht="18">
      <c r="A6" s="21"/>
      <c r="B6" s="17"/>
      <c r="C6" s="17">
        <v>1</v>
      </c>
      <c r="D6" s="17">
        <v>2</v>
      </c>
      <c r="E6" s="22">
        <v>3</v>
      </c>
      <c r="F6" s="17">
        <v>4</v>
      </c>
    </row>
    <row r="7" spans="1:7" ht="18">
      <c r="A7" s="13" t="s">
        <v>10</v>
      </c>
      <c r="B7" s="14">
        <v>1</v>
      </c>
      <c r="C7" s="16">
        <f>48+81</f>
        <v>129</v>
      </c>
      <c r="D7" s="16">
        <f>33+84</f>
        <v>117</v>
      </c>
      <c r="E7" s="15">
        <f>SUM(C7:D7)</f>
        <v>246</v>
      </c>
      <c r="F7" s="16">
        <v>0</v>
      </c>
    </row>
    <row r="8" spans="1:7" ht="18">
      <c r="A8" s="13" t="s">
        <v>0</v>
      </c>
      <c r="B8" s="14">
        <v>24</v>
      </c>
      <c r="C8" s="16">
        <v>5955</v>
      </c>
      <c r="D8" s="16">
        <v>4123</v>
      </c>
      <c r="E8" s="15">
        <f t="shared" ref="E8:E18" si="0">SUM(C8:D8)</f>
        <v>10078</v>
      </c>
      <c r="F8" s="16">
        <v>50</v>
      </c>
    </row>
    <row r="9" spans="1:7" ht="18">
      <c r="A9" s="13" t="s">
        <v>9</v>
      </c>
      <c r="B9" s="14">
        <v>1</v>
      </c>
      <c r="C9" s="16">
        <v>523</v>
      </c>
      <c r="D9" s="16">
        <v>388</v>
      </c>
      <c r="E9" s="15">
        <f>SUM(C9:D9)</f>
        <v>911</v>
      </c>
      <c r="F9" s="16">
        <v>0</v>
      </c>
    </row>
    <row r="10" spans="1:7" ht="18">
      <c r="A10" s="13" t="s">
        <v>14</v>
      </c>
      <c r="B10" s="14">
        <v>5</v>
      </c>
      <c r="C10" s="16">
        <v>354</v>
      </c>
      <c r="D10" s="16">
        <v>657</v>
      </c>
      <c r="E10" s="15">
        <f t="shared" si="0"/>
        <v>1011</v>
      </c>
      <c r="F10" s="16">
        <v>10</v>
      </c>
    </row>
    <row r="11" spans="1:7" ht="19.5" customHeight="1">
      <c r="A11" s="13" t="s">
        <v>1</v>
      </c>
      <c r="B11" s="14">
        <v>2</v>
      </c>
      <c r="C11" s="16">
        <f>176+510</f>
        <v>686</v>
      </c>
      <c r="D11" s="16">
        <f>39+86</f>
        <v>125</v>
      </c>
      <c r="E11" s="15">
        <f t="shared" si="0"/>
        <v>811</v>
      </c>
      <c r="F11" s="16">
        <v>4</v>
      </c>
    </row>
    <row r="12" spans="1:7" ht="19.5" customHeight="1">
      <c r="A12" s="13" t="s">
        <v>15</v>
      </c>
      <c r="B12" s="14">
        <v>3</v>
      </c>
      <c r="C12" s="16">
        <f>33+96+74</f>
        <v>203</v>
      </c>
      <c r="D12" s="16">
        <f>49+63+42</f>
        <v>154</v>
      </c>
      <c r="E12" s="15">
        <f>SUM(C12:D12)</f>
        <v>357</v>
      </c>
      <c r="F12" s="16">
        <v>5</v>
      </c>
    </row>
    <row r="13" spans="1:7" ht="18">
      <c r="A13" s="13" t="s">
        <v>13</v>
      </c>
      <c r="B13" s="14">
        <v>3</v>
      </c>
      <c r="C13" s="16">
        <f>639+421+206</f>
        <v>1266</v>
      </c>
      <c r="D13" s="16">
        <f>259+89+185</f>
        <v>533</v>
      </c>
      <c r="E13" s="15">
        <f>SUM(C13:D13)</f>
        <v>1799</v>
      </c>
      <c r="F13" s="16">
        <v>11</v>
      </c>
    </row>
    <row r="14" spans="1:7" ht="18">
      <c r="A14" s="13" t="s">
        <v>12</v>
      </c>
      <c r="B14" s="14">
        <v>2</v>
      </c>
      <c r="C14" s="16">
        <v>566</v>
      </c>
      <c r="D14" s="16">
        <v>598</v>
      </c>
      <c r="E14" s="15">
        <f>SUM(C14:D14)</f>
        <v>1164</v>
      </c>
      <c r="F14" s="16">
        <v>5</v>
      </c>
    </row>
    <row r="16" spans="1:7" ht="24.75" customHeight="1">
      <c r="A16" s="13" t="s">
        <v>11</v>
      </c>
      <c r="B16" s="14" t="s">
        <v>16</v>
      </c>
      <c r="C16" s="16">
        <v>152</v>
      </c>
      <c r="D16" s="16">
        <v>113</v>
      </c>
      <c r="E16" s="15">
        <f t="shared" ref="E16" si="1">SUM(C16:D16)</f>
        <v>265</v>
      </c>
      <c r="F16" s="16">
        <v>0</v>
      </c>
    </row>
    <row r="17" spans="1:6" ht="18.600000000000001" thickBot="1">
      <c r="A17" s="8" t="s">
        <v>7</v>
      </c>
      <c r="B17" s="6">
        <f>SUM(B7:B16)</f>
        <v>41</v>
      </c>
      <c r="C17" s="18">
        <f>SUM(C7:C16)</f>
        <v>9834</v>
      </c>
      <c r="D17" s="18">
        <f>SUM(D7:D16)</f>
        <v>6808</v>
      </c>
      <c r="E17" s="23">
        <f>SUM(C17:D17)</f>
        <v>16642</v>
      </c>
      <c r="F17" s="18">
        <f>SUM(F7:F16)</f>
        <v>85</v>
      </c>
    </row>
    <row r="18" spans="1:6" ht="18.600000000000001" thickBot="1">
      <c r="A18" s="7" t="s">
        <v>6</v>
      </c>
      <c r="B18" s="2">
        <v>100</v>
      </c>
      <c r="C18" s="3">
        <f>C17/E17*100</f>
        <v>59.091455353923806</v>
      </c>
      <c r="D18" s="3">
        <f>D17/E17*100</f>
        <v>40.908544646076194</v>
      </c>
      <c r="E18" s="4">
        <f t="shared" si="0"/>
        <v>100</v>
      </c>
      <c r="F18" s="3"/>
    </row>
    <row r="19" spans="1:6" ht="21">
      <c r="A19" s="11" t="s">
        <v>19</v>
      </c>
      <c r="B19" s="19"/>
      <c r="C19" s="12"/>
      <c r="D19" s="12"/>
      <c r="E19" s="12"/>
    </row>
  </sheetData>
  <mergeCells count="1">
    <mergeCell ref="A2:G3"/>
  </mergeCells>
  <pageMargins left="0.7" right="0.7" top="0.75" bottom="0.75" header="0.3" footer="0.3"/>
  <pageSetup paperSize="9" scale="54" orientation="landscape" verticalDpi="0" r:id="rId1"/>
  <colBreaks count="1" manualBreakCount="1">
    <brk id="7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ИТОГОВОЕ ГОЛОСОВАНИЕ</vt:lpstr>
      <vt:lpstr>'ИТОГОВОЕ ГОЛОСОВАНИЕ'!Область_печати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user</cp:lastModifiedBy>
  <cp:lastPrinted>2019-02-27T15:37:52Z</cp:lastPrinted>
  <dcterms:created xsi:type="dcterms:W3CDTF">2018-01-23T09:29:17Z</dcterms:created>
  <dcterms:modified xsi:type="dcterms:W3CDTF">2019-02-27T15:57:05Z</dcterms:modified>
</cp:coreProperties>
</file>