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6215" windowHeight="7965" activeTab="0"/>
  </bookViews>
  <sheets>
    <sheet name="Программа " sheetId="1" r:id="rId1"/>
    <sheet name="Лист2" sheetId="4" r:id="rId2"/>
  </sheets>
  <definedNames>
    <definedName name="_xlnm.Print_Area" localSheetId="0">'Программа '!$A$1:$K$994</definedName>
  </definedNames>
  <calcPr calcId="124519"/>
</workbook>
</file>

<file path=xl/sharedStrings.xml><?xml version="1.0" encoding="utf-8"?>
<sst xmlns="http://schemas.openxmlformats.org/spreadsheetml/2006/main" count="1158" uniqueCount="326">
  <si>
    <t>всего</t>
  </si>
  <si>
    <r>
      <t>11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</si>
  <si>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</si>
  <si>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</si>
  <si>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</si>
  <si>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</si>
  <si>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</si>
  <si>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</si>
  <si>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</si>
  <si>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</si>
  <si>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</si>
  <si>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</si>
  <si>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</si>
  <si>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</si>
  <si>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</si>
  <si>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</si>
  <si>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</si>
  <si>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</si>
  <si>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</si>
  <si>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</si>
  <si>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</si>
  <si>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</si>
  <si>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</si>
  <si>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</si>
  <si>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</si>
  <si>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</si>
  <si>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</si>
  <si>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</si>
  <si>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</si>
  <si>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</si>
  <si>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</si>
  <si>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</si>
  <si>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</si>
  <si>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</si>
  <si>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</si>
  <si>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</si>
  <si>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</si>
  <si>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</si>
  <si>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</si>
  <si>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</si>
  <si>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</si>
  <si>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</si>
  <si>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</si>
  <si>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</si>
  <si>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</si>
  <si>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</si>
  <si>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</si>
  <si>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</si>
  <si>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</si>
  <si>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</si>
  <si>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</si>
  <si>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</si>
  <si>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</si>
  <si>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</si>
  <si>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</si>
  <si>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</si>
  <si>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</si>
  <si>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</si>
  <si>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</si>
  <si>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</si>
  <si>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</si>
  <si>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</si>
  <si>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</si>
  <si>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</si>
  <si>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</si>
  <si>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</si>
  <si>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</si>
  <si>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</si>
  <si>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</si>
  <si>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</si>
  <si>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</si>
  <si>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</si>
  <si>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</si>
  <si>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</si>
  <si>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</si>
  <si>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</si>
  <si>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</si>
  <si>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</si>
  <si>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</si>
  <si>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</si>
  <si>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</si>
  <si>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</si>
  <si>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</si>
  <si>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</si>
  <si>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</si>
  <si>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</si>
  <si>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</si>
  <si>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</si>
  <si>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</si>
  <si>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</si>
  <si>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</si>
  <si>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</si>
  <si>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</si>
  <si>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</si>
  <si>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</si>
  <si>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</si>
  <si>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</si>
  <si>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</si>
  <si>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</si>
  <si>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</si>
  <si>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</si>
  <si>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</si>
  <si>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</si>
  <si>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</si>
  <si>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</si>
  <si>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</si>
  <si>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</si>
  <si>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</si>
  <si>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</si>
  <si>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</si>
  <si>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</si>
  <si>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</si>
  <si>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</si>
  <si>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</si>
  <si>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</si>
  <si>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</si>
  <si>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</si>
  <si>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</si>
  <si>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</si>
  <si>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</si>
  <si>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</si>
  <si>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</si>
  <si>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</si>
  <si>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</si>
  <si>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</si>
  <si>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</si>
  <si>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</si>
  <si>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</si>
  <si>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</si>
  <si>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</si>
  <si>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</si>
  <si>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</si>
  <si>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</si>
  <si>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</si>
  <si>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</si>
  <si>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</si>
  <si>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</si>
  <si>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</si>
  <si>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</si>
  <si>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</si>
  <si>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</si>
  <si>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</si>
  <si>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</rPr>
      <t>,</t>
    </r>
    <r>
      <rPr>
        <sz val="10"/>
        <color theme="1"/>
        <rFont val="Times New Roman"/>
        <family val="1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</si>
  <si>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</si>
  <si>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</si>
  <si>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</si>
  <si>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</si>
  <si>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</si>
  <si>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</si>
  <si>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</si>
  <si>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</si>
  <si>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</si>
  <si>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</si>
  <si>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</si>
  <si>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</si>
  <si>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</si>
  <si>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</si>
  <si>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</si>
  <si>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</si>
  <si>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</si>
  <si>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</si>
  <si>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</si>
  <si>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</si>
  <si>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</si>
  <si>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</si>
  <si>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</si>
  <si>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</si>
  <si>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</si>
  <si>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</si>
  <si>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</si>
  <si>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</si>
  <si>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</si>
  <si>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</si>
  <si>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</si>
  <si>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</si>
  <si>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</si>
  <si>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</si>
  <si>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</si>
  <si>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</si>
  <si>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</si>
  <si>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</si>
  <si>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</si>
  <si>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</si>
  <si>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</si>
  <si>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</si>
  <si>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</si>
  <si>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</si>
  <si>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</si>
  <si>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</si>
  <si>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</si>
  <si>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</si>
  <si>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</si>
  <si>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</si>
  <si>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</si>
  <si>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</si>
  <si>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</si>
  <si>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</si>
  <si>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</si>
  <si>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</si>
  <si>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</si>
  <si>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</si>
  <si>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</si>
  <si>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</si>
  <si>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</si>
  <si>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</si>
  <si>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</si>
  <si>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</si>
  <si>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</si>
  <si>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</si>
  <si>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</si>
  <si>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</si>
  <si>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</si>
  <si>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</si>
  <si>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</si>
  <si>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</si>
  <si>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</si>
  <si>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</si>
  <si>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</si>
  <si>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</si>
  <si>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</si>
  <si>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</si>
  <si>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</si>
  <si>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</si>
  <si>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</si>
  <si>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</si>
  <si>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</si>
  <si>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</si>
  <si>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</si>
  <si>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</si>
  <si>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</si>
  <si>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</si>
  <si>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3.2. Услуги автотранспорта по доставке грунта, щебня, шлака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</si>
  <si>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</si>
  <si>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</si>
  <si>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</si>
  <si>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</si>
  <si>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</si>
  <si>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</si>
  <si>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</si>
  <si>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</si>
  <si>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</si>
  <si>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</si>
  <si>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</si>
  <si>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</si>
  <si>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</si>
  <si>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</si>
  <si>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</si>
  <si>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</si>
  <si>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</si>
  <si>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</si>
  <si>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</si>
  <si>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</si>
  <si>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</si>
  <si>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</si>
  <si>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</si>
  <si>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</si>
  <si>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</si>
  <si>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</si>
  <si>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</si>
  <si>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</si>
  <si>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</si>
  <si>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</si>
  <si>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</si>
  <si>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</si>
  <si>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</si>
  <si>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</si>
  <si>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4.12. Устройство площадок под мусорные контейнеры п.г.т. Сосьва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</si>
  <si>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</si>
  <si>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</si>
  <si>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</si>
  <si>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</si>
  <si>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</si>
  <si>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>2.2. Технологическое присоединение к электрическим сетям полигона в п.г.т.  Сосьва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</si>
  <si>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</si>
  <si>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</si>
  <si>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</si>
  <si>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</si>
  <si>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</si>
  <si>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</si>
  <si>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</si>
  <si>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</si>
  <si>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</si>
  <si>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</si>
  <si>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</si>
  <si>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</si>
  <si>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</si>
  <si>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</si>
  <si>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</si>
  <si>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Times New Roman"/>
        <family val="1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</si>
  <si>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</si>
  <si>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7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</si>
  <si>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6</t>
    </r>
    <r>
      <rPr>
        <sz val="10"/>
        <color theme="1"/>
        <rFont val="Times New Roman"/>
        <family val="1"/>
      </rPr>
      <t xml:space="preserve">      "</t>
    </r>
    <r>
      <rPr>
        <b/>
        <sz val="10"/>
        <color theme="1"/>
        <rFont val="Times New Roman"/>
        <family val="1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</si>
  <si>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</rPr>
      <t>ПОДПРОГРАММА 5</t>
    </r>
    <r>
      <rPr>
        <sz val="10"/>
        <color theme="1"/>
        <rFont val="Times New Roman"/>
        <family val="1"/>
      </rPr>
      <t xml:space="preserve">  "</t>
    </r>
    <r>
      <rPr>
        <b/>
        <sz val="10"/>
        <color theme="1"/>
        <rFont val="Times New Roman"/>
        <family val="1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</si>
  <si>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4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</si>
  <si>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3</t>
    </r>
    <r>
      <rPr>
        <sz val="10"/>
        <color theme="1"/>
        <rFont val="Times New Roman"/>
        <family val="1"/>
      </rPr>
      <t xml:space="preserve">     "</t>
    </r>
    <r>
      <rPr>
        <b/>
        <sz val="10"/>
        <color theme="1"/>
        <rFont val="Times New Roman"/>
        <family val="1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</si>
  <si>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2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</si>
  <si>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</si>
  <si>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</si>
  <si>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</si>
  <si>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</si>
  <si>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</si>
  <si>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</si>
  <si>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</si>
  <si>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</si>
  <si>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</si>
  <si>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</si>
  <si>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</si>
  <si>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</si>
  <si>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Мероприятие 5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</si>
  <si>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r>
      <t xml:space="preserve">Утверждено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Сосьвинского  городского округа                                                                                             от "____"_____________20       г.                                                                                                              </t>
    </r>
    <r>
      <rPr>
        <sz val="11"/>
        <color theme="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</si>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</sst>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0" xfId="0" applyBorder="1"/>
    <xf numFmtId="164" fontId="5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 indent="4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7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21" xfId="0" applyFont="1" applyBorder="1" applyAlignment="1">
      <alignment horizontal="justify" vertical="top"/>
    </xf>
    <xf numFmtId="0" fontId="5" fillId="0" borderId="22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4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9.421875" style="0" bestFit="1" customWidth="1"/>
    <col min="2" max="2" width="44.28125" style="0" customWidth="1"/>
    <col min="3" max="3" width="13.140625" style="0" customWidth="1"/>
    <col min="4" max="4" width="12.140625" style="0" customWidth="1"/>
    <col min="5" max="5" width="11.421875" style="0" customWidth="1"/>
    <col min="6" max="6" width="12.00390625" style="0" customWidth="1"/>
    <col min="7" max="7" width="10.8515625" style="0" customWidth="1"/>
    <col min="8" max="8" width="11.140625" style="0" customWidth="1"/>
    <col min="9" max="10" width="11.7109375" style="0" customWidth="1"/>
    <col min="11" max="11" width="21.140625" style="0" customWidth="1"/>
  </cols>
  <sheetData>
    <row r="1" spans="1:11" ht="180.75" customHeight="1">
      <c r="A1" s="37"/>
      <c r="B1" s="37"/>
      <c r="C1" s="37"/>
      <c r="D1" s="37"/>
      <c r="E1" s="37"/>
      <c r="F1" s="37"/>
      <c r="G1" s="37"/>
      <c r="H1" s="57" t="s">
        <v>309</v>
      </c>
      <c r="I1" s="57"/>
      <c r="J1" s="57"/>
      <c r="K1" s="57"/>
    </row>
    <row r="2" spans="1:11" ht="76.5" customHeight="1" thickBot="1">
      <c r="A2" s="64" t="s">
        <v>215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7.75" customHeight="1">
      <c r="A3" s="65"/>
      <c r="B3" s="70" t="s">
        <v>64</v>
      </c>
      <c r="C3" s="67" t="s">
        <v>62</v>
      </c>
      <c r="D3" s="68"/>
      <c r="E3" s="68"/>
      <c r="F3" s="68"/>
      <c r="G3" s="68"/>
      <c r="H3" s="68"/>
      <c r="I3" s="68"/>
      <c r="J3" s="69"/>
      <c r="K3" s="39" t="s">
        <v>63</v>
      </c>
    </row>
    <row r="4" spans="1:11" ht="27.75" customHeight="1">
      <c r="A4" s="66"/>
      <c r="B4" s="71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72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731663.7250000001</v>
      </c>
      <c r="D6" s="9">
        <f aca="true" t="shared" si="0" ref="D6:J6">D7+D8+D9+D10</f>
        <v>172861</v>
      </c>
      <c r="E6" s="9">
        <f t="shared" si="0"/>
        <v>105414.8</v>
      </c>
      <c r="F6" s="9">
        <f t="shared" si="0"/>
        <v>108127.3</v>
      </c>
      <c r="G6" s="9">
        <f t="shared" si="0"/>
        <v>90173.275</v>
      </c>
      <c r="H6" s="9">
        <f t="shared" si="0"/>
        <v>94297.03000000001</v>
      </c>
      <c r="I6" s="9">
        <f t="shared" si="0"/>
        <v>78987.295</v>
      </c>
      <c r="J6" s="9">
        <f t="shared" si="0"/>
        <v>81803.02500000001</v>
      </c>
      <c r="K6" s="10"/>
    </row>
    <row r="7" spans="1:11" ht="15">
      <c r="A7" s="8">
        <v>2</v>
      </c>
      <c r="B7" s="10" t="s">
        <v>2</v>
      </c>
      <c r="C7" s="7">
        <f aca="true" t="shared" si="1" ref="C7:C18">D7+E7+F7+G7+H7+I7+J7</f>
        <v>0</v>
      </c>
      <c r="D7" s="7">
        <f>D12</f>
        <v>0</v>
      </c>
      <c r="E7" s="7">
        <f aca="true" t="shared" si="2" ref="D7:J13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 ht="15">
      <c r="A8" s="8">
        <v>3</v>
      </c>
      <c r="B8" s="10" t="s">
        <v>3</v>
      </c>
      <c r="C8" s="7">
        <f t="shared" si="1"/>
        <v>5578.9</v>
      </c>
      <c r="D8" s="7">
        <f>D13+D18</f>
        <v>3287.4</v>
      </c>
      <c r="E8" s="7">
        <f aca="true" t="shared" si="3" ref="E8:J8">E18</f>
        <v>466</v>
      </c>
      <c r="F8" s="7">
        <f t="shared" si="3"/>
        <v>463.5</v>
      </c>
      <c r="G8" s="7">
        <f t="shared" si="3"/>
        <v>340.5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 ht="15">
      <c r="A9" s="8">
        <v>4</v>
      </c>
      <c r="B9" s="10" t="s">
        <v>4</v>
      </c>
      <c r="C9" s="7">
        <f>D9+E9+F9+G9+H9+I9+J9</f>
        <v>726084.8250000001</v>
      </c>
      <c r="D9" s="7">
        <f>D14+D19</f>
        <v>169573.6</v>
      </c>
      <c r="E9" s="7">
        <f aca="true" t="shared" si="4" ref="E9:J9">E14+E19</f>
        <v>104948.8</v>
      </c>
      <c r="F9" s="7">
        <f t="shared" si="4"/>
        <v>107663.8</v>
      </c>
      <c r="G9" s="7">
        <f t="shared" si="4"/>
        <v>89832.775</v>
      </c>
      <c r="H9" s="7">
        <f t="shared" si="4"/>
        <v>93956.53000000001</v>
      </c>
      <c r="I9" s="7">
        <f t="shared" si="4"/>
        <v>78646.795</v>
      </c>
      <c r="J9" s="7">
        <f t="shared" si="4"/>
        <v>81462.52500000001</v>
      </c>
      <c r="K9" s="10"/>
    </row>
    <row r="10" spans="1:11" ht="15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100003.3</v>
      </c>
      <c r="D11" s="9">
        <f aca="true" t="shared" si="5" ref="D11:J11">D12+D13+D14+D15</f>
        <v>61077.1</v>
      </c>
      <c r="E11" s="9">
        <f t="shared" si="5"/>
        <v>11607</v>
      </c>
      <c r="F11" s="9">
        <f t="shared" si="5"/>
        <v>5162.5</v>
      </c>
      <c r="G11" s="9">
        <f t="shared" si="5"/>
        <v>7010</v>
      </c>
      <c r="H11" s="9">
        <f t="shared" si="5"/>
        <v>8293.3</v>
      </c>
      <c r="I11" s="9">
        <f t="shared" si="5"/>
        <v>5653.4</v>
      </c>
      <c r="J11" s="9">
        <f t="shared" si="5"/>
        <v>1200</v>
      </c>
      <c r="K11" s="10"/>
    </row>
    <row r="12" spans="1:11" ht="15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 ht="15">
      <c r="A13" s="8">
        <v>8</v>
      </c>
      <c r="B13" s="10" t="s">
        <v>3</v>
      </c>
      <c r="C13" s="7">
        <f t="shared" si="1"/>
        <v>2965.4</v>
      </c>
      <c r="D13" s="7">
        <f>D543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 ht="15">
      <c r="A14" s="8">
        <v>9</v>
      </c>
      <c r="B14" s="10" t="s">
        <v>4</v>
      </c>
      <c r="C14" s="7">
        <v>0</v>
      </c>
      <c r="D14" s="7">
        <f>D31+D329+D445+D544+D714</f>
        <v>58111.7</v>
      </c>
      <c r="E14" s="7">
        <f>E31+E329+E445+E544+E714</f>
        <v>11607</v>
      </c>
      <c r="F14" s="7">
        <f>F31+F329+F445+F544+F714</f>
        <v>5162.5</v>
      </c>
      <c r="G14" s="7">
        <f>G31+G329+G445+G544+G714</f>
        <v>7010</v>
      </c>
      <c r="H14" s="7">
        <f>H31+H329+H445+H544+H714</f>
        <v>8293.3</v>
      </c>
      <c r="I14" s="7">
        <f>I31+I329+I446+I544+I714</f>
        <v>5653.4</v>
      </c>
      <c r="J14" s="7">
        <f>J31+J329+J445+J544+J714</f>
        <v>1200</v>
      </c>
      <c r="K14" s="10"/>
    </row>
    <row r="15" spans="1:11" ht="15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 ht="15">
      <c r="A16" s="8">
        <v>11</v>
      </c>
      <c r="B16" s="11" t="s">
        <v>7</v>
      </c>
      <c r="C16" s="9">
        <f aca="true" t="shared" si="6" ref="C16:J16">C17+C18+C19+C20</f>
        <v>2613.5</v>
      </c>
      <c r="D16" s="9">
        <f t="shared" si="6"/>
        <v>111783.90000000001</v>
      </c>
      <c r="E16" s="9">
        <f t="shared" si="6"/>
        <v>93807.8</v>
      </c>
      <c r="F16" s="9">
        <f t="shared" si="6"/>
        <v>102964.8</v>
      </c>
      <c r="G16" s="9">
        <f t="shared" si="6"/>
        <v>83163.275</v>
      </c>
      <c r="H16" s="9">
        <f t="shared" si="6"/>
        <v>86003.73000000001</v>
      </c>
      <c r="I16" s="9">
        <f t="shared" si="6"/>
        <v>73333.895</v>
      </c>
      <c r="J16" s="9">
        <f t="shared" si="6"/>
        <v>80603.02500000001</v>
      </c>
      <c r="K16" s="10"/>
    </row>
    <row r="17" spans="1:11" ht="15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 ht="15">
      <c r="A18" s="8">
        <v>13</v>
      </c>
      <c r="B18" s="54" t="s">
        <v>3</v>
      </c>
      <c r="C18" s="55">
        <f t="shared" si="1"/>
        <v>2613.5</v>
      </c>
      <c r="D18" s="55">
        <f>D877+D866</f>
        <v>322</v>
      </c>
      <c r="E18" s="55">
        <f>E877+E866</f>
        <v>466</v>
      </c>
      <c r="F18" s="55">
        <f>F877+F866</f>
        <v>463.5</v>
      </c>
      <c r="G18" s="55">
        <f>G877+G866</f>
        <v>340.5</v>
      </c>
      <c r="H18" s="55">
        <f aca="true" t="shared" si="7" ref="H18:J18">H877</f>
        <v>340.5</v>
      </c>
      <c r="I18" s="55">
        <f t="shared" si="7"/>
        <v>340.5</v>
      </c>
      <c r="J18" s="55">
        <f t="shared" si="7"/>
        <v>340.5</v>
      </c>
      <c r="K18" s="53"/>
    </row>
    <row r="19" spans="1:11" ht="15">
      <c r="A19" s="8">
        <v>14</v>
      </c>
      <c r="B19" s="10" t="s">
        <v>30</v>
      </c>
      <c r="C19" s="7">
        <v>0</v>
      </c>
      <c r="D19" s="7">
        <f>D154+D272+D391+D403+D477+D617+D820+D836+D878</f>
        <v>111461.90000000001</v>
      </c>
      <c r="E19" s="7">
        <f>E154+E272+E391+E403+E477+E617+E820+E836+E878</f>
        <v>93341.8</v>
      </c>
      <c r="F19" s="7">
        <f>F154+F272+F391+F403+F477+F617+F820+F836+F878</f>
        <v>102501.3</v>
      </c>
      <c r="G19" s="7">
        <f>G154+G272+G391+G403+G477+G617+G820+G836+G878</f>
        <v>82822.775</v>
      </c>
      <c r="H19" s="7">
        <f>H154+H272+H391+H403+H477+H617+H820++H836+H878</f>
        <v>85663.23000000001</v>
      </c>
      <c r="I19" s="7">
        <f>I154+I272+I391+I403+I477+I617+I820+I836+I878</f>
        <v>72993.395</v>
      </c>
      <c r="J19" s="7">
        <f>J154+J272+J391+J403+J477+J617+J820+J836+J878</f>
        <v>80262.52500000001</v>
      </c>
      <c r="K19" s="10"/>
    </row>
    <row r="20" spans="1:11" ht="15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58" t="s">
        <v>296</v>
      </c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16.5" customHeight="1">
      <c r="A22" s="8">
        <v>17</v>
      </c>
      <c r="B22" s="41" t="s">
        <v>88</v>
      </c>
      <c r="C22" s="9">
        <f>D22+E22+F22+G22+H22+I22+J22</f>
        <v>162220.30000000002</v>
      </c>
      <c r="D22" s="9">
        <f aca="true" t="shared" si="8" ref="D22:J22">D23+D24+D25+D26</f>
        <v>68537.6</v>
      </c>
      <c r="E22" s="9">
        <f t="shared" si="8"/>
        <v>25975.600000000002</v>
      </c>
      <c r="F22" s="9">
        <f t="shared" si="8"/>
        <v>18960.600000000002</v>
      </c>
      <c r="G22" s="9">
        <f t="shared" si="8"/>
        <v>19420.9</v>
      </c>
      <c r="H22" s="9">
        <f t="shared" si="8"/>
        <v>21461.899999999998</v>
      </c>
      <c r="I22" s="9">
        <f t="shared" si="8"/>
        <v>4120.1</v>
      </c>
      <c r="J22" s="9">
        <f t="shared" si="8"/>
        <v>3743.6</v>
      </c>
      <c r="K22" s="10"/>
    </row>
    <row r="23" spans="1:11" ht="15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162220.30000000002</v>
      </c>
      <c r="D25" s="7">
        <f aca="true" t="shared" si="9" ref="D25:J25">D31+D154</f>
        <v>68537.6</v>
      </c>
      <c r="E25" s="7">
        <f t="shared" si="9"/>
        <v>25975.600000000002</v>
      </c>
      <c r="F25" s="7">
        <f t="shared" si="9"/>
        <v>18960.600000000002</v>
      </c>
      <c r="G25" s="7">
        <f t="shared" si="9"/>
        <v>19420.9</v>
      </c>
      <c r="H25" s="7">
        <f>H31+H154</f>
        <v>21461.899999999998</v>
      </c>
      <c r="I25" s="7">
        <f t="shared" si="9"/>
        <v>4120.1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49189.2</v>
      </c>
      <c r="D28" s="9">
        <f>D30+D31+D32</f>
        <v>40204.2</v>
      </c>
      <c r="E28" s="9">
        <f aca="true" t="shared" si="10" ref="E28:J28">E30+E31+E32</f>
        <v>7505</v>
      </c>
      <c r="F28" s="9">
        <f t="shared" si="10"/>
        <v>400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15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 ht="15">
      <c r="A31" s="8">
        <v>26</v>
      </c>
      <c r="B31" s="10" t="s">
        <v>4</v>
      </c>
      <c r="C31" s="7">
        <f>D31+E31+F31+G31+H31+I31+J31</f>
        <v>49189.2</v>
      </c>
      <c r="D31" s="7">
        <f>D43+D93</f>
        <v>40204.2</v>
      </c>
      <c r="E31" s="7">
        <f aca="true" t="shared" si="11" ref="E31:J31">E43+E93+E138</f>
        <v>7505</v>
      </c>
      <c r="F31" s="7">
        <f t="shared" si="11"/>
        <v>400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 ht="15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 ht="15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 ht="15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 ht="15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 ht="15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298</v>
      </c>
      <c r="C40" s="9">
        <f>D40+E40+F40+G40+H40+I40+J40</f>
        <v>3289.2</v>
      </c>
      <c r="D40" s="9">
        <f aca="true" t="shared" si="12" ref="D40:J40">D43</f>
        <v>2209.2</v>
      </c>
      <c r="E40" s="9">
        <f t="shared" si="12"/>
        <v>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 ht="15">
      <c r="A42" s="8">
        <v>37</v>
      </c>
      <c r="B42" s="10" t="s">
        <v>3</v>
      </c>
      <c r="C42" s="7">
        <f aca="true" t="shared" si="13" ref="C42">D42+E42+F42+G42+H42+I42+J42</f>
        <v>0</v>
      </c>
      <c r="D42" s="7">
        <f aca="true" t="shared" si="14" ref="D42:J42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 ht="15">
      <c r="A43" s="8">
        <v>38</v>
      </c>
      <c r="B43" s="10" t="s">
        <v>4</v>
      </c>
      <c r="C43" s="7">
        <f>D43+E43+F43+G43+H43+I43+J43</f>
        <v>3289.2</v>
      </c>
      <c r="D43" s="7">
        <f>D48+D68+D73+D78+D83+D88</f>
        <v>2209.2</v>
      </c>
      <c r="E43" s="7">
        <v>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aca="true" t="shared" si="15" ref="J43">K43+L43+M43+N43+O43+P43+Q43</f>
        <v>0</v>
      </c>
      <c r="K43" s="10"/>
    </row>
    <row r="44" spans="1:11" ht="15">
      <c r="A44" s="8">
        <v>39</v>
      </c>
      <c r="B44" s="10" t="s">
        <v>5</v>
      </c>
      <c r="C44" s="7">
        <f aca="true" t="shared" si="16" ref="C44:C134">D44+E44+F44+G44+H44+I44+J44</f>
        <v>0</v>
      </c>
      <c r="D44" s="7">
        <f aca="true" t="shared" si="17" ref="D44:D134">E44+F44+G44+H44+I44+J44+K44</f>
        <v>0</v>
      </c>
      <c r="E44" s="7">
        <f aca="true" t="shared" si="18" ref="E44:E134">F44+G44+H44+I44+J44+K44+L44</f>
        <v>0</v>
      </c>
      <c r="F44" s="7">
        <f aca="true" t="shared" si="19" ref="F44:F134">G44+H44+I44+J44+K44+L44+M44</f>
        <v>0</v>
      </c>
      <c r="G44" s="7">
        <f aca="true" t="shared" si="20" ref="G44:G134">H44+I44+J44+K44+L44+M44+N44</f>
        <v>0</v>
      </c>
      <c r="H44" s="7">
        <f aca="true" t="shared" si="21" ref="H44:H134">I44+J44+K44+L44+M44+N44+O44</f>
        <v>0</v>
      </c>
      <c r="I44" s="7">
        <f aca="true" t="shared" si="22" ref="I44:I134">J44+K44+L44+M44+N44+O44+P44</f>
        <v>0</v>
      </c>
      <c r="J44" s="7">
        <f aca="true" t="shared" si="23" ref="J44:J134">K44+L44+M44+N44+O44+P44+Q44</f>
        <v>0</v>
      </c>
      <c r="K44" s="10"/>
    </row>
    <row r="45" spans="1:11" ht="25.5">
      <c r="A45" s="8">
        <v>40</v>
      </c>
      <c r="B45" s="13" t="s">
        <v>279</v>
      </c>
      <c r="C45" s="7">
        <f t="shared" si="16"/>
        <v>868</v>
      </c>
      <c r="D45" s="7">
        <f>D47+D48+D49</f>
        <v>868</v>
      </c>
      <c r="E45" s="7">
        <f t="shared" si="18"/>
        <v>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 ht="15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 ht="15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 ht="15">
      <c r="A48" s="8">
        <v>43</v>
      </c>
      <c r="B48" s="10" t="s">
        <v>4</v>
      </c>
      <c r="C48" s="7">
        <f t="shared" si="16"/>
        <v>868</v>
      </c>
      <c r="D48" s="7">
        <f>D53+D58+D63</f>
        <v>868</v>
      </c>
      <c r="E48" s="7">
        <f t="shared" si="18"/>
        <v>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 ht="15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280</v>
      </c>
      <c r="C50" s="9">
        <f t="shared" si="16"/>
        <v>0</v>
      </c>
      <c r="D50" s="9">
        <f>D52+D53+D54</f>
        <v>0</v>
      </c>
      <c r="E50" s="9">
        <f t="shared" si="18"/>
        <v>0</v>
      </c>
      <c r="F50" s="9">
        <f t="shared" si="19"/>
        <v>0</v>
      </c>
      <c r="G50" s="9">
        <f t="shared" si="20"/>
        <v>0</v>
      </c>
      <c r="H50" s="9">
        <f t="shared" si="21"/>
        <v>0</v>
      </c>
      <c r="I50" s="9">
        <f t="shared" si="22"/>
        <v>0</v>
      </c>
      <c r="J50" s="9">
        <f t="shared" si="23"/>
        <v>0</v>
      </c>
      <c r="K50" s="10"/>
    </row>
    <row r="51" spans="1:11" ht="15">
      <c r="A51" s="8">
        <v>46</v>
      </c>
      <c r="B51" s="13" t="s">
        <v>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0"/>
    </row>
    <row r="52" spans="1:11" ht="15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 ht="15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 ht="15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281</v>
      </c>
      <c r="C55" s="9">
        <f t="shared" si="16"/>
        <v>0</v>
      </c>
      <c r="D55" s="9">
        <f>D57+D58+D59</f>
        <v>0</v>
      </c>
      <c r="E55" s="9">
        <f t="shared" si="18"/>
        <v>0</v>
      </c>
      <c r="F55" s="9">
        <f>G55+H55+I55+J55+K55+L55+M55</f>
        <v>0</v>
      </c>
      <c r="G55" s="9">
        <f t="shared" si="20"/>
        <v>0</v>
      </c>
      <c r="H55" s="9">
        <f t="shared" si="21"/>
        <v>0</v>
      </c>
      <c r="I55" s="9">
        <f t="shared" si="22"/>
        <v>0</v>
      </c>
      <c r="J55" s="9">
        <f t="shared" si="23"/>
        <v>0</v>
      </c>
      <c r="K55" s="10"/>
    </row>
    <row r="56" spans="1:11" ht="15">
      <c r="A56" s="8">
        <v>51</v>
      </c>
      <c r="B56" s="13" t="s">
        <v>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/>
    </row>
    <row r="57" spans="1:11" ht="15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 ht="15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 ht="15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282</v>
      </c>
      <c r="C60" s="9">
        <f t="shared" si="16"/>
        <v>868</v>
      </c>
      <c r="D60" s="9">
        <f>D62+D63+D64</f>
        <v>868</v>
      </c>
      <c r="E60" s="9">
        <f t="shared" si="18"/>
        <v>0</v>
      </c>
      <c r="F60" s="9">
        <f t="shared" si="19"/>
        <v>0</v>
      </c>
      <c r="G60" s="9">
        <f t="shared" si="20"/>
        <v>0</v>
      </c>
      <c r="H60" s="9">
        <f t="shared" si="21"/>
        <v>0</v>
      </c>
      <c r="I60" s="9">
        <f t="shared" si="22"/>
        <v>0</v>
      </c>
      <c r="J60" s="9">
        <f t="shared" si="23"/>
        <v>0</v>
      </c>
      <c r="K60" s="10"/>
    </row>
    <row r="61" spans="1:11" ht="15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 ht="15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 ht="15">
      <c r="A63" s="8">
        <v>58</v>
      </c>
      <c r="B63" s="10" t="s">
        <v>4</v>
      </c>
      <c r="C63" s="7">
        <v>1000</v>
      </c>
      <c r="D63" s="7">
        <f>1000-132</f>
        <v>868</v>
      </c>
      <c r="E63" s="7">
        <f t="shared" si="18"/>
        <v>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 ht="15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283</v>
      </c>
      <c r="C65" s="9">
        <f t="shared" si="16"/>
        <v>462</v>
      </c>
      <c r="D65" s="9">
        <f>D66+D67+D68+D69</f>
        <v>132</v>
      </c>
      <c r="E65" s="9">
        <v>0</v>
      </c>
      <c r="F65" s="9">
        <v>0</v>
      </c>
      <c r="G65" s="9">
        <f>G67+G68+G69</f>
        <v>330</v>
      </c>
      <c r="H65" s="9">
        <f t="shared" si="21"/>
        <v>0</v>
      </c>
      <c r="I65" s="9">
        <f t="shared" si="22"/>
        <v>0</v>
      </c>
      <c r="J65" s="9">
        <f t="shared" si="23"/>
        <v>0</v>
      </c>
      <c r="K65" s="10"/>
    </row>
    <row r="66" spans="1:11" ht="15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 ht="15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 ht="15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 ht="15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284</v>
      </c>
      <c r="C70" s="9">
        <f t="shared" si="16"/>
        <v>350</v>
      </c>
      <c r="D70" s="9">
        <v>0</v>
      </c>
      <c r="E70" s="9">
        <v>0</v>
      </c>
      <c r="F70" s="9">
        <v>0</v>
      </c>
      <c r="G70" s="9">
        <v>0</v>
      </c>
      <c r="H70" s="9">
        <f>H72+H73+H74</f>
        <v>350</v>
      </c>
      <c r="I70" s="9">
        <f t="shared" si="22"/>
        <v>0</v>
      </c>
      <c r="J70" s="9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 ht="15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 ht="15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 ht="15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285</v>
      </c>
      <c r="C75" s="9">
        <f t="shared" si="16"/>
        <v>1490.1</v>
      </c>
      <c r="D75" s="9">
        <f>D76+D77+D78+D79</f>
        <v>1090.1</v>
      </c>
      <c r="E75" s="9">
        <v>0</v>
      </c>
      <c r="F75" s="9">
        <v>0</v>
      </c>
      <c r="G75" s="9">
        <v>0</v>
      </c>
      <c r="H75" s="9">
        <v>0</v>
      </c>
      <c r="I75" s="9">
        <f>I77+I78+I79</f>
        <v>400</v>
      </c>
      <c r="J75" s="9">
        <f t="shared" si="23"/>
        <v>0</v>
      </c>
      <c r="K75" s="10"/>
    </row>
    <row r="76" spans="1:11" ht="15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 ht="15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 ht="15">
      <c r="A78" s="8">
        <v>73</v>
      </c>
      <c r="B78" s="10" t="s">
        <v>4</v>
      </c>
      <c r="C78" s="7">
        <f t="shared" si="16"/>
        <v>1490.1</v>
      </c>
      <c r="D78" s="7">
        <v>1090.1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 ht="15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286</v>
      </c>
      <c r="C80" s="9">
        <f t="shared" si="16"/>
        <v>0</v>
      </c>
      <c r="D80" s="9">
        <f>D83+D82+D84</f>
        <v>0</v>
      </c>
      <c r="E80" s="9">
        <f t="shared" si="18"/>
        <v>0</v>
      </c>
      <c r="F80" s="9">
        <f t="shared" si="19"/>
        <v>0</v>
      </c>
      <c r="G80" s="9">
        <f t="shared" si="20"/>
        <v>0</v>
      </c>
      <c r="H80" s="9">
        <f t="shared" si="21"/>
        <v>0</v>
      </c>
      <c r="I80" s="9">
        <f t="shared" si="22"/>
        <v>0</v>
      </c>
      <c r="J80" s="9">
        <f t="shared" si="23"/>
        <v>0</v>
      </c>
      <c r="K80" s="10"/>
    </row>
    <row r="81" spans="1:11" ht="15">
      <c r="A81" s="8">
        <v>76</v>
      </c>
      <c r="B81" s="13" t="s">
        <v>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0"/>
    </row>
    <row r="82" spans="1:11" ht="15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 ht="15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 ht="15">
      <c r="A84" s="8">
        <v>79</v>
      </c>
      <c r="B84" s="10" t="s">
        <v>5</v>
      </c>
      <c r="C84" s="7">
        <f t="shared" si="16"/>
        <v>0</v>
      </c>
      <c r="D84" s="7">
        <f aca="true" t="shared" si="24" ref="D84:D89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316</v>
      </c>
      <c r="C85" s="7">
        <f t="shared" si="16"/>
        <v>119.1</v>
      </c>
      <c r="D85" s="7">
        <f>D86+D87+D88+D89</f>
        <v>119.1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 ht="15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 ht="15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 ht="15">
      <c r="A88" s="8">
        <v>83</v>
      </c>
      <c r="B88" s="10" t="s">
        <v>4</v>
      </c>
      <c r="C88" s="7">
        <f t="shared" si="16"/>
        <v>119.1</v>
      </c>
      <c r="D88" s="7">
        <v>119.1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 ht="15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40.5">
      <c r="A90" s="8">
        <v>85</v>
      </c>
      <c r="B90" s="12" t="s">
        <v>11</v>
      </c>
      <c r="C90" s="9">
        <f>D90+E90+F90+G90+H90+I90+J90</f>
        <v>44700</v>
      </c>
      <c r="D90" s="9">
        <f>D93</f>
        <v>37995</v>
      </c>
      <c r="E90" s="9">
        <f>E91+E92+E93+E94</f>
        <v>6705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48">
        <v>5.6</v>
      </c>
    </row>
    <row r="91" spans="1:11" ht="15">
      <c r="A91" s="8">
        <v>81</v>
      </c>
      <c r="B91" s="12" t="s">
        <v>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10"/>
    </row>
    <row r="92" spans="1:11" ht="15">
      <c r="A92" s="8">
        <v>82</v>
      </c>
      <c r="B92" s="10" t="s">
        <v>3</v>
      </c>
      <c r="C92" s="7">
        <f t="shared" si="16"/>
        <v>0</v>
      </c>
      <c r="D92" s="7">
        <f t="shared" si="17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 ht="15">
      <c r="A93" s="8">
        <v>83</v>
      </c>
      <c r="B93" s="10" t="s">
        <v>4</v>
      </c>
      <c r="C93" s="7">
        <f t="shared" si="16"/>
        <v>44700</v>
      </c>
      <c r="D93" s="7">
        <f>D98+D118+D123+D128+D133</f>
        <v>37995</v>
      </c>
      <c r="E93" s="7">
        <f>E98+E118+E123+E128+E133</f>
        <v>6705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3" ht="15">
      <c r="A94" s="8">
        <v>84</v>
      </c>
      <c r="B94" s="10" t="s">
        <v>5</v>
      </c>
      <c r="C94" s="7">
        <f t="shared" si="16"/>
        <v>0</v>
      </c>
      <c r="D94" s="7">
        <f t="shared" si="17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  <c r="L94" s="4"/>
      <c r="M94" s="4"/>
    </row>
    <row r="95" spans="1:13" ht="15">
      <c r="A95" s="8">
        <v>85</v>
      </c>
      <c r="B95" s="13" t="s">
        <v>300</v>
      </c>
      <c r="C95" s="7">
        <f t="shared" si="16"/>
        <v>44700</v>
      </c>
      <c r="D95" s="7">
        <f>D96+D97+D98</f>
        <v>37995</v>
      </c>
      <c r="E95" s="7">
        <f>E96+E97+E98</f>
        <v>6705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  <c r="L95" s="4"/>
      <c r="M95" s="4"/>
    </row>
    <row r="96" spans="1:13" ht="15">
      <c r="A96" s="8">
        <v>86</v>
      </c>
      <c r="B96" s="13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  <c r="L96" s="4"/>
      <c r="M96" s="4"/>
    </row>
    <row r="97" spans="1:13" s="3" customFormat="1" ht="15">
      <c r="A97" s="8">
        <v>87</v>
      </c>
      <c r="B97" s="10" t="s">
        <v>3</v>
      </c>
      <c r="C97" s="7">
        <f t="shared" si="16"/>
        <v>0</v>
      </c>
      <c r="D97" s="7">
        <f t="shared" si="17"/>
        <v>0</v>
      </c>
      <c r="E97" s="7">
        <f t="shared" si="18"/>
        <v>0</v>
      </c>
      <c r="F97" s="7">
        <f t="shared" si="19"/>
        <v>0</v>
      </c>
      <c r="G97" s="7">
        <f t="shared" si="20"/>
        <v>0</v>
      </c>
      <c r="H97" s="7">
        <f t="shared" si="21"/>
        <v>0</v>
      </c>
      <c r="I97" s="7">
        <f t="shared" si="22"/>
        <v>0</v>
      </c>
      <c r="J97" s="7">
        <f t="shared" si="23"/>
        <v>0</v>
      </c>
      <c r="K97" s="10"/>
      <c r="L97" s="4"/>
      <c r="M97" s="4"/>
    </row>
    <row r="98" spans="1:13" s="3" customFormat="1" ht="15">
      <c r="A98" s="8">
        <v>88</v>
      </c>
      <c r="B98" s="10" t="s">
        <v>4</v>
      </c>
      <c r="C98" s="7">
        <f t="shared" si="16"/>
        <v>44700</v>
      </c>
      <c r="D98" s="7">
        <f>D103+D108+D113</f>
        <v>37995</v>
      </c>
      <c r="E98" s="7">
        <v>6705</v>
      </c>
      <c r="F98" s="7">
        <f t="shared" si="19"/>
        <v>0</v>
      </c>
      <c r="G98" s="7">
        <f t="shared" si="20"/>
        <v>0</v>
      </c>
      <c r="H98" s="7">
        <f t="shared" si="21"/>
        <v>0</v>
      </c>
      <c r="I98" s="7">
        <f t="shared" si="22"/>
        <v>0</v>
      </c>
      <c r="J98" s="7">
        <f t="shared" si="23"/>
        <v>0</v>
      </c>
      <c r="K98" s="10"/>
      <c r="L98" s="4"/>
      <c r="M98" s="4"/>
    </row>
    <row r="99" spans="1:13" s="3" customFormat="1" ht="15">
      <c r="A99" s="8">
        <v>89</v>
      </c>
      <c r="B99" s="10" t="s">
        <v>23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  <c r="L99" s="4"/>
      <c r="M99" s="4"/>
    </row>
    <row r="100" spans="1:13" s="3" customFormat="1" ht="15">
      <c r="A100" s="8">
        <v>90</v>
      </c>
      <c r="B100" s="13" t="s">
        <v>301</v>
      </c>
      <c r="C100" s="7">
        <f>D100+E100+F100+G100+H100+I100+J100</f>
        <v>31495</v>
      </c>
      <c r="D100" s="7">
        <f>D101+D102+D103+D104</f>
        <v>31495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 s="3" customFormat="1" ht="15">
      <c r="A101" s="8">
        <v>91</v>
      </c>
      <c r="B101" s="13" t="s">
        <v>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0"/>
      <c r="L101" s="4"/>
      <c r="M101" s="4"/>
    </row>
    <row r="102" spans="1:13" s="3" customFormat="1" ht="15">
      <c r="A102" s="8">
        <v>92</v>
      </c>
      <c r="B102" s="10" t="s">
        <v>3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10"/>
      <c r="L102" s="4"/>
      <c r="M102" s="4"/>
    </row>
    <row r="103" spans="1:13" s="3" customFormat="1" ht="15">
      <c r="A103" s="8">
        <v>93</v>
      </c>
      <c r="B103" s="10" t="s">
        <v>4</v>
      </c>
      <c r="C103" s="7">
        <f>D103+E103+F103+G103+H103+I103+J103</f>
        <v>31495</v>
      </c>
      <c r="D103" s="7">
        <v>31495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10"/>
      <c r="L103" s="4"/>
      <c r="M103" s="4"/>
    </row>
    <row r="104" spans="1:13" s="3" customFormat="1" ht="15">
      <c r="A104" s="8">
        <v>94</v>
      </c>
      <c r="B104" s="10" t="s">
        <v>23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0"/>
      <c r="L104" s="4"/>
      <c r="M104" s="4"/>
    </row>
    <row r="105" spans="1:13" s="3" customFormat="1" ht="16.5" customHeight="1">
      <c r="A105" s="8">
        <v>95</v>
      </c>
      <c r="B105" s="13" t="s">
        <v>299</v>
      </c>
      <c r="C105" s="7">
        <f>D105+E105+F105+G105+H105+I105+J105</f>
        <v>6400</v>
      </c>
      <c r="D105" s="7">
        <v>6400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s="3" customFormat="1" ht="15">
      <c r="A106" s="8">
        <v>96</v>
      </c>
      <c r="B106" s="10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 ht="15">
      <c r="A107" s="8">
        <v>97</v>
      </c>
      <c r="B107" s="10" t="s">
        <v>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0"/>
      <c r="L107" s="4"/>
      <c r="M107" s="4"/>
    </row>
    <row r="108" spans="1:13" s="3" customFormat="1" ht="15">
      <c r="A108" s="8">
        <v>98</v>
      </c>
      <c r="B108" s="10" t="s">
        <v>4</v>
      </c>
      <c r="C108" s="7">
        <f>D108+E108+F108+G108+H108+I108+J108</f>
        <v>6400</v>
      </c>
      <c r="D108" s="7">
        <v>6400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0"/>
      <c r="L108" s="4"/>
      <c r="M108" s="4"/>
    </row>
    <row r="109" spans="1:13" s="3" customFormat="1" ht="15">
      <c r="A109" s="8">
        <v>99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25.5">
      <c r="A110" s="8">
        <v>100</v>
      </c>
      <c r="B110" s="13" t="s">
        <v>314</v>
      </c>
      <c r="C110" s="7">
        <f>C111+C112+C113+C114</f>
        <v>100</v>
      </c>
      <c r="D110" s="7">
        <f>D111+D112+D113+D114</f>
        <v>100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 ht="15">
      <c r="A111" s="8">
        <v>101</v>
      </c>
      <c r="B111" s="10" t="s">
        <v>2</v>
      </c>
      <c r="C111" s="7">
        <f>D111+F111+G111+H111+I111+J111</f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 ht="15">
      <c r="A112" s="8">
        <v>102</v>
      </c>
      <c r="B112" s="10" t="s">
        <v>3</v>
      </c>
      <c r="C112" s="7">
        <f>D112+E112+F112+G112+H112+I112+J112</f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5">
      <c r="A113" s="8">
        <v>103</v>
      </c>
      <c r="B113" s="10" t="s">
        <v>4</v>
      </c>
      <c r="C113" s="7">
        <f>D113+E113+F113+G113+H113+I113+J113</f>
        <v>100</v>
      </c>
      <c r="D113" s="7">
        <v>100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 ht="15">
      <c r="A114" s="8">
        <v>104</v>
      </c>
      <c r="B114" s="10" t="s">
        <v>23</v>
      </c>
      <c r="C114" s="7">
        <f>D114+E114+F114+G114+H114+I114+J114</f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25.5">
      <c r="A115" s="8">
        <v>105</v>
      </c>
      <c r="B115" s="13" t="s">
        <v>234</v>
      </c>
      <c r="C115" s="7">
        <f t="shared" si="16"/>
        <v>0</v>
      </c>
      <c r="D115" s="7">
        <f t="shared" si="17"/>
        <v>0</v>
      </c>
      <c r="E115" s="7">
        <f t="shared" si="18"/>
        <v>0</v>
      </c>
      <c r="F115" s="7">
        <f t="shared" si="19"/>
        <v>0</v>
      </c>
      <c r="G115" s="7">
        <f t="shared" si="20"/>
        <v>0</v>
      </c>
      <c r="H115" s="7">
        <f t="shared" si="21"/>
        <v>0</v>
      </c>
      <c r="I115" s="7">
        <f t="shared" si="22"/>
        <v>0</v>
      </c>
      <c r="J115" s="7">
        <f t="shared" si="23"/>
        <v>0</v>
      </c>
      <c r="K115" s="10"/>
      <c r="L115" s="4"/>
      <c r="M115" s="4"/>
    </row>
    <row r="116" spans="1:13" s="3" customFormat="1" ht="15">
      <c r="A116" s="8">
        <v>106</v>
      </c>
      <c r="B116" s="13" t="s">
        <v>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 ht="15">
      <c r="A117" s="8">
        <v>107</v>
      </c>
      <c r="B117" s="10" t="s">
        <v>3</v>
      </c>
      <c r="C117" s="7">
        <f t="shared" si="16"/>
        <v>0</v>
      </c>
      <c r="D117" s="7">
        <f t="shared" si="17"/>
        <v>0</v>
      </c>
      <c r="E117" s="7">
        <f t="shared" si="18"/>
        <v>0</v>
      </c>
      <c r="F117" s="7">
        <f t="shared" si="19"/>
        <v>0</v>
      </c>
      <c r="G117" s="7">
        <f t="shared" si="20"/>
        <v>0</v>
      </c>
      <c r="H117" s="7">
        <f t="shared" si="21"/>
        <v>0</v>
      </c>
      <c r="I117" s="7">
        <f t="shared" si="22"/>
        <v>0</v>
      </c>
      <c r="J117" s="7">
        <f t="shared" si="23"/>
        <v>0</v>
      </c>
      <c r="K117" s="10"/>
      <c r="L117" s="4"/>
      <c r="M117" s="4"/>
    </row>
    <row r="118" spans="1:13" s="3" customFormat="1" ht="15">
      <c r="A118" s="8">
        <v>108</v>
      </c>
      <c r="B118" s="10" t="s">
        <v>4</v>
      </c>
      <c r="C118" s="7">
        <f t="shared" si="16"/>
        <v>0</v>
      </c>
      <c r="D118" s="7">
        <f t="shared" si="17"/>
        <v>0</v>
      </c>
      <c r="E118" s="7">
        <f t="shared" si="18"/>
        <v>0</v>
      </c>
      <c r="F118" s="7">
        <f t="shared" si="19"/>
        <v>0</v>
      </c>
      <c r="G118" s="7">
        <f t="shared" si="20"/>
        <v>0</v>
      </c>
      <c r="H118" s="7">
        <f t="shared" si="21"/>
        <v>0</v>
      </c>
      <c r="I118" s="7">
        <f t="shared" si="22"/>
        <v>0</v>
      </c>
      <c r="J118" s="7">
        <f t="shared" si="23"/>
        <v>0</v>
      </c>
      <c r="K118" s="10"/>
      <c r="L118" s="4"/>
      <c r="M118" s="4"/>
    </row>
    <row r="119" spans="1:13" s="3" customFormat="1" ht="15">
      <c r="A119" s="8">
        <v>109</v>
      </c>
      <c r="B119" s="10" t="s">
        <v>5</v>
      </c>
      <c r="C119" s="7">
        <f t="shared" si="16"/>
        <v>0</v>
      </c>
      <c r="D119" s="7">
        <f t="shared" si="17"/>
        <v>0</v>
      </c>
      <c r="E119" s="7">
        <f t="shared" si="18"/>
        <v>0</v>
      </c>
      <c r="F119" s="7">
        <f t="shared" si="19"/>
        <v>0</v>
      </c>
      <c r="G119" s="7">
        <f t="shared" si="20"/>
        <v>0</v>
      </c>
      <c r="H119" s="7">
        <f t="shared" si="21"/>
        <v>0</v>
      </c>
      <c r="I119" s="7">
        <f t="shared" si="22"/>
        <v>0</v>
      </c>
      <c r="J119" s="7">
        <f t="shared" si="23"/>
        <v>0</v>
      </c>
      <c r="K119" s="10"/>
      <c r="L119" s="4"/>
      <c r="M119" s="4"/>
    </row>
    <row r="120" spans="1:13" s="3" customFormat="1" ht="25.5">
      <c r="A120" s="8">
        <v>110</v>
      </c>
      <c r="B120" s="13" t="s">
        <v>12</v>
      </c>
      <c r="C120" s="7">
        <f t="shared" si="16"/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 ht="15">
      <c r="A121" s="8">
        <v>111</v>
      </c>
      <c r="B121" s="13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 ht="15">
      <c r="A122" s="8">
        <v>112</v>
      </c>
      <c r="B122" s="10" t="s">
        <v>3</v>
      </c>
      <c r="C122" s="7">
        <f t="shared" si="16"/>
        <v>0</v>
      </c>
      <c r="D122" s="7">
        <f t="shared" si="17"/>
        <v>0</v>
      </c>
      <c r="E122" s="7">
        <f t="shared" si="18"/>
        <v>0</v>
      </c>
      <c r="F122" s="7">
        <f t="shared" si="19"/>
        <v>0</v>
      </c>
      <c r="G122" s="7">
        <f t="shared" si="20"/>
        <v>0</v>
      </c>
      <c r="H122" s="7">
        <f t="shared" si="21"/>
        <v>0</v>
      </c>
      <c r="I122" s="7">
        <f t="shared" si="22"/>
        <v>0</v>
      </c>
      <c r="J122" s="7">
        <f t="shared" si="23"/>
        <v>0</v>
      </c>
      <c r="K122" s="10"/>
      <c r="L122" s="4"/>
      <c r="M122" s="4"/>
    </row>
    <row r="123" spans="1:13" s="3" customFormat="1" ht="15">
      <c r="A123" s="8">
        <v>113</v>
      </c>
      <c r="B123" s="10" t="s">
        <v>4</v>
      </c>
      <c r="C123" s="7">
        <f t="shared" si="16"/>
        <v>0</v>
      </c>
      <c r="D123" s="7">
        <f t="shared" si="17"/>
        <v>0</v>
      </c>
      <c r="E123" s="7">
        <f t="shared" si="18"/>
        <v>0</v>
      </c>
      <c r="F123" s="7">
        <f t="shared" si="19"/>
        <v>0</v>
      </c>
      <c r="G123" s="7">
        <f t="shared" si="20"/>
        <v>0</v>
      </c>
      <c r="H123" s="7">
        <f t="shared" si="21"/>
        <v>0</v>
      </c>
      <c r="I123" s="7">
        <f t="shared" si="22"/>
        <v>0</v>
      </c>
      <c r="J123" s="7">
        <f t="shared" si="23"/>
        <v>0</v>
      </c>
      <c r="K123" s="10"/>
      <c r="L123" s="4"/>
      <c r="M123" s="4"/>
    </row>
    <row r="124" spans="1:13" s="3" customFormat="1" ht="15">
      <c r="A124" s="8">
        <v>114</v>
      </c>
      <c r="B124" s="10" t="s">
        <v>5</v>
      </c>
      <c r="C124" s="7">
        <f t="shared" si="16"/>
        <v>0</v>
      </c>
      <c r="D124" s="7">
        <f t="shared" si="17"/>
        <v>0</v>
      </c>
      <c r="E124" s="7">
        <f t="shared" si="18"/>
        <v>0</v>
      </c>
      <c r="F124" s="7">
        <f t="shared" si="19"/>
        <v>0</v>
      </c>
      <c r="G124" s="7">
        <f t="shared" si="20"/>
        <v>0</v>
      </c>
      <c r="H124" s="7">
        <f t="shared" si="21"/>
        <v>0</v>
      </c>
      <c r="I124" s="7">
        <f t="shared" si="22"/>
        <v>0</v>
      </c>
      <c r="J124" s="7">
        <f t="shared" si="23"/>
        <v>0</v>
      </c>
      <c r="K124" s="10"/>
      <c r="L124" s="4"/>
      <c r="M124" s="4"/>
    </row>
    <row r="125" spans="1:13" s="3" customFormat="1" ht="38.25">
      <c r="A125" s="8">
        <v>115</v>
      </c>
      <c r="B125" s="13" t="s">
        <v>13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 ht="15">
      <c r="A126" s="8">
        <v>116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 ht="15">
      <c r="A127" s="8">
        <v>117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 ht="15">
      <c r="A128" s="8">
        <v>118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 ht="15">
      <c r="A129" s="8">
        <v>119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25.5">
      <c r="A130" s="8">
        <v>120</v>
      </c>
      <c r="B130" s="13" t="s">
        <v>14</v>
      </c>
      <c r="C130" s="7">
        <f t="shared" si="16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 ht="15">
      <c r="A131" s="8">
        <v>121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 ht="15">
      <c r="A132" s="8">
        <v>122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 ht="15">
      <c r="A133" s="8">
        <v>123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 ht="15">
      <c r="A134" s="8">
        <v>124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40.5">
      <c r="A135" s="8">
        <v>125</v>
      </c>
      <c r="B135" s="12" t="s">
        <v>16</v>
      </c>
      <c r="C135" s="9">
        <f>D135+E135+F135+G135+H135+I135+J135</f>
        <v>1200</v>
      </c>
      <c r="D135" s="9">
        <v>0</v>
      </c>
      <c r="E135" s="9">
        <f>E137+E138+E139</f>
        <v>800</v>
      </c>
      <c r="F135" s="9">
        <f>F137+F138+F139</f>
        <v>400</v>
      </c>
      <c r="G135" s="9">
        <f>G137+G138+G139</f>
        <v>0</v>
      </c>
      <c r="H135" s="9">
        <f>H137+H138+H139</f>
        <v>0</v>
      </c>
      <c r="I135" s="9">
        <v>0</v>
      </c>
      <c r="J135" s="9">
        <v>0</v>
      </c>
      <c r="K135" s="10">
        <v>8</v>
      </c>
      <c r="L135" s="4"/>
      <c r="M135" s="4"/>
    </row>
    <row r="136" spans="1:13" s="3" customFormat="1" ht="15">
      <c r="A136" s="8">
        <v>126</v>
      </c>
      <c r="B136" s="12" t="s">
        <v>2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10"/>
      <c r="L136" s="4"/>
      <c r="M136" s="4"/>
    </row>
    <row r="137" spans="1:13" s="3" customFormat="1" ht="15">
      <c r="A137" s="8">
        <v>127</v>
      </c>
      <c r="B137" s="10" t="s">
        <v>3</v>
      </c>
      <c r="C137" s="7">
        <f aca="true" t="shared" si="25" ref="C137:C190">D137+E137+F137+G137+H137+I137+J137</f>
        <v>0</v>
      </c>
      <c r="D137" s="7">
        <f aca="true" t="shared" si="26" ref="D137:D190">E137+F137+G137+H137+I137+J137+K137</f>
        <v>0</v>
      </c>
      <c r="E137" s="7">
        <f aca="true" t="shared" si="27" ref="E137:J190">F137+G137+H137+I137+J137+K137+L137</f>
        <v>0</v>
      </c>
      <c r="F137" s="7">
        <f aca="true" t="shared" si="28" ref="F137:G190">G137+H137+I137+J137+K137+L137+M137</f>
        <v>0</v>
      </c>
      <c r="G137" s="7">
        <f aca="true" t="shared" si="29" ref="G137:G149">H137+I137+J137+K137+L137+M137+N137</f>
        <v>0</v>
      </c>
      <c r="H137" s="7">
        <f aca="true" t="shared" si="30" ref="H137:J190">I137+J137+K137+L137+M137+N137+O137</f>
        <v>0</v>
      </c>
      <c r="I137" s="7">
        <f aca="true" t="shared" si="31" ref="I137:I149">J137+K137+L137+M137+N137+O137+P137</f>
        <v>0</v>
      </c>
      <c r="J137" s="7">
        <f aca="true" t="shared" si="32" ref="J137:J149">K137+L137+M137+N137+O137+P137+Q137</f>
        <v>0</v>
      </c>
      <c r="K137" s="10"/>
      <c r="L137" s="4"/>
      <c r="M137" s="4"/>
    </row>
    <row r="138" spans="1:13" s="3" customFormat="1" ht="15">
      <c r="A138" s="8">
        <v>128</v>
      </c>
      <c r="B138" s="10" t="s">
        <v>4</v>
      </c>
      <c r="C138" s="7">
        <f t="shared" si="25"/>
        <v>1200</v>
      </c>
      <c r="D138" s="7">
        <v>0</v>
      </c>
      <c r="E138" s="7">
        <f>E143+E148</f>
        <v>800</v>
      </c>
      <c r="F138" s="7">
        <f>F143+F148</f>
        <v>400</v>
      </c>
      <c r="G138" s="7">
        <v>0</v>
      </c>
      <c r="H138" s="7">
        <v>0</v>
      </c>
      <c r="I138" s="7">
        <v>0</v>
      </c>
      <c r="J138" s="7">
        <v>0</v>
      </c>
      <c r="K138" s="10"/>
      <c r="L138" s="4"/>
      <c r="M138" s="4"/>
    </row>
    <row r="139" spans="1:13" s="3" customFormat="1" ht="15">
      <c r="A139" s="8">
        <v>129</v>
      </c>
      <c r="B139" s="10" t="s">
        <v>5</v>
      </c>
      <c r="C139" s="7">
        <f t="shared" si="25"/>
        <v>0</v>
      </c>
      <c r="D139" s="7">
        <f>E139+F139+G139+H139+I139+J139+K139</f>
        <v>0</v>
      </c>
      <c r="E139" s="7">
        <f t="shared" si="27"/>
        <v>0</v>
      </c>
      <c r="F139" s="7">
        <f t="shared" si="28"/>
        <v>0</v>
      </c>
      <c r="G139" s="7">
        <f t="shared" si="29"/>
        <v>0</v>
      </c>
      <c r="H139" s="7">
        <f t="shared" si="30"/>
        <v>0</v>
      </c>
      <c r="I139" s="7">
        <f t="shared" si="31"/>
        <v>0</v>
      </c>
      <c r="J139" s="7">
        <f t="shared" si="32"/>
        <v>0</v>
      </c>
      <c r="K139" s="10"/>
      <c r="L139" s="4"/>
      <c r="M139" s="4"/>
    </row>
    <row r="140" spans="1:13" s="3" customFormat="1" ht="38.25">
      <c r="A140" s="8">
        <v>130</v>
      </c>
      <c r="B140" s="13" t="s">
        <v>235</v>
      </c>
      <c r="C140" s="7">
        <f t="shared" si="25"/>
        <v>800</v>
      </c>
      <c r="D140" s="7">
        <v>0</v>
      </c>
      <c r="E140" s="7">
        <f>E142+E143+E144</f>
        <v>800</v>
      </c>
      <c r="F140" s="7">
        <f t="shared" si="28"/>
        <v>0</v>
      </c>
      <c r="G140" s="7">
        <f t="shared" si="29"/>
        <v>0</v>
      </c>
      <c r="H140" s="7">
        <f t="shared" si="30"/>
        <v>0</v>
      </c>
      <c r="I140" s="7">
        <f t="shared" si="31"/>
        <v>0</v>
      </c>
      <c r="J140" s="7">
        <f t="shared" si="32"/>
        <v>0</v>
      </c>
      <c r="K140" s="10"/>
      <c r="L140" s="4"/>
      <c r="M140" s="4"/>
    </row>
    <row r="141" spans="1:13" s="3" customFormat="1" ht="15">
      <c r="A141" s="8">
        <v>131</v>
      </c>
      <c r="B141" s="13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 ht="15">
      <c r="A142" s="8">
        <v>132</v>
      </c>
      <c r="B142" s="10" t="s">
        <v>3</v>
      </c>
      <c r="C142" s="7">
        <f t="shared" si="25"/>
        <v>0</v>
      </c>
      <c r="D142" s="7">
        <f t="shared" si="26"/>
        <v>0</v>
      </c>
      <c r="E142" s="7">
        <f t="shared" si="27"/>
        <v>0</v>
      </c>
      <c r="F142" s="7">
        <f t="shared" si="28"/>
        <v>0</v>
      </c>
      <c r="G142" s="7">
        <f t="shared" si="29"/>
        <v>0</v>
      </c>
      <c r="H142" s="7">
        <f t="shared" si="30"/>
        <v>0</v>
      </c>
      <c r="I142" s="7">
        <f t="shared" si="31"/>
        <v>0</v>
      </c>
      <c r="J142" s="7">
        <f t="shared" si="32"/>
        <v>0</v>
      </c>
      <c r="K142" s="10"/>
      <c r="L142" s="4"/>
      <c r="M142" s="4"/>
    </row>
    <row r="143" spans="1:13" s="3" customFormat="1" ht="15">
      <c r="A143" s="8">
        <v>133</v>
      </c>
      <c r="B143" s="10" t="s">
        <v>4</v>
      </c>
      <c r="C143" s="7">
        <f t="shared" si="25"/>
        <v>800</v>
      </c>
      <c r="D143" s="7">
        <v>0</v>
      </c>
      <c r="E143" s="7">
        <v>800</v>
      </c>
      <c r="F143" s="7">
        <f t="shared" si="28"/>
        <v>0</v>
      </c>
      <c r="G143" s="7">
        <f t="shared" si="29"/>
        <v>0</v>
      </c>
      <c r="H143" s="7">
        <f t="shared" si="30"/>
        <v>0</v>
      </c>
      <c r="I143" s="7">
        <f t="shared" si="31"/>
        <v>0</v>
      </c>
      <c r="J143" s="7">
        <f t="shared" si="32"/>
        <v>0</v>
      </c>
      <c r="K143" s="10"/>
      <c r="L143" s="4"/>
      <c r="M143" s="4"/>
    </row>
    <row r="144" spans="1:13" s="3" customFormat="1" ht="15">
      <c r="A144" s="8">
        <v>134</v>
      </c>
      <c r="B144" s="10" t="s">
        <v>5</v>
      </c>
      <c r="C144" s="7">
        <f t="shared" si="25"/>
        <v>0</v>
      </c>
      <c r="D144" s="7">
        <f t="shared" si="26"/>
        <v>0</v>
      </c>
      <c r="E144" s="7">
        <f t="shared" si="27"/>
        <v>0</v>
      </c>
      <c r="F144" s="7">
        <f t="shared" si="28"/>
        <v>0</v>
      </c>
      <c r="G144" s="7">
        <f t="shared" si="29"/>
        <v>0</v>
      </c>
      <c r="H144" s="7">
        <f t="shared" si="30"/>
        <v>0</v>
      </c>
      <c r="I144" s="7">
        <f t="shared" si="31"/>
        <v>0</v>
      </c>
      <c r="J144" s="7">
        <f t="shared" si="32"/>
        <v>0</v>
      </c>
      <c r="K144" s="10"/>
      <c r="L144" s="4"/>
      <c r="M144" s="4"/>
    </row>
    <row r="145" spans="1:13" s="3" customFormat="1" ht="25.5">
      <c r="A145" s="8">
        <v>135</v>
      </c>
      <c r="B145" s="13" t="s">
        <v>198</v>
      </c>
      <c r="C145" s="7">
        <f t="shared" si="25"/>
        <v>400</v>
      </c>
      <c r="D145" s="7">
        <v>0</v>
      </c>
      <c r="E145" s="7">
        <f>E147+E148+E149</f>
        <v>0</v>
      </c>
      <c r="F145" s="7">
        <f>F147+F148+F149</f>
        <v>400</v>
      </c>
      <c r="G145" s="7">
        <f t="shared" si="29"/>
        <v>0</v>
      </c>
      <c r="H145" s="7">
        <f t="shared" si="30"/>
        <v>0</v>
      </c>
      <c r="I145" s="7">
        <f t="shared" si="31"/>
        <v>0</v>
      </c>
      <c r="J145" s="7">
        <f t="shared" si="32"/>
        <v>0</v>
      </c>
      <c r="K145" s="10"/>
      <c r="L145" s="4"/>
      <c r="M145" s="4"/>
    </row>
    <row r="146" spans="1:13" s="3" customFormat="1" ht="15">
      <c r="A146" s="8">
        <v>136</v>
      </c>
      <c r="B146" s="13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 ht="15">
      <c r="A147" s="8">
        <v>137</v>
      </c>
      <c r="B147" s="10" t="s">
        <v>3</v>
      </c>
      <c r="C147" s="7">
        <f t="shared" si="25"/>
        <v>0</v>
      </c>
      <c r="D147" s="7">
        <f t="shared" si="26"/>
        <v>0</v>
      </c>
      <c r="E147" s="7">
        <f t="shared" si="27"/>
        <v>0</v>
      </c>
      <c r="F147" s="7">
        <f t="shared" si="28"/>
        <v>0</v>
      </c>
      <c r="G147" s="7">
        <f t="shared" si="29"/>
        <v>0</v>
      </c>
      <c r="H147" s="7">
        <f t="shared" si="30"/>
        <v>0</v>
      </c>
      <c r="I147" s="7">
        <f t="shared" si="31"/>
        <v>0</v>
      </c>
      <c r="J147" s="7">
        <f t="shared" si="32"/>
        <v>0</v>
      </c>
      <c r="K147" s="10"/>
      <c r="L147" s="4"/>
      <c r="M147" s="4"/>
    </row>
    <row r="148" spans="1:13" s="3" customFormat="1" ht="15">
      <c r="A148" s="8">
        <v>138</v>
      </c>
      <c r="B148" s="10" t="s">
        <v>4</v>
      </c>
      <c r="C148" s="7">
        <f t="shared" si="25"/>
        <v>400</v>
      </c>
      <c r="D148" s="7">
        <v>0</v>
      </c>
      <c r="E148" s="7">
        <v>0</v>
      </c>
      <c r="F148" s="7">
        <v>400</v>
      </c>
      <c r="G148" s="7">
        <f t="shared" si="29"/>
        <v>0</v>
      </c>
      <c r="H148" s="7">
        <f t="shared" si="30"/>
        <v>0</v>
      </c>
      <c r="I148" s="7">
        <f t="shared" si="31"/>
        <v>0</v>
      </c>
      <c r="J148" s="7">
        <f t="shared" si="32"/>
        <v>0</v>
      </c>
      <c r="K148" s="10"/>
      <c r="L148" s="4"/>
      <c r="M148" s="4"/>
    </row>
    <row r="149" spans="1:13" s="3" customFormat="1" ht="15">
      <c r="A149" s="8">
        <v>139</v>
      </c>
      <c r="B149" s="10" t="s">
        <v>5</v>
      </c>
      <c r="C149" s="7">
        <f t="shared" si="25"/>
        <v>0</v>
      </c>
      <c r="D149" s="7">
        <f t="shared" si="26"/>
        <v>0</v>
      </c>
      <c r="E149" s="7">
        <f t="shared" si="27"/>
        <v>0</v>
      </c>
      <c r="F149" s="7">
        <f t="shared" si="28"/>
        <v>0</v>
      </c>
      <c r="G149" s="7">
        <f t="shared" si="29"/>
        <v>0</v>
      </c>
      <c r="H149" s="7">
        <f t="shared" si="30"/>
        <v>0</v>
      </c>
      <c r="I149" s="7">
        <f t="shared" si="31"/>
        <v>0</v>
      </c>
      <c r="J149" s="7">
        <f t="shared" si="32"/>
        <v>0</v>
      </c>
      <c r="K149" s="10"/>
      <c r="L149" s="4"/>
      <c r="M149" s="4"/>
    </row>
    <row r="150" spans="1:13" s="3" customFormat="1" ht="15">
      <c r="A150" s="8">
        <v>140</v>
      </c>
      <c r="B150" s="10" t="s">
        <v>15</v>
      </c>
      <c r="C150" s="7">
        <f aca="true" t="shared" si="33" ref="C150">D150+E150+F150+G150+H150+I150+J150</f>
        <v>0</v>
      </c>
      <c r="D150" s="7">
        <f aca="true" t="shared" si="34" ref="D150">E150+F150+G150+H150+I150+J150+K150</f>
        <v>0</v>
      </c>
      <c r="E150" s="7">
        <f aca="true" t="shared" si="35" ref="E150">F150+G150+H150+I150+J150+K150+L150</f>
        <v>0</v>
      </c>
      <c r="F150" s="7">
        <f aca="true" t="shared" si="36" ref="F150">G150+H150+I150+J150+K150+L150+M150</f>
        <v>0</v>
      </c>
      <c r="G150" s="7">
        <f aca="true" t="shared" si="37" ref="G150">H150+I150+J150+K150+L150+M150+N150</f>
        <v>0</v>
      </c>
      <c r="H150" s="7">
        <f aca="true" t="shared" si="38" ref="H150">I150+J150+K150+L150+M150+N150+O150</f>
        <v>0</v>
      </c>
      <c r="I150" s="7">
        <f aca="true" t="shared" si="39" ref="I150">J150+K150+L150+M150+N150+O150+P150</f>
        <v>0</v>
      </c>
      <c r="J150" s="7">
        <f aca="true" t="shared" si="40" ref="J150">K150+L150+M150+N150+O150+P150+Q150</f>
        <v>0</v>
      </c>
      <c r="K150" s="10"/>
      <c r="L150" s="4"/>
      <c r="M150" s="4"/>
    </row>
    <row r="151" spans="1:13" s="3" customFormat="1" ht="25.5">
      <c r="A151" s="8">
        <v>141</v>
      </c>
      <c r="B151" s="41" t="s">
        <v>61</v>
      </c>
      <c r="C151" s="7">
        <f>C152+C153+C154+C155</f>
        <v>113031.1</v>
      </c>
      <c r="D151" s="7">
        <f>D152+D153+D154+D155</f>
        <v>28333.4</v>
      </c>
      <c r="E151" s="7">
        <f>E152+E153+E154+E155</f>
        <v>18470.600000000002</v>
      </c>
      <c r="F151" s="7">
        <f>F152+F153+F154</f>
        <v>18560.600000000002</v>
      </c>
      <c r="G151" s="7">
        <f>G152+G153+G154</f>
        <v>19090.9</v>
      </c>
      <c r="H151" s="7">
        <f>H152+H153+H154</f>
        <v>21111.899999999998</v>
      </c>
      <c r="I151" s="7">
        <f>I152+I153+I154</f>
        <v>3720.1</v>
      </c>
      <c r="J151" s="7">
        <f>J152+J153+J154+J155</f>
        <v>3743.6</v>
      </c>
      <c r="K151" s="10"/>
      <c r="L151" s="4"/>
      <c r="M151" s="4"/>
    </row>
    <row r="152" spans="1:13" s="3" customFormat="1" ht="15">
      <c r="A152" s="8">
        <v>142</v>
      </c>
      <c r="B152" s="41" t="s">
        <v>2</v>
      </c>
      <c r="C152" s="9">
        <f aca="true" t="shared" si="41" ref="C152:C154">D152+E152+F152+G152+H152+I152+J152</f>
        <v>0</v>
      </c>
      <c r="D152" s="9"/>
      <c r="E152" s="9"/>
      <c r="F152" s="9"/>
      <c r="G152" s="9"/>
      <c r="H152" s="9"/>
      <c r="I152" s="9"/>
      <c r="J152" s="9"/>
      <c r="K152" s="10"/>
      <c r="L152" s="4"/>
      <c r="M152" s="4"/>
    </row>
    <row r="153" spans="1:13" s="3" customFormat="1" ht="15">
      <c r="A153" s="8">
        <v>143</v>
      </c>
      <c r="B153" s="10" t="s">
        <v>3</v>
      </c>
      <c r="C153" s="9">
        <f t="shared" si="41"/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 ht="15">
      <c r="A154" s="8">
        <v>144</v>
      </c>
      <c r="B154" s="10" t="s">
        <v>30</v>
      </c>
      <c r="C154" s="7">
        <f t="shared" si="41"/>
        <v>113031.1</v>
      </c>
      <c r="D154" s="7">
        <f aca="true" t="shared" si="42" ref="D154:J154">D159+D184+D239</f>
        <v>28333.4</v>
      </c>
      <c r="E154" s="7">
        <f t="shared" si="42"/>
        <v>18470.600000000002</v>
      </c>
      <c r="F154" s="7">
        <f t="shared" si="42"/>
        <v>18560.600000000002</v>
      </c>
      <c r="G154" s="7">
        <f t="shared" si="42"/>
        <v>19090.9</v>
      </c>
      <c r="H154" s="7">
        <f>H159+H184+H239</f>
        <v>21111.899999999998</v>
      </c>
      <c r="I154" s="7">
        <f t="shared" si="42"/>
        <v>3720.1</v>
      </c>
      <c r="J154" s="7">
        <f t="shared" si="42"/>
        <v>3743.6</v>
      </c>
      <c r="K154" s="10"/>
      <c r="L154" s="4"/>
      <c r="M154" s="4"/>
    </row>
    <row r="155" spans="1:13" s="3" customFormat="1" ht="15">
      <c r="A155" s="8">
        <v>145</v>
      </c>
      <c r="B155" s="10" t="s">
        <v>23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0"/>
      <c r="L155" s="4"/>
      <c r="M155" s="4"/>
    </row>
    <row r="156" spans="1:13" s="3" customFormat="1" ht="27">
      <c r="A156" s="8">
        <v>146</v>
      </c>
      <c r="B156" s="12" t="s">
        <v>17</v>
      </c>
      <c r="C156" s="9">
        <f t="shared" si="25"/>
        <v>3057.2999999999997</v>
      </c>
      <c r="D156" s="9">
        <f>D159</f>
        <v>406.9</v>
      </c>
      <c r="E156" s="9">
        <f aca="true" t="shared" si="43" ref="E156:J156">E158+E159+E160</f>
        <v>406.2</v>
      </c>
      <c r="F156" s="9">
        <f t="shared" si="43"/>
        <v>406.2</v>
      </c>
      <c r="G156" s="9">
        <f t="shared" si="43"/>
        <v>426.5</v>
      </c>
      <c r="H156" s="9">
        <f t="shared" si="43"/>
        <v>447.8</v>
      </c>
      <c r="I156" s="9">
        <f t="shared" si="43"/>
        <v>470.1</v>
      </c>
      <c r="J156" s="9">
        <f t="shared" si="43"/>
        <v>493.6</v>
      </c>
      <c r="K156" s="10"/>
      <c r="L156" s="4"/>
      <c r="M156" s="4"/>
    </row>
    <row r="157" spans="1:13" s="3" customFormat="1" ht="15">
      <c r="A157" s="8">
        <v>147</v>
      </c>
      <c r="B157" s="10" t="s">
        <v>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0"/>
      <c r="L157" s="4"/>
      <c r="M157" s="4"/>
    </row>
    <row r="158" spans="1:13" s="3" customFormat="1" ht="15">
      <c r="A158" s="8">
        <v>148</v>
      </c>
      <c r="B158" s="10" t="s">
        <v>3</v>
      </c>
      <c r="C158" s="7">
        <f t="shared" si="25"/>
        <v>0</v>
      </c>
      <c r="D158" s="7">
        <f t="shared" si="26"/>
        <v>0</v>
      </c>
      <c r="E158" s="7">
        <f t="shared" si="27"/>
        <v>0</v>
      </c>
      <c r="F158" s="7">
        <f t="shared" si="27"/>
        <v>0</v>
      </c>
      <c r="G158" s="7">
        <f t="shared" si="27"/>
        <v>0</v>
      </c>
      <c r="H158" s="7">
        <f t="shared" si="27"/>
        <v>0</v>
      </c>
      <c r="I158" s="7">
        <f t="shared" si="27"/>
        <v>0</v>
      </c>
      <c r="J158" s="7">
        <f t="shared" si="27"/>
        <v>0</v>
      </c>
      <c r="K158" s="10"/>
      <c r="L158" s="4"/>
      <c r="M158" s="4"/>
    </row>
    <row r="159" spans="1:13" s="3" customFormat="1" ht="15">
      <c r="A159" s="8">
        <v>149</v>
      </c>
      <c r="B159" s="10" t="s">
        <v>4</v>
      </c>
      <c r="C159" s="7">
        <f t="shared" si="25"/>
        <v>3057.2999999999997</v>
      </c>
      <c r="D159" s="7">
        <f>D164+D179</f>
        <v>406.9</v>
      </c>
      <c r="E159" s="7">
        <f aca="true" t="shared" si="44" ref="E159:J159">E169+E174</f>
        <v>406.2</v>
      </c>
      <c r="F159" s="7">
        <f t="shared" si="44"/>
        <v>406.2</v>
      </c>
      <c r="G159" s="7">
        <f t="shared" si="44"/>
        <v>426.5</v>
      </c>
      <c r="H159" s="7">
        <f t="shared" si="44"/>
        <v>447.8</v>
      </c>
      <c r="I159" s="7">
        <f t="shared" si="44"/>
        <v>470.1</v>
      </c>
      <c r="J159" s="7">
        <f t="shared" si="44"/>
        <v>493.6</v>
      </c>
      <c r="K159" s="10"/>
      <c r="L159" s="4"/>
      <c r="M159" s="4"/>
    </row>
    <row r="160" spans="1:13" s="3" customFormat="1" ht="15">
      <c r="A160" s="8">
        <v>150</v>
      </c>
      <c r="B160" s="10" t="s">
        <v>5</v>
      </c>
      <c r="C160" s="7">
        <f t="shared" si="25"/>
        <v>0</v>
      </c>
      <c r="D160" s="7">
        <f t="shared" si="26"/>
        <v>0</v>
      </c>
      <c r="E160" s="7">
        <f t="shared" si="27"/>
        <v>0</v>
      </c>
      <c r="F160" s="7">
        <f t="shared" si="27"/>
        <v>0</v>
      </c>
      <c r="G160" s="7">
        <f t="shared" si="27"/>
        <v>0</v>
      </c>
      <c r="H160" s="7">
        <f t="shared" si="27"/>
        <v>0</v>
      </c>
      <c r="I160" s="7">
        <f t="shared" si="27"/>
        <v>0</v>
      </c>
      <c r="J160" s="7">
        <f t="shared" si="27"/>
        <v>0</v>
      </c>
      <c r="K160" s="10"/>
      <c r="L160" s="4"/>
      <c r="M160" s="4"/>
    </row>
    <row r="161" spans="1:13" s="3" customFormat="1" ht="25.5">
      <c r="A161" s="8">
        <v>151</v>
      </c>
      <c r="B161" s="13" t="s">
        <v>218</v>
      </c>
      <c r="C161" s="7">
        <f t="shared" si="25"/>
        <v>406.9</v>
      </c>
      <c r="D161" s="7">
        <f>D164</f>
        <v>406.9</v>
      </c>
      <c r="E161" s="7">
        <f t="shared" si="27"/>
        <v>0</v>
      </c>
      <c r="F161" s="7">
        <f t="shared" si="27"/>
        <v>0</v>
      </c>
      <c r="G161" s="7">
        <f t="shared" si="27"/>
        <v>0</v>
      </c>
      <c r="H161" s="7">
        <f t="shared" si="27"/>
        <v>0</v>
      </c>
      <c r="I161" s="7">
        <f t="shared" si="27"/>
        <v>0</v>
      </c>
      <c r="J161" s="7">
        <f t="shared" si="27"/>
        <v>0</v>
      </c>
      <c r="K161" s="10"/>
      <c r="L161" s="4"/>
      <c r="M161" s="4"/>
    </row>
    <row r="162" spans="1:13" s="3" customFormat="1" ht="15">
      <c r="A162" s="8">
        <v>152</v>
      </c>
      <c r="B162" s="13" t="s">
        <v>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 ht="15">
      <c r="A163" s="8">
        <v>153</v>
      </c>
      <c r="B163" s="10" t="s">
        <v>3</v>
      </c>
      <c r="C163" s="7">
        <f t="shared" si="25"/>
        <v>0</v>
      </c>
      <c r="D163" s="7">
        <f t="shared" si="26"/>
        <v>0</v>
      </c>
      <c r="E163" s="7">
        <f t="shared" si="27"/>
        <v>0</v>
      </c>
      <c r="F163" s="7">
        <f t="shared" si="27"/>
        <v>0</v>
      </c>
      <c r="G163" s="7">
        <f t="shared" si="27"/>
        <v>0</v>
      </c>
      <c r="H163" s="7">
        <f t="shared" si="27"/>
        <v>0</v>
      </c>
      <c r="I163" s="7">
        <f t="shared" si="27"/>
        <v>0</v>
      </c>
      <c r="J163" s="7">
        <f t="shared" si="27"/>
        <v>0</v>
      </c>
      <c r="K163" s="10"/>
      <c r="L163" s="4"/>
      <c r="M163" s="4"/>
    </row>
    <row r="164" spans="1:13" s="3" customFormat="1" ht="15">
      <c r="A164" s="8">
        <v>154</v>
      </c>
      <c r="B164" s="10" t="s">
        <v>4</v>
      </c>
      <c r="C164" s="7">
        <f t="shared" si="25"/>
        <v>406.9</v>
      </c>
      <c r="D164" s="7">
        <f>D169+D174</f>
        <v>406.9</v>
      </c>
      <c r="E164" s="7">
        <f t="shared" si="27"/>
        <v>0</v>
      </c>
      <c r="F164" s="7">
        <f t="shared" si="27"/>
        <v>0</v>
      </c>
      <c r="G164" s="7">
        <f t="shared" si="27"/>
        <v>0</v>
      </c>
      <c r="H164" s="7">
        <f t="shared" si="27"/>
        <v>0</v>
      </c>
      <c r="I164" s="7">
        <f t="shared" si="27"/>
        <v>0</v>
      </c>
      <c r="J164" s="7">
        <f t="shared" si="27"/>
        <v>0</v>
      </c>
      <c r="K164" s="10"/>
      <c r="L164" s="4"/>
      <c r="M164" s="4"/>
    </row>
    <row r="165" spans="1:13" s="3" customFormat="1" ht="15">
      <c r="A165" s="8">
        <v>155</v>
      </c>
      <c r="B165" s="10" t="s">
        <v>5</v>
      </c>
      <c r="C165" s="7">
        <f t="shared" si="25"/>
        <v>0</v>
      </c>
      <c r="D165" s="7">
        <f t="shared" si="26"/>
        <v>0</v>
      </c>
      <c r="E165" s="7">
        <f t="shared" si="27"/>
        <v>0</v>
      </c>
      <c r="F165" s="7">
        <f t="shared" si="27"/>
        <v>0</v>
      </c>
      <c r="G165" s="7">
        <f t="shared" si="27"/>
        <v>0</v>
      </c>
      <c r="H165" s="7">
        <f t="shared" si="27"/>
        <v>0</v>
      </c>
      <c r="I165" s="7">
        <f t="shared" si="27"/>
        <v>0</v>
      </c>
      <c r="J165" s="7">
        <f t="shared" si="27"/>
        <v>0</v>
      </c>
      <c r="K165" s="10"/>
      <c r="L165" s="4"/>
      <c r="M165" s="4"/>
    </row>
    <row r="166" spans="1:13" s="3" customFormat="1" ht="25.5">
      <c r="A166" s="8">
        <v>156</v>
      </c>
      <c r="B166" s="13" t="s">
        <v>219</v>
      </c>
      <c r="C166" s="9">
        <f t="shared" si="25"/>
        <v>3010.1</v>
      </c>
      <c r="D166" s="9">
        <v>400</v>
      </c>
      <c r="E166" s="9">
        <v>400</v>
      </c>
      <c r="F166" s="9">
        <v>400</v>
      </c>
      <c r="G166" s="9">
        <f>G168+G169+G170</f>
        <v>420</v>
      </c>
      <c r="H166" s="9">
        <f>H168+H169+H170</f>
        <v>441</v>
      </c>
      <c r="I166" s="9">
        <f>I168+I169+I170</f>
        <v>463</v>
      </c>
      <c r="J166" s="9">
        <f>J168+J169+J170</f>
        <v>486.1</v>
      </c>
      <c r="K166" s="10"/>
      <c r="L166" s="4"/>
      <c r="M166" s="4"/>
    </row>
    <row r="167" spans="1:13" s="3" customFormat="1" ht="15">
      <c r="A167" s="8">
        <v>157</v>
      </c>
      <c r="B167" s="13" t="s">
        <v>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 ht="15">
      <c r="A168" s="8">
        <v>158</v>
      </c>
      <c r="B168" s="10" t="s">
        <v>3</v>
      </c>
      <c r="C168" s="7">
        <f t="shared" si="25"/>
        <v>0</v>
      </c>
      <c r="D168" s="7">
        <f t="shared" si="26"/>
        <v>0</v>
      </c>
      <c r="E168" s="7">
        <f t="shared" si="27"/>
        <v>0</v>
      </c>
      <c r="F168" s="7">
        <f t="shared" si="27"/>
        <v>0</v>
      </c>
      <c r="G168" s="7">
        <f t="shared" si="27"/>
        <v>0</v>
      </c>
      <c r="H168" s="7">
        <f t="shared" si="27"/>
        <v>0</v>
      </c>
      <c r="I168" s="7">
        <f t="shared" si="27"/>
        <v>0</v>
      </c>
      <c r="J168" s="7">
        <f t="shared" si="27"/>
        <v>0</v>
      </c>
      <c r="K168" s="10"/>
      <c r="L168" s="4"/>
      <c r="M168" s="4"/>
    </row>
    <row r="169" spans="1:13" s="3" customFormat="1" ht="15">
      <c r="A169" s="8">
        <v>159</v>
      </c>
      <c r="B169" s="10" t="s">
        <v>4</v>
      </c>
      <c r="C169" s="7">
        <f t="shared" si="25"/>
        <v>3010.1</v>
      </c>
      <c r="D169" s="7">
        <v>400</v>
      </c>
      <c r="E169" s="7">
        <v>400</v>
      </c>
      <c r="F169" s="7">
        <v>400</v>
      </c>
      <c r="G169" s="7">
        <v>420</v>
      </c>
      <c r="H169" s="7">
        <v>441</v>
      </c>
      <c r="I169" s="7">
        <v>463</v>
      </c>
      <c r="J169" s="7">
        <v>486.1</v>
      </c>
      <c r="K169" s="10"/>
      <c r="L169" s="4"/>
      <c r="M169" s="4"/>
    </row>
    <row r="170" spans="1:13" s="3" customFormat="1" ht="15">
      <c r="A170" s="8">
        <v>160</v>
      </c>
      <c r="B170" s="10" t="s">
        <v>5</v>
      </c>
      <c r="C170" s="7">
        <f t="shared" si="25"/>
        <v>0</v>
      </c>
      <c r="D170" s="7">
        <f t="shared" si="26"/>
        <v>0</v>
      </c>
      <c r="E170" s="7">
        <f t="shared" si="27"/>
        <v>0</v>
      </c>
      <c r="F170" s="7">
        <f t="shared" si="27"/>
        <v>0</v>
      </c>
      <c r="G170" s="7">
        <f t="shared" si="27"/>
        <v>0</v>
      </c>
      <c r="H170" s="7">
        <f t="shared" si="27"/>
        <v>0</v>
      </c>
      <c r="I170" s="7">
        <f t="shared" si="27"/>
        <v>0</v>
      </c>
      <c r="J170" s="7">
        <f t="shared" si="27"/>
        <v>0</v>
      </c>
      <c r="K170" s="10"/>
      <c r="L170" s="4"/>
      <c r="M170" s="4"/>
    </row>
    <row r="171" spans="1:13" s="3" customFormat="1" ht="15">
      <c r="A171" s="8">
        <v>161</v>
      </c>
      <c r="B171" s="13" t="s">
        <v>18</v>
      </c>
      <c r="C171" s="7">
        <f t="shared" si="25"/>
        <v>47.24</v>
      </c>
      <c r="D171" s="7">
        <f>6.2+0.7</f>
        <v>6.9</v>
      </c>
      <c r="E171" s="7">
        <f>E173+E174+E176</f>
        <v>6.2</v>
      </c>
      <c r="F171" s="7">
        <f>F173+F174+F176</f>
        <v>6.2</v>
      </c>
      <c r="G171" s="7">
        <v>6.5</v>
      </c>
      <c r="H171" s="7">
        <v>6.8</v>
      </c>
      <c r="I171" s="7">
        <v>7.14</v>
      </c>
      <c r="J171" s="7">
        <f>J173+J174+J176</f>
        <v>7.5</v>
      </c>
      <c r="K171" s="10"/>
      <c r="L171" s="4"/>
      <c r="M171" s="4"/>
    </row>
    <row r="172" spans="1:13" s="3" customFormat="1" ht="15">
      <c r="A172" s="8">
        <v>162</v>
      </c>
      <c r="B172" s="13" t="s">
        <v>2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 ht="15">
      <c r="A173" s="8">
        <v>163</v>
      </c>
      <c r="B173" s="10" t="s">
        <v>3</v>
      </c>
      <c r="C173" s="7">
        <f t="shared" si="25"/>
        <v>0</v>
      </c>
      <c r="D173" s="7">
        <f t="shared" si="26"/>
        <v>0</v>
      </c>
      <c r="E173" s="7">
        <f t="shared" si="27"/>
        <v>0</v>
      </c>
      <c r="F173" s="7">
        <f t="shared" si="27"/>
        <v>0</v>
      </c>
      <c r="G173" s="7">
        <f t="shared" si="27"/>
        <v>0</v>
      </c>
      <c r="H173" s="7">
        <f t="shared" si="27"/>
        <v>0</v>
      </c>
      <c r="I173" s="7">
        <f t="shared" si="27"/>
        <v>0</v>
      </c>
      <c r="J173" s="7">
        <f t="shared" si="27"/>
        <v>0</v>
      </c>
      <c r="K173" s="10"/>
      <c r="L173" s="4"/>
      <c r="M173" s="4"/>
    </row>
    <row r="174" spans="1:13" s="3" customFormat="1" ht="15">
      <c r="A174" s="8">
        <v>164</v>
      </c>
      <c r="B174" s="10" t="s">
        <v>4</v>
      </c>
      <c r="C174" s="7">
        <f t="shared" si="25"/>
        <v>47.2</v>
      </c>
      <c r="D174" s="7">
        <v>6.9</v>
      </c>
      <c r="E174" s="7">
        <v>6.2</v>
      </c>
      <c r="F174" s="7">
        <v>6.2</v>
      </c>
      <c r="G174" s="7">
        <v>6.5</v>
      </c>
      <c r="H174" s="7">
        <v>6.8</v>
      </c>
      <c r="I174" s="7">
        <v>7.1</v>
      </c>
      <c r="J174" s="7">
        <v>7.5</v>
      </c>
      <c r="K174" s="10"/>
      <c r="L174" s="4"/>
      <c r="M174" s="4"/>
    </row>
    <row r="175" spans="1:13" s="3" customFormat="1" ht="15">
      <c r="A175" s="8">
        <v>165</v>
      </c>
      <c r="B175" s="10" t="s">
        <v>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10"/>
      <c r="L175" s="4"/>
      <c r="M175" s="4"/>
    </row>
    <row r="176" spans="1:13" s="3" customFormat="1" ht="15">
      <c r="A176" s="8">
        <v>166</v>
      </c>
      <c r="B176" s="13" t="s">
        <v>199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10"/>
      <c r="L176" s="4"/>
      <c r="M176" s="4"/>
    </row>
    <row r="177" spans="1:13" s="3" customFormat="1" ht="15">
      <c r="A177" s="8">
        <v>167</v>
      </c>
      <c r="B177" s="13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 ht="15">
      <c r="A178" s="8">
        <v>168</v>
      </c>
      <c r="B178" s="10" t="s">
        <v>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10"/>
      <c r="L178" s="4"/>
      <c r="M178" s="4"/>
    </row>
    <row r="179" spans="1:13" s="3" customFormat="1" ht="15">
      <c r="A179" s="8">
        <v>169</v>
      </c>
      <c r="B179" s="10" t="s">
        <v>4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10"/>
      <c r="L179" s="4"/>
      <c r="M179" s="4"/>
    </row>
    <row r="180" spans="1:13" s="3" customFormat="1" ht="15">
      <c r="A180" s="8">
        <v>170</v>
      </c>
      <c r="B180" s="10" t="s">
        <v>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10"/>
      <c r="L180" s="4"/>
      <c r="M180" s="4"/>
    </row>
    <row r="181" spans="1:13" s="3" customFormat="1" ht="40.5">
      <c r="A181" s="8">
        <v>171</v>
      </c>
      <c r="B181" s="12" t="s">
        <v>19</v>
      </c>
      <c r="C181" s="9">
        <f>D181+E181+F181+G181+H181+I181+J181</f>
        <v>109323.80000000002</v>
      </c>
      <c r="D181" s="9">
        <f aca="true" t="shared" si="45" ref="D181:J181">D183+D184+D185</f>
        <v>27776.5</v>
      </c>
      <c r="E181" s="9">
        <f t="shared" si="45"/>
        <v>17964.4</v>
      </c>
      <c r="F181" s="9">
        <f t="shared" si="45"/>
        <v>18054.4</v>
      </c>
      <c r="G181" s="9">
        <f t="shared" si="45"/>
        <v>18364.4</v>
      </c>
      <c r="H181" s="9">
        <f t="shared" si="45"/>
        <v>20664.1</v>
      </c>
      <c r="I181" s="9">
        <f t="shared" si="45"/>
        <v>3250</v>
      </c>
      <c r="J181" s="9">
        <f t="shared" si="45"/>
        <v>3250</v>
      </c>
      <c r="K181" s="48" t="s">
        <v>232</v>
      </c>
      <c r="L181" s="4"/>
      <c r="M181" s="4"/>
    </row>
    <row r="182" spans="1:13" s="3" customFormat="1" ht="15">
      <c r="A182" s="8">
        <v>172</v>
      </c>
      <c r="B182" s="10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 ht="15">
      <c r="A183" s="8">
        <v>173</v>
      </c>
      <c r="B183" s="10" t="s">
        <v>3</v>
      </c>
      <c r="C183" s="7">
        <f t="shared" si="25"/>
        <v>0</v>
      </c>
      <c r="D183" s="7">
        <f t="shared" si="26"/>
        <v>0</v>
      </c>
      <c r="E183" s="7">
        <f t="shared" si="27"/>
        <v>0</v>
      </c>
      <c r="F183" s="7">
        <f t="shared" si="28"/>
        <v>0</v>
      </c>
      <c r="G183" s="7">
        <f t="shared" si="28"/>
        <v>0</v>
      </c>
      <c r="H183" s="7">
        <f t="shared" si="30"/>
        <v>0</v>
      </c>
      <c r="I183" s="7">
        <f t="shared" si="30"/>
        <v>0</v>
      </c>
      <c r="J183" s="7">
        <f t="shared" si="30"/>
        <v>0</v>
      </c>
      <c r="K183" s="10"/>
      <c r="L183" s="4"/>
      <c r="M183" s="4"/>
    </row>
    <row r="184" spans="1:13" s="3" customFormat="1" ht="15">
      <c r="A184" s="8">
        <v>174</v>
      </c>
      <c r="B184" s="10" t="s">
        <v>4</v>
      </c>
      <c r="C184" s="7">
        <f t="shared" si="25"/>
        <v>109323.80000000002</v>
      </c>
      <c r="D184" s="7">
        <f aca="true" t="shared" si="46" ref="D184:J184">D189+D194+D199+D204+D209+D214+D219+D224+D229+D234</f>
        <v>27776.5</v>
      </c>
      <c r="E184" s="7">
        <f t="shared" si="46"/>
        <v>17964.4</v>
      </c>
      <c r="F184" s="7">
        <f t="shared" si="46"/>
        <v>18054.4</v>
      </c>
      <c r="G184" s="7">
        <f t="shared" si="46"/>
        <v>18364.4</v>
      </c>
      <c r="H184" s="7">
        <f>H189+H194+H199+H204+H209+H214+H219+H224+H229+H234</f>
        <v>20664.1</v>
      </c>
      <c r="I184" s="7">
        <f t="shared" si="46"/>
        <v>3250</v>
      </c>
      <c r="J184" s="7">
        <f t="shared" si="46"/>
        <v>3250</v>
      </c>
      <c r="K184" s="10"/>
      <c r="L184" s="4"/>
      <c r="M184" s="4"/>
    </row>
    <row r="185" spans="1:13" s="3" customFormat="1" ht="15">
      <c r="A185" s="8">
        <v>175</v>
      </c>
      <c r="B185" s="10" t="s">
        <v>5</v>
      </c>
      <c r="C185" s="7">
        <f t="shared" si="25"/>
        <v>0</v>
      </c>
      <c r="D185" s="7">
        <f t="shared" si="26"/>
        <v>0</v>
      </c>
      <c r="E185" s="7">
        <f t="shared" si="27"/>
        <v>0</v>
      </c>
      <c r="F185" s="7">
        <f t="shared" si="28"/>
        <v>0</v>
      </c>
      <c r="G185" s="7">
        <f t="shared" si="28"/>
        <v>0</v>
      </c>
      <c r="H185" s="7">
        <f t="shared" si="30"/>
        <v>0</v>
      </c>
      <c r="I185" s="7">
        <f t="shared" si="30"/>
        <v>0</v>
      </c>
      <c r="J185" s="7">
        <f t="shared" si="30"/>
        <v>0</v>
      </c>
      <c r="K185" s="10"/>
      <c r="L185" s="4"/>
      <c r="M185" s="4"/>
    </row>
    <row r="186" spans="1:13" s="3" customFormat="1" ht="25.5">
      <c r="A186" s="8">
        <v>176</v>
      </c>
      <c r="B186" s="13" t="s">
        <v>200</v>
      </c>
      <c r="C186" s="7">
        <f>D186+E186+F186+G186+H186+I186+J186</f>
        <v>3900</v>
      </c>
      <c r="D186" s="7">
        <v>0</v>
      </c>
      <c r="E186" s="7">
        <f>E188+E189+E190</f>
        <v>600</v>
      </c>
      <c r="F186" s="7">
        <f>F188+F189+F190</f>
        <v>700</v>
      </c>
      <c r="G186" s="7">
        <f>G188+G189+G190</f>
        <v>800</v>
      </c>
      <c r="H186" s="7">
        <v>600</v>
      </c>
      <c r="I186" s="7">
        <v>600</v>
      </c>
      <c r="J186" s="7">
        <v>600</v>
      </c>
      <c r="K186" s="10"/>
      <c r="L186" s="4"/>
      <c r="M186" s="4"/>
    </row>
    <row r="187" spans="1:13" s="3" customFormat="1" ht="15">
      <c r="A187" s="8">
        <v>177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 ht="15">
      <c r="A188" s="8">
        <v>178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8"/>
        <v>0</v>
      </c>
      <c r="G188" s="7">
        <f t="shared" si="28"/>
        <v>0</v>
      </c>
      <c r="H188" s="7">
        <f t="shared" si="30"/>
        <v>0</v>
      </c>
      <c r="I188" s="7">
        <f t="shared" si="30"/>
        <v>0</v>
      </c>
      <c r="J188" s="7">
        <f t="shared" si="30"/>
        <v>0</v>
      </c>
      <c r="K188" s="10"/>
      <c r="L188" s="4"/>
      <c r="M188" s="4"/>
    </row>
    <row r="189" spans="1:13" s="3" customFormat="1" ht="15">
      <c r="A189" s="8">
        <v>179</v>
      </c>
      <c r="B189" s="10" t="s">
        <v>4</v>
      </c>
      <c r="C189" s="7">
        <f t="shared" si="25"/>
        <v>3900</v>
      </c>
      <c r="D189" s="7">
        <v>0</v>
      </c>
      <c r="E189" s="7">
        <v>600</v>
      </c>
      <c r="F189" s="7">
        <v>700</v>
      </c>
      <c r="G189" s="7">
        <v>800</v>
      </c>
      <c r="H189" s="7">
        <v>600</v>
      </c>
      <c r="I189" s="7">
        <v>600</v>
      </c>
      <c r="J189" s="7">
        <v>600</v>
      </c>
      <c r="K189" s="10"/>
      <c r="L189" s="4"/>
      <c r="M189" s="4"/>
    </row>
    <row r="190" spans="1:13" s="3" customFormat="1" ht="15">
      <c r="A190" s="8">
        <v>180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8"/>
        <v>0</v>
      </c>
      <c r="G190" s="7">
        <f t="shared" si="28"/>
        <v>0</v>
      </c>
      <c r="H190" s="7">
        <f t="shared" si="30"/>
        <v>0</v>
      </c>
      <c r="I190" s="7">
        <f t="shared" si="30"/>
        <v>0</v>
      </c>
      <c r="J190" s="7">
        <f t="shared" si="30"/>
        <v>0</v>
      </c>
      <c r="K190" s="10"/>
      <c r="L190" s="4"/>
      <c r="M190" s="4"/>
    </row>
    <row r="191" spans="1:13" s="3" customFormat="1" ht="25.5">
      <c r="A191" s="8">
        <v>181</v>
      </c>
      <c r="B191" s="13" t="s">
        <v>312</v>
      </c>
      <c r="C191" s="7">
        <f>D191+E191+F191+G191+H191+I191+J191</f>
        <v>4600</v>
      </c>
      <c r="D191" s="7">
        <f>D193+D194+D195</f>
        <v>1100</v>
      </c>
      <c r="E191" s="7">
        <f>E193+E194+E195</f>
        <v>600</v>
      </c>
      <c r="F191" s="7">
        <f>F193+F194+F195</f>
        <v>500</v>
      </c>
      <c r="G191" s="7">
        <f>G193+G194+G195</f>
        <v>600</v>
      </c>
      <c r="H191" s="7">
        <v>600</v>
      </c>
      <c r="I191" s="7">
        <v>600</v>
      </c>
      <c r="J191" s="7">
        <v>600</v>
      </c>
      <c r="K191" s="10"/>
      <c r="L191" s="4"/>
      <c r="M191" s="4"/>
    </row>
    <row r="192" spans="1:13" s="3" customFormat="1" ht="15">
      <c r="A192" s="8">
        <v>182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 ht="15">
      <c r="A193" s="8">
        <v>183</v>
      </c>
      <c r="B193" s="10" t="s">
        <v>3</v>
      </c>
      <c r="C193" s="7">
        <f aca="true" t="shared" si="47" ref="C193:C256">D193+E193+F193+G193+H193+I193+J193</f>
        <v>0</v>
      </c>
      <c r="D193" s="7">
        <f aca="true" t="shared" si="48" ref="D193:D256">E193+F193+G193+H193+I193+J193+K193</f>
        <v>0</v>
      </c>
      <c r="E193" s="7">
        <f aca="true" t="shared" si="49" ref="E193:G256">F193+G193+H193+I193+J193+K193+L193</f>
        <v>0</v>
      </c>
      <c r="F193" s="7">
        <v>0</v>
      </c>
      <c r="G193" s="7">
        <v>0</v>
      </c>
      <c r="H193" s="7">
        <f aca="true" t="shared" si="50" ref="H193:J256">I193+J193+K193+L193+M193+N193+O193</f>
        <v>0</v>
      </c>
      <c r="I193" s="7">
        <f t="shared" si="50"/>
        <v>0</v>
      </c>
      <c r="J193" s="7">
        <f t="shared" si="50"/>
        <v>0</v>
      </c>
      <c r="K193" s="10"/>
      <c r="L193" s="4"/>
      <c r="M193" s="4"/>
    </row>
    <row r="194" spans="1:13" s="3" customFormat="1" ht="15">
      <c r="A194" s="8">
        <v>184</v>
      </c>
      <c r="B194" s="10" t="s">
        <v>4</v>
      </c>
      <c r="C194" s="7">
        <f t="shared" si="47"/>
        <v>4600</v>
      </c>
      <c r="D194" s="7">
        <f>1000+100</f>
        <v>1100</v>
      </c>
      <c r="E194" s="7">
        <v>600</v>
      </c>
      <c r="F194" s="7">
        <v>500</v>
      </c>
      <c r="G194" s="7">
        <v>600</v>
      </c>
      <c r="H194" s="7">
        <v>600</v>
      </c>
      <c r="I194" s="7">
        <v>600</v>
      </c>
      <c r="J194" s="7">
        <v>600</v>
      </c>
      <c r="K194" s="10"/>
      <c r="L194" s="4"/>
      <c r="M194" s="4"/>
    </row>
    <row r="195" spans="1:13" s="3" customFormat="1" ht="15">
      <c r="A195" s="8">
        <v>185</v>
      </c>
      <c r="B195" s="10" t="s">
        <v>5</v>
      </c>
      <c r="C195" s="7">
        <f t="shared" si="47"/>
        <v>0</v>
      </c>
      <c r="D195" s="7">
        <f t="shared" si="48"/>
        <v>0</v>
      </c>
      <c r="E195" s="7">
        <f t="shared" si="49"/>
        <v>0</v>
      </c>
      <c r="F195" s="7">
        <f aca="true" t="shared" si="51" ref="F195:G235">G195+H195+I195+J195+K195+L195+M195</f>
        <v>0</v>
      </c>
      <c r="G195" s="7">
        <f t="shared" si="51"/>
        <v>0</v>
      </c>
      <c r="H195" s="7">
        <f t="shared" si="50"/>
        <v>0</v>
      </c>
      <c r="I195" s="7">
        <f t="shared" si="50"/>
        <v>0</v>
      </c>
      <c r="J195" s="7">
        <f t="shared" si="50"/>
        <v>0</v>
      </c>
      <c r="K195" s="10"/>
      <c r="L195" s="4"/>
      <c r="M195" s="4"/>
    </row>
    <row r="196" spans="1:13" s="3" customFormat="1" ht="25.5">
      <c r="A196" s="8">
        <v>186</v>
      </c>
      <c r="B196" s="13" t="s">
        <v>276</v>
      </c>
      <c r="C196" s="7">
        <f>D196+E196+F196+G196+H196+I196+J196</f>
        <v>2250</v>
      </c>
      <c r="D196" s="7">
        <f>D198+D199+D200</f>
        <v>0</v>
      </c>
      <c r="E196" s="7">
        <f>E198+E199+E200</f>
        <v>350</v>
      </c>
      <c r="F196" s="7">
        <f>F198+F199+F200</f>
        <v>350</v>
      </c>
      <c r="G196" s="7">
        <f>G198+G199+G200</f>
        <v>350</v>
      </c>
      <c r="H196" s="7">
        <v>400</v>
      </c>
      <c r="I196" s="7">
        <v>400</v>
      </c>
      <c r="J196" s="7">
        <v>400</v>
      </c>
      <c r="K196" s="10"/>
      <c r="L196" s="4"/>
      <c r="M196" s="4"/>
    </row>
    <row r="197" spans="1:13" s="3" customFormat="1" ht="15">
      <c r="A197" s="8">
        <v>187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 ht="15">
      <c r="A198" s="8">
        <v>188</v>
      </c>
      <c r="B198" s="10" t="s">
        <v>3</v>
      </c>
      <c r="C198" s="7">
        <f t="shared" si="47"/>
        <v>0</v>
      </c>
      <c r="D198" s="7">
        <f t="shared" si="48"/>
        <v>0</v>
      </c>
      <c r="E198" s="7">
        <f t="shared" si="49"/>
        <v>0</v>
      </c>
      <c r="F198" s="7">
        <f t="shared" si="51"/>
        <v>0</v>
      </c>
      <c r="G198" s="7">
        <f t="shared" si="51"/>
        <v>0</v>
      </c>
      <c r="H198" s="7">
        <f t="shared" si="50"/>
        <v>0</v>
      </c>
      <c r="I198" s="7">
        <f t="shared" si="50"/>
        <v>0</v>
      </c>
      <c r="J198" s="7">
        <f t="shared" si="50"/>
        <v>0</v>
      </c>
      <c r="K198" s="10"/>
      <c r="L198" s="4"/>
      <c r="M198" s="4"/>
    </row>
    <row r="199" spans="1:13" s="3" customFormat="1" ht="15">
      <c r="A199" s="8">
        <v>189</v>
      </c>
      <c r="B199" s="10" t="s">
        <v>4</v>
      </c>
      <c r="C199" s="7">
        <f t="shared" si="47"/>
        <v>2250</v>
      </c>
      <c r="D199" s="7">
        <v>0</v>
      </c>
      <c r="E199" s="7">
        <v>350</v>
      </c>
      <c r="F199" s="7">
        <v>350</v>
      </c>
      <c r="G199" s="7">
        <v>350</v>
      </c>
      <c r="H199" s="7">
        <v>400</v>
      </c>
      <c r="I199" s="7">
        <v>400</v>
      </c>
      <c r="J199" s="7">
        <v>400</v>
      </c>
      <c r="K199" s="10"/>
      <c r="L199" s="4"/>
      <c r="M199" s="4"/>
    </row>
    <row r="200" spans="1:13" s="3" customFormat="1" ht="15">
      <c r="A200" s="8">
        <v>190</v>
      </c>
      <c r="B200" s="10" t="s">
        <v>5</v>
      </c>
      <c r="C200" s="7">
        <f t="shared" si="47"/>
        <v>0</v>
      </c>
      <c r="D200" s="7">
        <f t="shared" si="48"/>
        <v>0</v>
      </c>
      <c r="E200" s="7">
        <f t="shared" si="49"/>
        <v>0</v>
      </c>
      <c r="F200" s="7">
        <f t="shared" si="51"/>
        <v>0</v>
      </c>
      <c r="G200" s="7">
        <f t="shared" si="51"/>
        <v>0</v>
      </c>
      <c r="H200" s="7">
        <f t="shared" si="50"/>
        <v>0</v>
      </c>
      <c r="I200" s="7">
        <f t="shared" si="50"/>
        <v>0</v>
      </c>
      <c r="J200" s="7">
        <f t="shared" si="50"/>
        <v>0</v>
      </c>
      <c r="K200" s="10"/>
      <c r="L200" s="4"/>
      <c r="M200" s="4"/>
    </row>
    <row r="201" spans="1:13" s="3" customFormat="1" ht="29.25" customHeight="1">
      <c r="A201" s="8">
        <v>191</v>
      </c>
      <c r="B201" s="13" t="s">
        <v>236</v>
      </c>
      <c r="C201" s="7">
        <f t="shared" si="47"/>
        <v>3290</v>
      </c>
      <c r="D201" s="7">
        <f>D204+D203+D205</f>
        <v>0</v>
      </c>
      <c r="E201" s="7">
        <f>E203+E204+E205</f>
        <v>400</v>
      </c>
      <c r="F201" s="7">
        <f>F203+F204+F205</f>
        <v>490</v>
      </c>
      <c r="G201" s="7">
        <f>G203+G204+G205</f>
        <v>600</v>
      </c>
      <c r="H201" s="7">
        <v>600</v>
      </c>
      <c r="I201" s="7">
        <v>600</v>
      </c>
      <c r="J201" s="7">
        <v>600</v>
      </c>
      <c r="K201" s="10"/>
      <c r="L201" s="4"/>
      <c r="M201" s="4"/>
    </row>
    <row r="202" spans="1:13" s="3" customFormat="1" ht="15" customHeight="1">
      <c r="A202" s="8">
        <v>192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 ht="15">
      <c r="A203" s="8">
        <v>193</v>
      </c>
      <c r="B203" s="10" t="s">
        <v>3</v>
      </c>
      <c r="C203" s="7">
        <f t="shared" si="47"/>
        <v>0</v>
      </c>
      <c r="D203" s="7">
        <f t="shared" si="48"/>
        <v>0</v>
      </c>
      <c r="E203" s="7">
        <f t="shared" si="49"/>
        <v>0</v>
      </c>
      <c r="F203" s="7">
        <f t="shared" si="51"/>
        <v>0</v>
      </c>
      <c r="G203" s="7">
        <f t="shared" si="51"/>
        <v>0</v>
      </c>
      <c r="H203" s="7">
        <f t="shared" si="50"/>
        <v>0</v>
      </c>
      <c r="I203" s="7">
        <f t="shared" si="50"/>
        <v>0</v>
      </c>
      <c r="J203" s="7">
        <f t="shared" si="50"/>
        <v>0</v>
      </c>
      <c r="K203" s="10"/>
      <c r="L203" s="4"/>
      <c r="M203" s="4"/>
    </row>
    <row r="204" spans="1:13" s="3" customFormat="1" ht="15">
      <c r="A204" s="8">
        <v>194</v>
      </c>
      <c r="B204" s="10" t="s">
        <v>4</v>
      </c>
      <c r="C204" s="7">
        <f t="shared" si="47"/>
        <v>3290</v>
      </c>
      <c r="D204" s="7">
        <v>0</v>
      </c>
      <c r="E204" s="7">
        <v>400</v>
      </c>
      <c r="F204" s="7">
        <v>490</v>
      </c>
      <c r="G204" s="7">
        <v>600</v>
      </c>
      <c r="H204" s="7">
        <v>600</v>
      </c>
      <c r="I204" s="7">
        <v>600</v>
      </c>
      <c r="J204" s="7">
        <v>600</v>
      </c>
      <c r="K204" s="10"/>
      <c r="L204" s="4"/>
      <c r="M204" s="4"/>
    </row>
    <row r="205" spans="1:13" s="3" customFormat="1" ht="15">
      <c r="A205" s="8">
        <v>195</v>
      </c>
      <c r="B205" s="10" t="s">
        <v>5</v>
      </c>
      <c r="C205" s="7">
        <f t="shared" si="47"/>
        <v>0</v>
      </c>
      <c r="D205" s="7">
        <f t="shared" si="48"/>
        <v>0</v>
      </c>
      <c r="E205" s="7">
        <f t="shared" si="49"/>
        <v>0</v>
      </c>
      <c r="F205" s="7">
        <f t="shared" si="51"/>
        <v>0</v>
      </c>
      <c r="G205" s="7">
        <f t="shared" si="51"/>
        <v>0</v>
      </c>
      <c r="H205" s="7">
        <f t="shared" si="50"/>
        <v>0</v>
      </c>
      <c r="I205" s="7">
        <f t="shared" si="50"/>
        <v>0</v>
      </c>
      <c r="J205" s="7">
        <f t="shared" si="50"/>
        <v>0</v>
      </c>
      <c r="K205" s="10"/>
      <c r="L205" s="4"/>
      <c r="M205" s="4"/>
    </row>
    <row r="206" spans="1:13" s="3" customFormat="1" ht="25.5">
      <c r="A206" s="8">
        <v>196</v>
      </c>
      <c r="B206" s="13" t="s">
        <v>201</v>
      </c>
      <c r="C206" s="7">
        <f t="shared" si="47"/>
        <v>900</v>
      </c>
      <c r="D206" s="7">
        <v>0</v>
      </c>
      <c r="E206" s="7">
        <v>0</v>
      </c>
      <c r="F206" s="7">
        <v>0</v>
      </c>
      <c r="G206" s="7">
        <v>0</v>
      </c>
      <c r="H206" s="7">
        <f>H208+H209+H210</f>
        <v>300</v>
      </c>
      <c r="I206" s="7">
        <f>I208+I209+I210</f>
        <v>300</v>
      </c>
      <c r="J206" s="7">
        <f>J208+J209+J210</f>
        <v>300</v>
      </c>
      <c r="K206" s="10"/>
      <c r="L206" s="4"/>
      <c r="M206" s="4"/>
    </row>
    <row r="207" spans="1:13" s="3" customFormat="1" ht="15">
      <c r="A207" s="8">
        <v>197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 ht="15">
      <c r="A208" s="8">
        <v>198</v>
      </c>
      <c r="B208" s="10" t="s">
        <v>3</v>
      </c>
      <c r="C208" s="7">
        <f t="shared" si="47"/>
        <v>0</v>
      </c>
      <c r="D208" s="7">
        <f t="shared" si="48"/>
        <v>0</v>
      </c>
      <c r="E208" s="7">
        <f t="shared" si="49"/>
        <v>0</v>
      </c>
      <c r="F208" s="7">
        <f t="shared" si="51"/>
        <v>0</v>
      </c>
      <c r="G208" s="7">
        <f t="shared" si="51"/>
        <v>0</v>
      </c>
      <c r="H208" s="7">
        <f t="shared" si="50"/>
        <v>0</v>
      </c>
      <c r="I208" s="7">
        <f t="shared" si="50"/>
        <v>0</v>
      </c>
      <c r="J208" s="7">
        <f t="shared" si="50"/>
        <v>0</v>
      </c>
      <c r="K208" s="10"/>
      <c r="L208" s="4"/>
      <c r="M208" s="4"/>
    </row>
    <row r="209" spans="1:13" s="3" customFormat="1" ht="15">
      <c r="A209" s="8">
        <v>199</v>
      </c>
      <c r="B209" s="10" t="s">
        <v>4</v>
      </c>
      <c r="C209" s="7">
        <f t="shared" si="47"/>
        <v>900</v>
      </c>
      <c r="D209" s="7">
        <v>0</v>
      </c>
      <c r="E209" s="7">
        <v>0</v>
      </c>
      <c r="F209" s="7">
        <v>0</v>
      </c>
      <c r="G209" s="7">
        <v>0</v>
      </c>
      <c r="H209" s="7">
        <v>300</v>
      </c>
      <c r="I209" s="7">
        <v>300</v>
      </c>
      <c r="J209" s="7">
        <v>300</v>
      </c>
      <c r="K209" s="10"/>
      <c r="L209" s="4"/>
      <c r="M209" s="4"/>
    </row>
    <row r="210" spans="1:13" s="3" customFormat="1" ht="15">
      <c r="A210" s="8">
        <v>200</v>
      </c>
      <c r="B210" s="10" t="s">
        <v>5</v>
      </c>
      <c r="C210" s="7">
        <f t="shared" si="47"/>
        <v>0</v>
      </c>
      <c r="D210" s="7">
        <f t="shared" si="48"/>
        <v>0</v>
      </c>
      <c r="E210" s="7">
        <f t="shared" si="49"/>
        <v>0</v>
      </c>
      <c r="F210" s="7">
        <f t="shared" si="51"/>
        <v>0</v>
      </c>
      <c r="G210" s="7">
        <f t="shared" si="51"/>
        <v>0</v>
      </c>
      <c r="H210" s="7">
        <f t="shared" si="50"/>
        <v>0</v>
      </c>
      <c r="I210" s="7">
        <f t="shared" si="50"/>
        <v>0</v>
      </c>
      <c r="J210" s="7">
        <f t="shared" si="50"/>
        <v>0</v>
      </c>
      <c r="K210" s="10"/>
      <c r="L210" s="4"/>
      <c r="M210" s="4"/>
    </row>
    <row r="211" spans="1:13" s="3" customFormat="1" ht="25.5">
      <c r="A211" s="8">
        <v>201</v>
      </c>
      <c r="B211" s="13" t="s">
        <v>271</v>
      </c>
      <c r="C211" s="7">
        <f t="shared" si="47"/>
        <v>1200</v>
      </c>
      <c r="D211" s="7">
        <v>0</v>
      </c>
      <c r="E211" s="7">
        <v>0</v>
      </c>
      <c r="F211" s="7">
        <v>0</v>
      </c>
      <c r="G211" s="7">
        <v>0</v>
      </c>
      <c r="H211" s="7">
        <f>H213+H214+H215</f>
        <v>400</v>
      </c>
      <c r="I211" s="7">
        <f>I213+I214+I215</f>
        <v>400</v>
      </c>
      <c r="J211" s="7">
        <f>J213+J214+J215</f>
        <v>400</v>
      </c>
      <c r="K211" s="10"/>
      <c r="L211" s="4"/>
      <c r="M211" s="4"/>
    </row>
    <row r="212" spans="1:13" s="3" customFormat="1" ht="15">
      <c r="A212" s="8">
        <v>202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 ht="15">
      <c r="A213" s="8">
        <v>203</v>
      </c>
      <c r="B213" s="10" t="s">
        <v>3</v>
      </c>
      <c r="C213" s="7">
        <f t="shared" si="47"/>
        <v>0</v>
      </c>
      <c r="D213" s="7">
        <f t="shared" si="48"/>
        <v>0</v>
      </c>
      <c r="E213" s="7">
        <f t="shared" si="49"/>
        <v>0</v>
      </c>
      <c r="F213" s="7">
        <f t="shared" si="51"/>
        <v>0</v>
      </c>
      <c r="G213" s="7">
        <f t="shared" si="51"/>
        <v>0</v>
      </c>
      <c r="H213" s="7">
        <f t="shared" si="50"/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 ht="15">
      <c r="A214" s="8">
        <v>204</v>
      </c>
      <c r="B214" s="10" t="s">
        <v>4</v>
      </c>
      <c r="C214" s="7">
        <f t="shared" si="47"/>
        <v>1200</v>
      </c>
      <c r="D214" s="7">
        <v>0</v>
      </c>
      <c r="E214" s="7">
        <v>0</v>
      </c>
      <c r="F214" s="7">
        <v>0</v>
      </c>
      <c r="G214" s="7">
        <v>0</v>
      </c>
      <c r="H214" s="7">
        <v>400</v>
      </c>
      <c r="I214" s="7">
        <v>400</v>
      </c>
      <c r="J214" s="7">
        <v>400</v>
      </c>
      <c r="K214" s="10"/>
      <c r="L214" s="4"/>
      <c r="M214" s="4"/>
    </row>
    <row r="215" spans="1:13" s="3" customFormat="1" ht="15">
      <c r="A215" s="8">
        <v>205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t="shared" si="51"/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15.75" customHeight="1">
      <c r="A216" s="8">
        <v>206</v>
      </c>
      <c r="B216" s="13" t="s">
        <v>202</v>
      </c>
      <c r="C216" s="7">
        <f t="shared" si="47"/>
        <v>1050</v>
      </c>
      <c r="D216" s="7">
        <v>0</v>
      </c>
      <c r="E216" s="7">
        <v>0</v>
      </c>
      <c r="F216" s="7">
        <v>0</v>
      </c>
      <c r="G216" s="7">
        <v>0</v>
      </c>
      <c r="H216" s="7">
        <f>H218+H219+H220</f>
        <v>350</v>
      </c>
      <c r="I216" s="7">
        <f>I218+I219+I220</f>
        <v>350</v>
      </c>
      <c r="J216" s="7">
        <f>J218+J219+J220</f>
        <v>350</v>
      </c>
      <c r="K216" s="10"/>
      <c r="L216" s="4"/>
      <c r="M216" s="4"/>
    </row>
    <row r="217" spans="1:13" s="3" customFormat="1" ht="15.75" customHeight="1">
      <c r="A217" s="8">
        <v>207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 ht="15">
      <c r="A218" s="8">
        <v>208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 ht="15">
      <c r="A219" s="8">
        <v>209</v>
      </c>
      <c r="B219" s="10" t="s">
        <v>4</v>
      </c>
      <c r="C219" s="7">
        <f t="shared" si="47"/>
        <v>1050</v>
      </c>
      <c r="D219" s="7">
        <v>0</v>
      </c>
      <c r="E219" s="7">
        <v>0</v>
      </c>
      <c r="F219" s="7">
        <v>0</v>
      </c>
      <c r="G219" s="7">
        <v>0</v>
      </c>
      <c r="H219" s="7">
        <v>350</v>
      </c>
      <c r="I219" s="7">
        <v>350</v>
      </c>
      <c r="J219" s="7">
        <v>350</v>
      </c>
      <c r="K219" s="10"/>
      <c r="L219" s="4"/>
      <c r="M219" s="4"/>
    </row>
    <row r="220" spans="1:13" s="3" customFormat="1" ht="15">
      <c r="A220" s="8">
        <v>210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25.5">
      <c r="A221" s="8">
        <v>211</v>
      </c>
      <c r="B221" s="13" t="s">
        <v>221</v>
      </c>
      <c r="C221" s="7">
        <f t="shared" si="47"/>
        <v>0</v>
      </c>
      <c r="D221" s="7">
        <f>D223+D224+D225</f>
        <v>0</v>
      </c>
      <c r="E221" s="7">
        <f t="shared" si="49"/>
        <v>0</v>
      </c>
      <c r="F221" s="7">
        <f t="shared" si="51"/>
        <v>0</v>
      </c>
      <c r="G221" s="7">
        <f t="shared" si="51"/>
        <v>0</v>
      </c>
      <c r="H221" s="7">
        <f t="shared" si="50"/>
        <v>0</v>
      </c>
      <c r="I221" s="7">
        <f t="shared" si="50"/>
        <v>0</v>
      </c>
      <c r="J221" s="7">
        <f t="shared" si="50"/>
        <v>0</v>
      </c>
      <c r="K221" s="10"/>
      <c r="L221" s="4"/>
      <c r="M221" s="4"/>
    </row>
    <row r="222" spans="1:13" s="3" customFormat="1" ht="15">
      <c r="A222" s="8">
        <v>212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 ht="15">
      <c r="A223" s="8">
        <v>213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 ht="15">
      <c r="A224" s="8">
        <v>214</v>
      </c>
      <c r="B224" s="10" t="s">
        <v>4</v>
      </c>
      <c r="C224" s="7">
        <f t="shared" si="47"/>
        <v>0</v>
      </c>
      <c r="D224" s="7">
        <v>0</v>
      </c>
      <c r="E224" s="7">
        <f t="shared" si="49"/>
        <v>0</v>
      </c>
      <c r="F224" s="7">
        <f t="shared" si="51"/>
        <v>0</v>
      </c>
      <c r="G224" s="7">
        <f t="shared" si="51"/>
        <v>0</v>
      </c>
      <c r="H224" s="7">
        <f t="shared" si="50"/>
        <v>0</v>
      </c>
      <c r="I224" s="7">
        <f t="shared" si="50"/>
        <v>0</v>
      </c>
      <c r="J224" s="7">
        <f t="shared" si="50"/>
        <v>0</v>
      </c>
      <c r="K224" s="10"/>
      <c r="L224" s="4"/>
      <c r="M224" s="4"/>
    </row>
    <row r="225" spans="1:13" s="3" customFormat="1" ht="15">
      <c r="A225" s="8">
        <v>215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216</v>
      </c>
      <c r="B226" s="13" t="s">
        <v>222</v>
      </c>
      <c r="C226" s="7">
        <f t="shared" si="47"/>
        <v>0</v>
      </c>
      <c r="D226" s="7">
        <f>D228+D229+D230</f>
        <v>0</v>
      </c>
      <c r="E226" s="7">
        <f t="shared" si="49"/>
        <v>0</v>
      </c>
      <c r="F226" s="7">
        <f t="shared" si="51"/>
        <v>0</v>
      </c>
      <c r="G226" s="7">
        <f t="shared" si="51"/>
        <v>0</v>
      </c>
      <c r="H226" s="7">
        <f t="shared" si="50"/>
        <v>0</v>
      </c>
      <c r="I226" s="7">
        <f t="shared" si="50"/>
        <v>0</v>
      </c>
      <c r="J226" s="7">
        <f t="shared" si="50"/>
        <v>0</v>
      </c>
      <c r="K226" s="10"/>
      <c r="L226" s="4"/>
      <c r="M226" s="4"/>
    </row>
    <row r="227" spans="1:13" s="3" customFormat="1" ht="15">
      <c r="A227" s="8">
        <v>217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 ht="15">
      <c r="A228" s="8">
        <v>218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 ht="15">
      <c r="A229" s="8">
        <v>219</v>
      </c>
      <c r="B229" s="10" t="s">
        <v>4</v>
      </c>
      <c r="C229" s="7">
        <f t="shared" si="47"/>
        <v>0</v>
      </c>
      <c r="D229" s="7">
        <v>0</v>
      </c>
      <c r="E229" s="7">
        <f t="shared" si="49"/>
        <v>0</v>
      </c>
      <c r="F229" s="7">
        <f t="shared" si="51"/>
        <v>0</v>
      </c>
      <c r="G229" s="7">
        <f t="shared" si="51"/>
        <v>0</v>
      </c>
      <c r="H229" s="7">
        <f t="shared" si="50"/>
        <v>0</v>
      </c>
      <c r="I229" s="7">
        <f t="shared" si="50"/>
        <v>0</v>
      </c>
      <c r="J229" s="7">
        <f t="shared" si="50"/>
        <v>0</v>
      </c>
      <c r="K229" s="10"/>
      <c r="L229" s="4"/>
      <c r="M229" s="4"/>
    </row>
    <row r="230" spans="1:13" s="3" customFormat="1" ht="15">
      <c r="A230" s="8">
        <v>220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25.5">
      <c r="A231" s="8">
        <v>221</v>
      </c>
      <c r="B231" s="13" t="s">
        <v>306</v>
      </c>
      <c r="C231" s="7">
        <f t="shared" si="47"/>
        <v>92133.79999999999</v>
      </c>
      <c r="D231" s="7">
        <f>D233+D234+D235</f>
        <v>26676.5</v>
      </c>
      <c r="E231" s="7">
        <f>E233+E234+E235</f>
        <v>16014.4</v>
      </c>
      <c r="F231" s="7">
        <f>F233+F234+F235</f>
        <v>16014.4</v>
      </c>
      <c r="G231" s="7">
        <v>16014.4</v>
      </c>
      <c r="H231" s="7">
        <f>H232+H233+H234+H235</f>
        <v>17414.1</v>
      </c>
      <c r="I231" s="7">
        <f>I232+I233+I234+I235</f>
        <v>0</v>
      </c>
      <c r="J231" s="7">
        <f>J232+J233+J234+J235</f>
        <v>0</v>
      </c>
      <c r="K231" s="10"/>
      <c r="L231" s="4"/>
      <c r="M231" s="4"/>
    </row>
    <row r="232" spans="1:13" s="3" customFormat="1" ht="15">
      <c r="A232" s="8">
        <v>222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 ht="15">
      <c r="A233" s="8">
        <v>223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 ht="15">
      <c r="A234" s="8">
        <v>224</v>
      </c>
      <c r="B234" s="10" t="s">
        <v>4</v>
      </c>
      <c r="C234" s="7">
        <f t="shared" si="47"/>
        <v>92133.79999999999</v>
      </c>
      <c r="D234" s="7">
        <f>26676.5</f>
        <v>26676.5</v>
      </c>
      <c r="E234" s="7">
        <v>16014.4</v>
      </c>
      <c r="F234" s="7">
        <v>16014.4</v>
      </c>
      <c r="G234" s="7">
        <v>16014.4</v>
      </c>
      <c r="H234" s="7">
        <v>17414.1</v>
      </c>
      <c r="I234" s="7">
        <v>0</v>
      </c>
      <c r="J234" s="7">
        <f t="shared" si="50"/>
        <v>0</v>
      </c>
      <c r="K234" s="10"/>
      <c r="L234" s="4"/>
      <c r="M234" s="4"/>
    </row>
    <row r="235" spans="1:13" s="3" customFormat="1" ht="15">
      <c r="A235" s="8">
        <v>225</v>
      </c>
      <c r="B235" s="10" t="s">
        <v>23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1" ht="40.5">
      <c r="A236" s="8">
        <v>226</v>
      </c>
      <c r="B236" s="12" t="s">
        <v>223</v>
      </c>
      <c r="C236" s="9">
        <f t="shared" si="47"/>
        <v>666.8000000000001</v>
      </c>
      <c r="D236" s="9">
        <f>D238+D239+D240</f>
        <v>150</v>
      </c>
      <c r="E236" s="9">
        <f>E238+E239+E240</f>
        <v>100</v>
      </c>
      <c r="F236" s="9">
        <f>F238+F239+F240</f>
        <v>100</v>
      </c>
      <c r="G236" s="9">
        <f>G238+G239+G240</f>
        <v>300</v>
      </c>
      <c r="H236" s="9">
        <f t="shared" si="50"/>
        <v>11.2</v>
      </c>
      <c r="I236" s="9">
        <f aca="true" t="shared" si="52" ref="I236:I256">J236+K236+L236+M236+N236+O236+P236</f>
        <v>5.6</v>
      </c>
      <c r="J236" s="9">
        <v>0</v>
      </c>
      <c r="K236" s="10">
        <v>5.6</v>
      </c>
    </row>
    <row r="237" spans="1:11" ht="15">
      <c r="A237" s="8">
        <v>227</v>
      </c>
      <c r="B237" s="10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</row>
    <row r="238" spans="1:11" ht="15">
      <c r="A238" s="8">
        <v>228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49"/>
        <v>0</v>
      </c>
      <c r="G238" s="7">
        <f t="shared" si="49"/>
        <v>0</v>
      </c>
      <c r="H238" s="7">
        <f t="shared" si="50"/>
        <v>0</v>
      </c>
      <c r="I238" s="7">
        <f t="shared" si="52"/>
        <v>0</v>
      </c>
      <c r="J238" s="7">
        <f aca="true" t="shared" si="53" ref="J238:J256">K238+L238+M238+N238+O238+P238+Q238</f>
        <v>0</v>
      </c>
      <c r="K238" s="10"/>
    </row>
    <row r="239" spans="1:11" ht="15">
      <c r="A239" s="8">
        <v>229</v>
      </c>
      <c r="B239" s="10" t="s">
        <v>4</v>
      </c>
      <c r="C239" s="7">
        <f t="shared" si="47"/>
        <v>650</v>
      </c>
      <c r="D239" s="7">
        <f>D245+D250+D255+D260</f>
        <v>150</v>
      </c>
      <c r="E239" s="7">
        <f>E245+E250+E255+E260</f>
        <v>100</v>
      </c>
      <c r="F239" s="7">
        <f>F245+F250+F255+F260</f>
        <v>100</v>
      </c>
      <c r="G239" s="7">
        <f>G244+G250+G255+G260</f>
        <v>300</v>
      </c>
      <c r="H239" s="7">
        <f t="shared" si="50"/>
        <v>0</v>
      </c>
      <c r="I239" s="7">
        <f t="shared" si="52"/>
        <v>0</v>
      </c>
      <c r="J239" s="7">
        <f t="shared" si="53"/>
        <v>0</v>
      </c>
      <c r="K239" s="10"/>
    </row>
    <row r="240" spans="1:11" ht="15">
      <c r="A240" s="8">
        <v>230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49"/>
        <v>0</v>
      </c>
      <c r="G240" s="7">
        <f t="shared" si="49"/>
        <v>0</v>
      </c>
      <c r="H240" s="7">
        <f t="shared" si="50"/>
        <v>0</v>
      </c>
      <c r="I240" s="7">
        <f t="shared" si="52"/>
        <v>0</v>
      </c>
      <c r="J240" s="7">
        <f t="shared" si="53"/>
        <v>0</v>
      </c>
      <c r="K240" s="10"/>
    </row>
    <row r="241" spans="1:11" ht="38.25" customHeight="1">
      <c r="A241" s="8">
        <v>231</v>
      </c>
      <c r="B241" s="13" t="s">
        <v>224</v>
      </c>
      <c r="C241" s="9">
        <f t="shared" si="47"/>
        <v>100</v>
      </c>
      <c r="D241" s="9">
        <v>0</v>
      </c>
      <c r="E241" s="9">
        <v>0</v>
      </c>
      <c r="F241" s="9">
        <v>0</v>
      </c>
      <c r="G241" s="9">
        <f>G243+G244+G246</f>
        <v>100</v>
      </c>
      <c r="H241" s="9">
        <f t="shared" si="50"/>
        <v>0</v>
      </c>
      <c r="I241" s="9">
        <f t="shared" si="52"/>
        <v>0</v>
      </c>
      <c r="J241" s="9">
        <f t="shared" si="53"/>
        <v>0</v>
      </c>
      <c r="K241" s="10"/>
    </row>
    <row r="242" spans="1:11" ht="12.75" customHeight="1">
      <c r="A242" s="8">
        <v>232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</row>
    <row r="243" spans="1:11" ht="11.25" customHeight="1">
      <c r="A243" s="8">
        <v>233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49"/>
        <v>0</v>
      </c>
      <c r="G243" s="7">
        <f t="shared" si="49"/>
        <v>0</v>
      </c>
      <c r="H243" s="7">
        <f t="shared" si="50"/>
        <v>0</v>
      </c>
      <c r="I243" s="7">
        <f t="shared" si="52"/>
        <v>0</v>
      </c>
      <c r="J243" s="7">
        <f t="shared" si="53"/>
        <v>0</v>
      </c>
      <c r="K243" s="10"/>
    </row>
    <row r="244" spans="1:11" ht="15" hidden="1">
      <c r="A244" s="8">
        <v>234</v>
      </c>
      <c r="B244" s="10" t="s">
        <v>4</v>
      </c>
      <c r="C244" s="7">
        <f t="shared" si="47"/>
        <v>400</v>
      </c>
      <c r="D244" s="7">
        <v>100</v>
      </c>
      <c r="E244" s="7">
        <v>100</v>
      </c>
      <c r="F244" s="7">
        <v>100</v>
      </c>
      <c r="G244" s="7">
        <v>100</v>
      </c>
      <c r="H244" s="7">
        <f t="shared" si="50"/>
        <v>0</v>
      </c>
      <c r="I244" s="7">
        <f t="shared" si="52"/>
        <v>0</v>
      </c>
      <c r="J244" s="7">
        <f t="shared" si="53"/>
        <v>0</v>
      </c>
      <c r="K244" s="10"/>
    </row>
    <row r="245" spans="1:11" ht="15">
      <c r="A245" s="8">
        <v>235</v>
      </c>
      <c r="B245" s="10" t="s">
        <v>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10"/>
    </row>
    <row r="246" spans="1:11" ht="15">
      <c r="A246" s="8">
        <v>236</v>
      </c>
      <c r="B246" s="10" t="s">
        <v>5</v>
      </c>
      <c r="C246" s="7">
        <f t="shared" si="47"/>
        <v>0</v>
      </c>
      <c r="D246" s="7">
        <f t="shared" si="48"/>
        <v>0</v>
      </c>
      <c r="E246" s="7">
        <f t="shared" si="49"/>
        <v>0</v>
      </c>
      <c r="F246" s="7">
        <f t="shared" si="49"/>
        <v>0</v>
      </c>
      <c r="G246" s="7">
        <f t="shared" si="49"/>
        <v>0</v>
      </c>
      <c r="H246" s="7">
        <f t="shared" si="50"/>
        <v>0</v>
      </c>
      <c r="I246" s="7">
        <f t="shared" si="52"/>
        <v>0</v>
      </c>
      <c r="J246" s="7">
        <f t="shared" si="53"/>
        <v>0</v>
      </c>
      <c r="K246" s="10"/>
    </row>
    <row r="247" spans="1:11" ht="25.5">
      <c r="A247" s="8">
        <v>237</v>
      </c>
      <c r="B247" s="13" t="s">
        <v>325</v>
      </c>
      <c r="C247" s="7">
        <f t="shared" si="47"/>
        <v>250</v>
      </c>
      <c r="D247" s="7">
        <f>D248+D249+D250+D251</f>
        <v>150</v>
      </c>
      <c r="E247" s="7">
        <f>E249+E250+E251</f>
        <v>0</v>
      </c>
      <c r="F247" s="7">
        <f>F249+F250+F251</f>
        <v>0</v>
      </c>
      <c r="G247" s="7">
        <f>G249+G250+G251</f>
        <v>100</v>
      </c>
      <c r="H247" s="7">
        <f t="shared" si="50"/>
        <v>0</v>
      </c>
      <c r="I247" s="7">
        <f t="shared" si="52"/>
        <v>0</v>
      </c>
      <c r="J247" s="7">
        <f t="shared" si="53"/>
        <v>0</v>
      </c>
      <c r="K247" s="10"/>
    </row>
    <row r="248" spans="1:11" ht="15">
      <c r="A248" s="8">
        <v>238</v>
      </c>
      <c r="B248" s="13" t="s">
        <v>2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10"/>
    </row>
    <row r="249" spans="1:11" ht="15">
      <c r="A249" s="8">
        <v>239</v>
      </c>
      <c r="B249" s="10" t="s">
        <v>3</v>
      </c>
      <c r="C249" s="7">
        <f t="shared" si="47"/>
        <v>0</v>
      </c>
      <c r="D249" s="7">
        <f t="shared" si="48"/>
        <v>0</v>
      </c>
      <c r="E249" s="7">
        <f t="shared" si="49"/>
        <v>0</v>
      </c>
      <c r="F249" s="7">
        <f t="shared" si="49"/>
        <v>0</v>
      </c>
      <c r="G249" s="7">
        <f t="shared" si="49"/>
        <v>0</v>
      </c>
      <c r="H249" s="7">
        <f t="shared" si="50"/>
        <v>0</v>
      </c>
      <c r="I249" s="7">
        <f t="shared" si="52"/>
        <v>0</v>
      </c>
      <c r="J249" s="7">
        <f t="shared" si="53"/>
        <v>0</v>
      </c>
      <c r="K249" s="10"/>
    </row>
    <row r="250" spans="1:11" ht="15">
      <c r="A250" s="8">
        <v>240</v>
      </c>
      <c r="B250" s="10" t="s">
        <v>4</v>
      </c>
      <c r="C250" s="7">
        <f t="shared" si="47"/>
        <v>250</v>
      </c>
      <c r="D250" s="7">
        <v>150</v>
      </c>
      <c r="E250" s="7">
        <v>0</v>
      </c>
      <c r="F250" s="7">
        <v>0</v>
      </c>
      <c r="G250" s="7">
        <v>100</v>
      </c>
      <c r="H250" s="7">
        <f t="shared" si="50"/>
        <v>0</v>
      </c>
      <c r="I250" s="7">
        <f t="shared" si="52"/>
        <v>0</v>
      </c>
      <c r="J250" s="7">
        <f t="shared" si="53"/>
        <v>0</v>
      </c>
      <c r="K250" s="10"/>
    </row>
    <row r="251" spans="1:11" ht="15">
      <c r="A251" s="8">
        <v>241</v>
      </c>
      <c r="B251" s="10" t="s">
        <v>5</v>
      </c>
      <c r="C251" s="7">
        <f t="shared" si="47"/>
        <v>0</v>
      </c>
      <c r="D251" s="7">
        <f t="shared" si="48"/>
        <v>0</v>
      </c>
      <c r="E251" s="7">
        <f t="shared" si="49"/>
        <v>0</v>
      </c>
      <c r="F251" s="7">
        <f t="shared" si="49"/>
        <v>0</v>
      </c>
      <c r="G251" s="7">
        <f t="shared" si="49"/>
        <v>0</v>
      </c>
      <c r="H251" s="7">
        <f t="shared" si="50"/>
        <v>0</v>
      </c>
      <c r="I251" s="7">
        <f t="shared" si="52"/>
        <v>0</v>
      </c>
      <c r="J251" s="7">
        <f t="shared" si="53"/>
        <v>0</v>
      </c>
      <c r="K251" s="10"/>
    </row>
    <row r="252" spans="1:11" ht="25.5">
      <c r="A252" s="8">
        <v>242</v>
      </c>
      <c r="B252" s="13" t="s">
        <v>225</v>
      </c>
      <c r="C252" s="7">
        <f t="shared" si="47"/>
        <v>0</v>
      </c>
      <c r="D252" s="7">
        <f t="shared" si="48"/>
        <v>0</v>
      </c>
      <c r="E252" s="7">
        <f t="shared" si="49"/>
        <v>0</v>
      </c>
      <c r="F252" s="7">
        <f t="shared" si="49"/>
        <v>0</v>
      </c>
      <c r="G252" s="7">
        <f t="shared" si="49"/>
        <v>0</v>
      </c>
      <c r="H252" s="7">
        <f t="shared" si="50"/>
        <v>0</v>
      </c>
      <c r="I252" s="7">
        <f t="shared" si="52"/>
        <v>0</v>
      </c>
      <c r="J252" s="7">
        <f t="shared" si="53"/>
        <v>0</v>
      </c>
      <c r="K252" s="10"/>
    </row>
    <row r="253" spans="1:11" ht="15">
      <c r="A253" s="8">
        <v>243</v>
      </c>
      <c r="B253" s="13" t="s">
        <v>2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10"/>
    </row>
    <row r="254" spans="1:11" ht="15">
      <c r="A254" s="8">
        <v>244</v>
      </c>
      <c r="B254" s="10" t="s">
        <v>3</v>
      </c>
      <c r="C254" s="7">
        <f t="shared" si="47"/>
        <v>0</v>
      </c>
      <c r="D254" s="7">
        <f t="shared" si="48"/>
        <v>0</v>
      </c>
      <c r="E254" s="7">
        <f t="shared" si="49"/>
        <v>0</v>
      </c>
      <c r="F254" s="7">
        <f t="shared" si="49"/>
        <v>0</v>
      </c>
      <c r="G254" s="7">
        <f t="shared" si="49"/>
        <v>0</v>
      </c>
      <c r="H254" s="7">
        <f t="shared" si="50"/>
        <v>0</v>
      </c>
      <c r="I254" s="7">
        <f t="shared" si="52"/>
        <v>0</v>
      </c>
      <c r="J254" s="7">
        <f t="shared" si="53"/>
        <v>0</v>
      </c>
      <c r="K254" s="10"/>
    </row>
    <row r="255" spans="1:11" ht="15">
      <c r="A255" s="8">
        <v>245</v>
      </c>
      <c r="B255" s="10" t="s">
        <v>4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49"/>
        <v>0</v>
      </c>
      <c r="G255" s="7">
        <f t="shared" si="49"/>
        <v>0</v>
      </c>
      <c r="H255" s="7">
        <f t="shared" si="50"/>
        <v>0</v>
      </c>
      <c r="I255" s="7">
        <f t="shared" si="52"/>
        <v>0</v>
      </c>
      <c r="J255" s="7">
        <f t="shared" si="53"/>
        <v>0</v>
      </c>
      <c r="K255" s="10"/>
    </row>
    <row r="256" spans="1:11" ht="15">
      <c r="A256" s="8">
        <v>246</v>
      </c>
      <c r="B256" s="10" t="s">
        <v>5</v>
      </c>
      <c r="C256" s="7">
        <f t="shared" si="47"/>
        <v>0</v>
      </c>
      <c r="D256" s="7">
        <f t="shared" si="48"/>
        <v>0</v>
      </c>
      <c r="E256" s="7">
        <f t="shared" si="49"/>
        <v>0</v>
      </c>
      <c r="F256" s="7">
        <f t="shared" si="49"/>
        <v>0</v>
      </c>
      <c r="G256" s="7">
        <f t="shared" si="49"/>
        <v>0</v>
      </c>
      <c r="H256" s="7">
        <f t="shared" si="50"/>
        <v>0</v>
      </c>
      <c r="I256" s="7">
        <f t="shared" si="52"/>
        <v>0</v>
      </c>
      <c r="J256" s="7">
        <f t="shared" si="53"/>
        <v>0</v>
      </c>
      <c r="K256" s="10"/>
    </row>
    <row r="257" spans="1:11" ht="25.5">
      <c r="A257" s="8">
        <v>247</v>
      </c>
      <c r="B257" s="13" t="s">
        <v>226</v>
      </c>
      <c r="C257" s="7">
        <f aca="true" t="shared" si="54" ref="C257:C261">D257+E257+F257+G257+H257+I257+J257</f>
        <v>300</v>
      </c>
      <c r="D257" s="7">
        <f>D259+D260+D261</f>
        <v>0</v>
      </c>
      <c r="E257" s="7">
        <f>E259+E260+E261</f>
        <v>100</v>
      </c>
      <c r="F257" s="7">
        <f>F259+F260+F261</f>
        <v>100</v>
      </c>
      <c r="G257" s="7">
        <f>G259+G260+G261</f>
        <v>100</v>
      </c>
      <c r="H257" s="7">
        <f aca="true" t="shared" si="55" ref="H257:H261">I257+J257+K257+L257+M257+N257+O257</f>
        <v>0</v>
      </c>
      <c r="I257" s="7">
        <f aca="true" t="shared" si="56" ref="I257:I261">J257+K257+L257+M257+N257+O257+P257</f>
        <v>0</v>
      </c>
      <c r="J257" s="7">
        <f aca="true" t="shared" si="57" ref="J257:J261">K257+L257+M257+N257+O257+P257+Q257</f>
        <v>0</v>
      </c>
      <c r="K257" s="10"/>
    </row>
    <row r="258" spans="1:11" ht="15">
      <c r="A258" s="8">
        <v>248</v>
      </c>
      <c r="B258" s="13" t="s">
        <v>2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10"/>
    </row>
    <row r="259" spans="1:11" ht="15">
      <c r="A259" s="8">
        <v>249</v>
      </c>
      <c r="B259" s="10" t="s">
        <v>3</v>
      </c>
      <c r="C259" s="7">
        <f t="shared" si="54"/>
        <v>0</v>
      </c>
      <c r="D259" s="7">
        <f aca="true" t="shared" si="58" ref="D259:D261">E259+F259+G259+H259+I259+J259+K259</f>
        <v>0</v>
      </c>
      <c r="E259" s="7">
        <f aca="true" t="shared" si="59" ref="E259:G261">F259+G259+H259+I259+J259+K259+L259</f>
        <v>0</v>
      </c>
      <c r="F259" s="7">
        <f t="shared" si="59"/>
        <v>0</v>
      </c>
      <c r="G259" s="7">
        <f t="shared" si="59"/>
        <v>0</v>
      </c>
      <c r="H259" s="7">
        <f t="shared" si="55"/>
        <v>0</v>
      </c>
      <c r="I259" s="7">
        <f t="shared" si="56"/>
        <v>0</v>
      </c>
      <c r="J259" s="7">
        <f t="shared" si="57"/>
        <v>0</v>
      </c>
      <c r="K259" s="10"/>
    </row>
    <row r="260" spans="1:11" ht="15">
      <c r="A260" s="8">
        <v>250</v>
      </c>
      <c r="B260" s="10" t="s">
        <v>4</v>
      </c>
      <c r="C260" s="7">
        <f t="shared" si="54"/>
        <v>300</v>
      </c>
      <c r="D260" s="7">
        <v>0</v>
      </c>
      <c r="E260" s="7">
        <v>100</v>
      </c>
      <c r="F260" s="7">
        <v>100</v>
      </c>
      <c r="G260" s="7">
        <v>100</v>
      </c>
      <c r="H260" s="7">
        <f t="shared" si="55"/>
        <v>0</v>
      </c>
      <c r="I260" s="7">
        <f t="shared" si="56"/>
        <v>0</v>
      </c>
      <c r="J260" s="7">
        <f t="shared" si="57"/>
        <v>0</v>
      </c>
      <c r="K260" s="10"/>
    </row>
    <row r="261" spans="1:11" ht="15">
      <c r="A261" s="8">
        <v>251</v>
      </c>
      <c r="B261" s="10" t="s">
        <v>5</v>
      </c>
      <c r="C261" s="7">
        <f t="shared" si="54"/>
        <v>0</v>
      </c>
      <c r="D261" s="7">
        <f t="shared" si="58"/>
        <v>0</v>
      </c>
      <c r="E261" s="7">
        <f t="shared" si="59"/>
        <v>0</v>
      </c>
      <c r="F261" s="7">
        <f t="shared" si="59"/>
        <v>0</v>
      </c>
      <c r="G261" s="7">
        <f t="shared" si="59"/>
        <v>0</v>
      </c>
      <c r="H261" s="7">
        <f t="shared" si="55"/>
        <v>0</v>
      </c>
      <c r="I261" s="7">
        <f t="shared" si="56"/>
        <v>0</v>
      </c>
      <c r="J261" s="7">
        <f t="shared" si="57"/>
        <v>0</v>
      </c>
      <c r="K261" s="10"/>
    </row>
    <row r="262" spans="1:11" ht="15" customHeight="1">
      <c r="A262" s="8">
        <v>252</v>
      </c>
      <c r="B262" s="58" t="s">
        <v>295</v>
      </c>
      <c r="C262" s="59"/>
      <c r="D262" s="59"/>
      <c r="E262" s="59"/>
      <c r="F262" s="59"/>
      <c r="G262" s="59"/>
      <c r="H262" s="59"/>
      <c r="I262" s="59"/>
      <c r="J262" s="59"/>
      <c r="K262" s="60"/>
    </row>
    <row r="263" spans="1:11" ht="15">
      <c r="A263" s="8">
        <v>253</v>
      </c>
      <c r="B263" s="41" t="s">
        <v>86</v>
      </c>
      <c r="C263" s="9">
        <f>D263+E263+F263+G263+H263+I263+J263</f>
        <v>41393.96</v>
      </c>
      <c r="D263" s="9">
        <f>D265+D266+D267</f>
        <v>5503.4</v>
      </c>
      <c r="E263" s="9">
        <f>E265+E266+E267</f>
        <v>5500</v>
      </c>
      <c r="F263" s="9">
        <f aca="true" t="shared" si="60" ref="F263:J263">F265+F266+F267</f>
        <v>5500</v>
      </c>
      <c r="G263" s="9">
        <f t="shared" si="60"/>
        <v>5775</v>
      </c>
      <c r="H263" s="9">
        <f t="shared" si="60"/>
        <v>6063.7</v>
      </c>
      <c r="I263" s="9">
        <f t="shared" si="60"/>
        <v>6366.799999999999</v>
      </c>
      <c r="J263" s="9">
        <f t="shared" si="60"/>
        <v>6685.06</v>
      </c>
      <c r="K263" s="10"/>
    </row>
    <row r="264" spans="1:11" ht="15">
      <c r="A264" s="8">
        <v>254</v>
      </c>
      <c r="B264" s="41" t="s">
        <v>2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10"/>
    </row>
    <row r="265" spans="1:11" ht="15">
      <c r="A265" s="8">
        <v>255</v>
      </c>
      <c r="B265" s="10" t="s">
        <v>3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10"/>
    </row>
    <row r="266" spans="1:11" ht="15">
      <c r="A266" s="8">
        <v>256</v>
      </c>
      <c r="B266" s="10" t="s">
        <v>4</v>
      </c>
      <c r="C266" s="7">
        <f>D266+E266+F266+G266+H266+I266+J266</f>
        <v>41393.96</v>
      </c>
      <c r="D266" s="7">
        <f>D272</f>
        <v>5503.4</v>
      </c>
      <c r="E266" s="7">
        <f>E272</f>
        <v>5500</v>
      </c>
      <c r="F266" s="7">
        <f aca="true" t="shared" si="61" ref="F266:J266">F272</f>
        <v>5500</v>
      </c>
      <c r="G266" s="7">
        <v>5775</v>
      </c>
      <c r="H266" s="7">
        <f t="shared" si="61"/>
        <v>6063.7</v>
      </c>
      <c r="I266" s="7">
        <f t="shared" si="61"/>
        <v>6366.799999999999</v>
      </c>
      <c r="J266" s="7">
        <f t="shared" si="61"/>
        <v>6685.06</v>
      </c>
      <c r="K266" s="10"/>
    </row>
    <row r="267" spans="1:11" ht="15">
      <c r="A267" s="8">
        <v>257</v>
      </c>
      <c r="B267" s="10" t="s">
        <v>5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10"/>
    </row>
    <row r="268" spans="1:11" ht="15">
      <c r="A268" s="8">
        <v>258</v>
      </c>
      <c r="B268" s="10" t="s">
        <v>20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1" ht="25.5">
      <c r="A269" s="8">
        <v>259</v>
      </c>
      <c r="B269" s="41" t="s">
        <v>61</v>
      </c>
      <c r="C269" s="7">
        <f>D269+E269+F269+G269+H269+I269+J269</f>
        <v>41393.96</v>
      </c>
      <c r="D269" s="7">
        <f>D271+D272+D273</f>
        <v>5503.4</v>
      </c>
      <c r="E269" s="7">
        <f>E271+E272+E273</f>
        <v>5500</v>
      </c>
      <c r="F269" s="7">
        <f aca="true" t="shared" si="62" ref="F269:J269">F271+F272+F273</f>
        <v>5500</v>
      </c>
      <c r="G269" s="7">
        <f t="shared" si="62"/>
        <v>5775</v>
      </c>
      <c r="H269" s="7">
        <f t="shared" si="62"/>
        <v>6063.7</v>
      </c>
      <c r="I269" s="7">
        <f t="shared" si="62"/>
        <v>6366.799999999999</v>
      </c>
      <c r="J269" s="7">
        <f t="shared" si="62"/>
        <v>6685.06</v>
      </c>
      <c r="K269" s="10"/>
    </row>
    <row r="270" spans="1:11" ht="15">
      <c r="A270" s="8">
        <v>260</v>
      </c>
      <c r="B270" s="41" t="s">
        <v>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10"/>
    </row>
    <row r="271" spans="1:11" ht="15">
      <c r="A271" s="8">
        <v>261</v>
      </c>
      <c r="B271" s="10" t="s">
        <v>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10"/>
    </row>
    <row r="272" spans="1:11" ht="15">
      <c r="A272" s="8">
        <v>262</v>
      </c>
      <c r="B272" s="10" t="s">
        <v>4</v>
      </c>
      <c r="C272" s="7">
        <f>D272+E272+F272+G272+H272+I272+J272</f>
        <v>41393.96</v>
      </c>
      <c r="D272" s="7">
        <f>D277+D317</f>
        <v>5503.4</v>
      </c>
      <c r="E272" s="7">
        <f>E277+E317</f>
        <v>5500</v>
      </c>
      <c r="F272" s="7">
        <f aca="true" t="shared" si="63" ref="F272:J272">F277+F317</f>
        <v>5500</v>
      </c>
      <c r="G272" s="7">
        <v>5775</v>
      </c>
      <c r="H272" s="7">
        <f t="shared" si="63"/>
        <v>6063.7</v>
      </c>
      <c r="I272" s="7">
        <f t="shared" si="63"/>
        <v>6366.799999999999</v>
      </c>
      <c r="J272" s="7">
        <f t="shared" si="63"/>
        <v>6685.06</v>
      </c>
      <c r="K272" s="10"/>
    </row>
    <row r="273" spans="1:11" ht="15">
      <c r="A273" s="8">
        <v>263</v>
      </c>
      <c r="B273" s="10" t="s">
        <v>21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ht="40.5">
      <c r="A274" s="8">
        <v>264</v>
      </c>
      <c r="B274" s="12" t="s">
        <v>287</v>
      </c>
      <c r="C274" s="9">
        <f>D274+E274+F274+G274+H274+I274+J274</f>
        <v>15554.559999999998</v>
      </c>
      <c r="D274" s="9">
        <f>D276+D277+D303</f>
        <v>2503.4</v>
      </c>
      <c r="E274" s="9">
        <f>E276+E277+E303</f>
        <v>2000</v>
      </c>
      <c r="F274" s="9">
        <f aca="true" t="shared" si="64" ref="F274:J274">F276+F277+F303</f>
        <v>2000</v>
      </c>
      <c r="G274" s="9">
        <f t="shared" si="64"/>
        <v>2100</v>
      </c>
      <c r="H274" s="9">
        <f t="shared" si="64"/>
        <v>2205</v>
      </c>
      <c r="I274" s="9">
        <f t="shared" si="64"/>
        <v>2315.2</v>
      </c>
      <c r="J274" s="9">
        <f t="shared" si="64"/>
        <v>2430.96</v>
      </c>
      <c r="K274" s="10">
        <v>21</v>
      </c>
    </row>
    <row r="275" spans="1:11" ht="15">
      <c r="A275" s="8">
        <v>265</v>
      </c>
      <c r="B275" s="10" t="s">
        <v>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10"/>
    </row>
    <row r="276" spans="1:11" ht="15">
      <c r="A276" s="8">
        <v>266</v>
      </c>
      <c r="B276" s="10" t="s">
        <v>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0"/>
    </row>
    <row r="277" spans="1:11" ht="15">
      <c r="A277" s="8">
        <v>267</v>
      </c>
      <c r="B277" s="10" t="s">
        <v>4</v>
      </c>
      <c r="C277" s="7">
        <f>D277+E277+F277+G277+H277+I277+J277</f>
        <v>15554.559999999998</v>
      </c>
      <c r="D277" s="7">
        <f>D282+D287+D292+D297+D302+D312+D307</f>
        <v>2503.4</v>
      </c>
      <c r="E277" s="7">
        <v>2000</v>
      </c>
      <c r="F277" s="7">
        <v>2000</v>
      </c>
      <c r="G277" s="7">
        <v>2100</v>
      </c>
      <c r="H277" s="7">
        <v>2205</v>
      </c>
      <c r="I277" s="7">
        <v>2315.2</v>
      </c>
      <c r="J277" s="7">
        <v>2430.96</v>
      </c>
      <c r="K277" s="10"/>
    </row>
    <row r="278" spans="1:11" ht="15">
      <c r="A278" s="8">
        <v>268</v>
      </c>
      <c r="B278" s="10" t="s">
        <v>190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</row>
    <row r="279" spans="1:11" ht="25.5">
      <c r="A279" s="8">
        <v>269</v>
      </c>
      <c r="B279" s="13" t="s">
        <v>274</v>
      </c>
      <c r="C279" s="7">
        <f>D279+E279+F279+G279+H279+I279+J279</f>
        <v>370</v>
      </c>
      <c r="D279" s="7">
        <f>D280+D281+D282+D283</f>
        <v>370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10"/>
    </row>
    <row r="280" spans="1:11" ht="15">
      <c r="A280" s="8">
        <v>270</v>
      </c>
      <c r="B280" s="10" t="s">
        <v>2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</row>
    <row r="281" spans="1:11" ht="15">
      <c r="A281" s="8">
        <v>271</v>
      </c>
      <c r="B281" s="10" t="s">
        <v>3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0"/>
    </row>
    <row r="282" spans="1:11" ht="15">
      <c r="A282" s="8">
        <v>272</v>
      </c>
      <c r="B282" s="10" t="s">
        <v>4</v>
      </c>
      <c r="C282" s="7">
        <f>D282+E282+F282+G282+H282+I282+J282</f>
        <v>370</v>
      </c>
      <c r="D282" s="7">
        <f>466.6-96.6</f>
        <v>370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0"/>
    </row>
    <row r="283" spans="1:11" ht="15">
      <c r="A283" s="8">
        <v>273</v>
      </c>
      <c r="B283" s="10" t="s">
        <v>190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 ht="25.5">
      <c r="A284" s="8">
        <v>274</v>
      </c>
      <c r="B284" s="13" t="s">
        <v>278</v>
      </c>
      <c r="C284" s="7">
        <f>D284+E284+F284+G284+H284+I284+J284</f>
        <v>339</v>
      </c>
      <c r="D284" s="7">
        <f>D285+D286+D287+D288</f>
        <v>339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1"/>
    </row>
    <row r="285" spans="1:11" ht="15">
      <c r="A285" s="8">
        <v>275</v>
      </c>
      <c r="B285" s="10" t="s">
        <v>2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 ht="15">
      <c r="A286" s="8">
        <v>276</v>
      </c>
      <c r="B286" s="10" t="s">
        <v>3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</row>
    <row r="287" spans="1:11" ht="15">
      <c r="A287" s="8">
        <v>277</v>
      </c>
      <c r="B287" s="10" t="s">
        <v>4</v>
      </c>
      <c r="C287" s="7">
        <f>D287+E287+F287+G287+H287+I287+J287</f>
        <v>339</v>
      </c>
      <c r="D287" s="7">
        <f>398.4-59.4</f>
        <v>339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0"/>
    </row>
    <row r="288" spans="1:11" ht="15">
      <c r="A288" s="8">
        <v>278</v>
      </c>
      <c r="B288" s="10" t="s">
        <v>190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25.5">
      <c r="A289" s="8">
        <v>279</v>
      </c>
      <c r="B289" s="13" t="s">
        <v>277</v>
      </c>
      <c r="C289" s="7">
        <f>D289+E289+F289+G289+H289+I289+J289</f>
        <v>60</v>
      </c>
      <c r="D289" s="7">
        <f>D290+D291+D292+D293</f>
        <v>60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11"/>
    </row>
    <row r="290" spans="1:11" ht="15">
      <c r="A290" s="8">
        <v>280</v>
      </c>
      <c r="B290" s="10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 ht="15">
      <c r="A291" s="8">
        <v>281</v>
      </c>
      <c r="B291" s="10" t="s">
        <v>3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 ht="15">
      <c r="A292" s="8">
        <v>282</v>
      </c>
      <c r="B292" s="10" t="s">
        <v>4</v>
      </c>
      <c r="C292" s="7">
        <f>D292+E292+F292+G292+I292+H292+J292</f>
        <v>60</v>
      </c>
      <c r="D292" s="7">
        <f>60.6-0.6</f>
        <v>60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0"/>
    </row>
    <row r="293" spans="1:11" ht="15">
      <c r="A293" s="8">
        <v>283</v>
      </c>
      <c r="B293" s="10" t="s">
        <v>190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38.25">
      <c r="A294" s="8">
        <v>284</v>
      </c>
      <c r="B294" s="13" t="s">
        <v>273</v>
      </c>
      <c r="C294" s="7">
        <f>D294+E294+F294+G294+H294+I294+J294</f>
        <v>0</v>
      </c>
      <c r="D294" s="7">
        <f>D295+D296+D297+D298</f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1"/>
    </row>
    <row r="295" spans="1:11" ht="15">
      <c r="A295" s="8">
        <v>285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 ht="15">
      <c r="A296" s="8">
        <v>286</v>
      </c>
      <c r="B296" s="10" t="s">
        <v>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 ht="15">
      <c r="A297" s="8">
        <v>287</v>
      </c>
      <c r="B297" s="10" t="s">
        <v>4</v>
      </c>
      <c r="C297" s="7">
        <f>D297+E297+F297+G297+H297+I297+J297</f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</row>
    <row r="298" spans="1:11" ht="15">
      <c r="A298" s="8">
        <v>288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38.25">
      <c r="A299" s="8">
        <v>289</v>
      </c>
      <c r="B299" s="13" t="s">
        <v>275</v>
      </c>
      <c r="C299" s="7">
        <f>D299+E299+F299+G299+H299+I299+J299</f>
        <v>0</v>
      </c>
      <c r="D299" s="7">
        <f>D300+D301+D302+D303</f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1"/>
    </row>
    <row r="300" spans="1:11" ht="15">
      <c r="A300" s="8">
        <v>290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 ht="15">
      <c r="A301" s="8">
        <v>291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 ht="15">
      <c r="A302" s="8">
        <v>292</v>
      </c>
      <c r="B302" s="10" t="s">
        <v>4</v>
      </c>
      <c r="C302" s="7">
        <f>D302+E302+F302+G302+H302+I302+J302</f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 ht="15">
      <c r="A303" s="8">
        <v>293</v>
      </c>
      <c r="B303" s="10" t="s">
        <v>5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/>
      <c r="B304" s="10" t="s">
        <v>319</v>
      </c>
      <c r="C304" s="7">
        <f>D304+E304+F304+G304+H304+I304+J304</f>
        <v>660</v>
      </c>
      <c r="D304" s="7">
        <f>D305+D306+D307+D308</f>
        <v>660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0"/>
    </row>
    <row r="305" spans="1:11" ht="15">
      <c r="A305" s="8"/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 ht="15">
      <c r="A306" s="8"/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 ht="15">
      <c r="A307" s="8"/>
      <c r="B307" s="10" t="s">
        <v>4</v>
      </c>
      <c r="C307" s="7">
        <f>D307+E307+F307+G307+H307+I307+J307</f>
        <v>660</v>
      </c>
      <c r="D307" s="7">
        <v>660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 ht="15">
      <c r="A308" s="8"/>
      <c r="B308" s="10" t="s">
        <v>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38.25">
      <c r="A309" s="8">
        <v>294</v>
      </c>
      <c r="B309" s="13" t="s">
        <v>315</v>
      </c>
      <c r="C309" s="7">
        <f>C310+C311+C312+C313</f>
        <v>1074.4</v>
      </c>
      <c r="D309" s="7">
        <f>D310+D311+D312+D313</f>
        <v>1074.4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0"/>
    </row>
    <row r="310" spans="1:11" ht="15">
      <c r="A310" s="8">
        <v>295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 ht="15">
      <c r="A311" s="8">
        <v>296</v>
      </c>
      <c r="B311" s="10" t="s">
        <v>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 ht="15">
      <c r="A312" s="8">
        <v>297</v>
      </c>
      <c r="B312" s="10" t="s">
        <v>4</v>
      </c>
      <c r="C312" s="7">
        <f>D312+E312+F312+G312+H312+I312+J312</f>
        <v>1074.4</v>
      </c>
      <c r="D312" s="7">
        <v>1074.4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 ht="15">
      <c r="A313" s="8">
        <v>298</v>
      </c>
      <c r="B313" s="10" t="s">
        <v>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42" customHeight="1">
      <c r="A314" s="8">
        <v>299</v>
      </c>
      <c r="B314" s="12" t="s">
        <v>22</v>
      </c>
      <c r="C314" s="9">
        <f>D314+E314+F314+G314+H314+I314+J314</f>
        <v>25839.4</v>
      </c>
      <c r="D314" s="9">
        <f>D316+D317+D318</f>
        <v>3000</v>
      </c>
      <c r="E314" s="9">
        <f>E316+E317+E318</f>
        <v>3500</v>
      </c>
      <c r="F314" s="9">
        <f aca="true" t="shared" si="65" ref="F314:J314">F316+F317+F318</f>
        <v>3500</v>
      </c>
      <c r="G314" s="9">
        <f t="shared" si="65"/>
        <v>3675</v>
      </c>
      <c r="H314" s="9">
        <f t="shared" si="65"/>
        <v>3858.7</v>
      </c>
      <c r="I314" s="9">
        <f t="shared" si="65"/>
        <v>4051.6</v>
      </c>
      <c r="J314" s="9">
        <f t="shared" si="65"/>
        <v>4254.1</v>
      </c>
      <c r="K314" s="10">
        <v>21</v>
      </c>
    </row>
    <row r="315" spans="1:11" ht="15" customHeight="1">
      <c r="A315" s="8">
        <v>300</v>
      </c>
      <c r="B315" s="12" t="s">
        <v>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10"/>
    </row>
    <row r="316" spans="1:11" ht="15">
      <c r="A316" s="8">
        <v>301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 ht="15">
      <c r="A317" s="8">
        <v>302</v>
      </c>
      <c r="B317" s="10" t="s">
        <v>4</v>
      </c>
      <c r="C317" s="7">
        <f>D317+E317+F317+G317+H317+I317+J317</f>
        <v>25839.4</v>
      </c>
      <c r="D317" s="7">
        <v>3000</v>
      </c>
      <c r="E317" s="7">
        <v>3500</v>
      </c>
      <c r="F317" s="7">
        <v>3500</v>
      </c>
      <c r="G317" s="7">
        <v>3675</v>
      </c>
      <c r="H317" s="7">
        <v>3858.7</v>
      </c>
      <c r="I317" s="7">
        <v>4051.6</v>
      </c>
      <c r="J317" s="7">
        <v>4254.1</v>
      </c>
      <c r="K317" s="10"/>
    </row>
    <row r="318" spans="1:11" ht="15">
      <c r="A318" s="8">
        <v>303</v>
      </c>
      <c r="B318" s="10" t="s">
        <v>23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15" customHeight="1">
      <c r="A319" s="8">
        <v>304</v>
      </c>
      <c r="B319" s="58" t="s">
        <v>294</v>
      </c>
      <c r="C319" s="59"/>
      <c r="D319" s="59"/>
      <c r="E319" s="59"/>
      <c r="F319" s="59"/>
      <c r="G319" s="59"/>
      <c r="H319" s="59"/>
      <c r="I319" s="59"/>
      <c r="J319" s="59"/>
      <c r="K319" s="60"/>
    </row>
    <row r="320" spans="1:11" ht="15">
      <c r="A320" s="8">
        <v>305</v>
      </c>
      <c r="B320" s="40" t="s">
        <v>85</v>
      </c>
      <c r="C320" s="9">
        <f>C321+C322+C323+C324</f>
        <v>10620</v>
      </c>
      <c r="D320" s="9">
        <f>D321+D322+D323+D324</f>
        <v>1620</v>
      </c>
      <c r="E320" s="9">
        <f aca="true" t="shared" si="66" ref="E320:J320">E322+E323+E324</f>
        <v>0</v>
      </c>
      <c r="F320" s="9">
        <f t="shared" si="66"/>
        <v>0</v>
      </c>
      <c r="G320" s="9">
        <f t="shared" si="66"/>
        <v>3000</v>
      </c>
      <c r="H320" s="9">
        <f>H321+H322+H323+H324</f>
        <v>3000</v>
      </c>
      <c r="I320" s="9">
        <f t="shared" si="66"/>
        <v>3000</v>
      </c>
      <c r="J320" s="9">
        <f t="shared" si="66"/>
        <v>0</v>
      </c>
      <c r="K320" s="10"/>
    </row>
    <row r="321" spans="1:11" ht="15">
      <c r="A321" s="8">
        <v>306</v>
      </c>
      <c r="B321" s="41" t="s">
        <v>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10"/>
    </row>
    <row r="322" spans="1:11" ht="15">
      <c r="A322" s="8">
        <v>307</v>
      </c>
      <c r="B322" s="10" t="s">
        <v>3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 ht="15">
      <c r="A323" s="8">
        <v>308</v>
      </c>
      <c r="B323" s="10" t="s">
        <v>4</v>
      </c>
      <c r="C323" s="7">
        <f>C329</f>
        <v>10620</v>
      </c>
      <c r="D323" s="7">
        <f>D329+D391</f>
        <v>1620</v>
      </c>
      <c r="E323" s="7">
        <f aca="true" t="shared" si="67" ref="E323:J323">E329</f>
        <v>0</v>
      </c>
      <c r="F323" s="7">
        <f t="shared" si="67"/>
        <v>0</v>
      </c>
      <c r="G323" s="7">
        <f t="shared" si="67"/>
        <v>3000</v>
      </c>
      <c r="H323" s="7">
        <f t="shared" si="67"/>
        <v>3000</v>
      </c>
      <c r="I323" s="7">
        <f t="shared" si="67"/>
        <v>3000</v>
      </c>
      <c r="J323" s="7">
        <f t="shared" si="67"/>
        <v>0</v>
      </c>
      <c r="K323" s="10"/>
    </row>
    <row r="324" spans="1:11" ht="15">
      <c r="A324" s="8">
        <v>309</v>
      </c>
      <c r="B324" s="10" t="s">
        <v>23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</row>
    <row r="325" spans="1:11" ht="15">
      <c r="A325" s="8">
        <v>310</v>
      </c>
      <c r="B325" s="10" t="s">
        <v>8</v>
      </c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5.5">
      <c r="A326" s="8">
        <v>311</v>
      </c>
      <c r="B326" s="41" t="s">
        <v>78</v>
      </c>
      <c r="C326" s="7">
        <f>D326+E326+F326+G326+H326+I326+J326</f>
        <v>10620</v>
      </c>
      <c r="D326" s="7">
        <f aca="true" t="shared" si="68" ref="D326:J326">D327+D328+D329+D330</f>
        <v>1620</v>
      </c>
      <c r="E326" s="7">
        <f t="shared" si="68"/>
        <v>0</v>
      </c>
      <c r="F326" s="7">
        <f t="shared" si="68"/>
        <v>0</v>
      </c>
      <c r="G326" s="7">
        <f t="shared" si="68"/>
        <v>3000</v>
      </c>
      <c r="H326" s="7">
        <f t="shared" si="68"/>
        <v>3000</v>
      </c>
      <c r="I326" s="7">
        <f t="shared" si="68"/>
        <v>3000</v>
      </c>
      <c r="J326" s="7">
        <f t="shared" si="68"/>
        <v>0</v>
      </c>
      <c r="K326" s="10"/>
    </row>
    <row r="327" spans="1:11" ht="15">
      <c r="A327" s="8">
        <v>312</v>
      </c>
      <c r="B327" s="41" t="s">
        <v>2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 ht="15">
      <c r="A328" s="8">
        <v>313</v>
      </c>
      <c r="B328" s="10" t="s">
        <v>3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f aca="true" t="shared" si="69" ref="H328">H330+H331+H332</f>
        <v>0</v>
      </c>
      <c r="I328" s="7">
        <v>0</v>
      </c>
      <c r="J328" s="7">
        <v>0</v>
      </c>
      <c r="K328" s="10"/>
    </row>
    <row r="329" spans="1:11" ht="15">
      <c r="A329" s="8">
        <v>314</v>
      </c>
      <c r="B329" s="10" t="s">
        <v>4</v>
      </c>
      <c r="C329" s="7">
        <f>D329+E329+F329+G329+H329+I329+J329</f>
        <v>10620</v>
      </c>
      <c r="D329" s="7">
        <f>D341+D351+D361</f>
        <v>1620</v>
      </c>
      <c r="E329" s="7">
        <v>0</v>
      </c>
      <c r="F329" s="7">
        <f>F341+F351+F361</f>
        <v>0</v>
      </c>
      <c r="G329" s="7">
        <f>G341+G351+G361</f>
        <v>3000</v>
      </c>
      <c r="H329" s="7">
        <f>H341+H351+H361</f>
        <v>3000</v>
      </c>
      <c r="I329" s="7">
        <f>I341+I351+I361</f>
        <v>3000</v>
      </c>
      <c r="J329" s="7">
        <f>J341+J351+J361</f>
        <v>0</v>
      </c>
      <c r="K329" s="10"/>
    </row>
    <row r="330" spans="1:11" ht="15">
      <c r="A330" s="8">
        <v>315</v>
      </c>
      <c r="B330" s="10" t="s">
        <v>5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f aca="true" t="shared" si="70" ref="H330">H332+H333+H334</f>
        <v>0</v>
      </c>
      <c r="I330" s="7">
        <v>0</v>
      </c>
      <c r="J330" s="7">
        <v>0</v>
      </c>
      <c r="K330" s="10"/>
    </row>
    <row r="331" spans="1:11" ht="25.5">
      <c r="A331" s="8">
        <v>316</v>
      </c>
      <c r="B331" s="10" t="s">
        <v>9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0"/>
    </row>
    <row r="332" spans="1:11" ht="25.5">
      <c r="A332" s="8">
        <v>317</v>
      </c>
      <c r="B332" s="41" t="s">
        <v>79</v>
      </c>
      <c r="C332" s="7"/>
      <c r="D332" s="7"/>
      <c r="E332" s="7"/>
      <c r="F332" s="7"/>
      <c r="G332" s="7"/>
      <c r="H332" s="7"/>
      <c r="I332" s="7"/>
      <c r="J332" s="7"/>
      <c r="K332" s="10"/>
    </row>
    <row r="333" spans="1:11" ht="15">
      <c r="A333" s="8">
        <v>318</v>
      </c>
      <c r="B333" s="41" t="s">
        <v>2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0"/>
    </row>
    <row r="334" spans="1:11" ht="15">
      <c r="A334" s="8">
        <v>319</v>
      </c>
      <c r="B334" s="10" t="s">
        <v>3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0"/>
    </row>
    <row r="335" spans="1:11" ht="15">
      <c r="A335" s="8">
        <v>320</v>
      </c>
      <c r="B335" s="10" t="s">
        <v>4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0"/>
    </row>
    <row r="336" spans="1:11" ht="15">
      <c r="A336" s="8">
        <v>321</v>
      </c>
      <c r="B336" s="10" t="s">
        <v>5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0"/>
    </row>
    <row r="337" spans="1:11" ht="15">
      <c r="A337" s="8">
        <v>322</v>
      </c>
      <c r="B337" s="10" t="s">
        <v>10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0"/>
    </row>
    <row r="338" spans="1:11" ht="40.5">
      <c r="A338" s="8">
        <v>323</v>
      </c>
      <c r="B338" s="12" t="s">
        <v>24</v>
      </c>
      <c r="C338" s="9">
        <f>D338+E338+F338+G338+H338+I338+J338</f>
        <v>0</v>
      </c>
      <c r="D338" s="9">
        <v>0</v>
      </c>
      <c r="E338" s="9">
        <f>E340+E341+E342</f>
        <v>0</v>
      </c>
      <c r="F338" s="9">
        <f>F340+F341+F342</f>
        <v>0</v>
      </c>
      <c r="G338" s="9">
        <v>0</v>
      </c>
      <c r="H338" s="9">
        <v>0</v>
      </c>
      <c r="I338" s="9">
        <v>0</v>
      </c>
      <c r="J338" s="9">
        <v>0</v>
      </c>
      <c r="K338" s="48" t="s">
        <v>233</v>
      </c>
    </row>
    <row r="339" spans="1:11" ht="15">
      <c r="A339" s="8">
        <v>324</v>
      </c>
      <c r="B339" s="10" t="s">
        <v>2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10"/>
    </row>
    <row r="340" spans="1:11" ht="15">
      <c r="A340" s="8">
        <v>325</v>
      </c>
      <c r="B340" s="10" t="s">
        <v>3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10"/>
    </row>
    <row r="341" spans="1:11" ht="15">
      <c r="A341" s="8">
        <v>326</v>
      </c>
      <c r="B341" s="10" t="s">
        <v>4</v>
      </c>
      <c r="C341" s="7">
        <v>0</v>
      </c>
      <c r="D341" s="7">
        <v>0</v>
      </c>
      <c r="E341" s="7">
        <v>0</v>
      </c>
      <c r="F341" s="7">
        <v>0</v>
      </c>
      <c r="G341" s="7">
        <f>G346</f>
        <v>0</v>
      </c>
      <c r="H341" s="7">
        <f>H346</f>
        <v>0</v>
      </c>
      <c r="I341" s="7">
        <f>I346</f>
        <v>0</v>
      </c>
      <c r="J341" s="7">
        <v>0</v>
      </c>
      <c r="K341" s="10"/>
    </row>
    <row r="342" spans="1:11" ht="15">
      <c r="A342" s="8">
        <v>327</v>
      </c>
      <c r="B342" s="10" t="s">
        <v>5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10"/>
    </row>
    <row r="343" spans="1:11" ht="25.5">
      <c r="A343" s="8">
        <v>328</v>
      </c>
      <c r="B343" s="13" t="s">
        <v>203</v>
      </c>
      <c r="C343" s="7">
        <f>D343+E343+F343+G343+H343+I343+J343</f>
        <v>0</v>
      </c>
      <c r="D343" s="7">
        <v>0</v>
      </c>
      <c r="E343" s="7">
        <f>E345+E346+E347</f>
        <v>0</v>
      </c>
      <c r="F343" s="7">
        <f>F345+F346+F347</f>
        <v>0</v>
      </c>
      <c r="G343" s="7">
        <v>0</v>
      </c>
      <c r="H343" s="7">
        <v>0</v>
      </c>
      <c r="I343" s="7">
        <v>0</v>
      </c>
      <c r="J343" s="7">
        <v>0</v>
      </c>
      <c r="K343" s="10"/>
    </row>
    <row r="344" spans="1:11" ht="15">
      <c r="A344" s="8">
        <v>329</v>
      </c>
      <c r="B344" s="13" t="s">
        <v>2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10"/>
    </row>
    <row r="345" spans="1:11" ht="15">
      <c r="A345" s="8">
        <v>330</v>
      </c>
      <c r="B345" s="10" t="s">
        <v>3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 ht="15">
      <c r="A346" s="8">
        <v>331</v>
      </c>
      <c r="B346" s="10" t="s">
        <v>4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 ht="15">
      <c r="A347" s="8">
        <v>332</v>
      </c>
      <c r="B347" s="10" t="s">
        <v>21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0"/>
    </row>
    <row r="348" spans="1:11" ht="54">
      <c r="A348" s="8">
        <v>333</v>
      </c>
      <c r="B348" s="12" t="s">
        <v>25</v>
      </c>
      <c r="C348" s="9">
        <f>D348+E348+F348+G348+H348+I348+J348</f>
        <v>6000</v>
      </c>
      <c r="D348" s="9">
        <v>0</v>
      </c>
      <c r="E348" s="9">
        <v>0</v>
      </c>
      <c r="F348" s="9">
        <v>0</v>
      </c>
      <c r="G348" s="9">
        <f>G350+G351+G352</f>
        <v>0</v>
      </c>
      <c r="H348" s="9">
        <f>H350+H351+H352</f>
        <v>3000</v>
      </c>
      <c r="I348" s="9">
        <f>I350+I351+I352</f>
        <v>3000</v>
      </c>
      <c r="J348" s="9">
        <v>0</v>
      </c>
      <c r="K348" s="48" t="s">
        <v>233</v>
      </c>
    </row>
    <row r="349" spans="1:11" ht="15">
      <c r="A349" s="8">
        <v>334</v>
      </c>
      <c r="B349" s="12" t="s">
        <v>2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0"/>
    </row>
    <row r="350" spans="1:11" ht="15">
      <c r="A350" s="8">
        <v>335</v>
      </c>
      <c r="B350" s="10" t="s">
        <v>3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10"/>
    </row>
    <row r="351" spans="1:11" ht="15">
      <c r="A351" s="8">
        <v>336</v>
      </c>
      <c r="B351" s="10" t="s">
        <v>4</v>
      </c>
      <c r="C351" s="7">
        <f>D351+E351+F351+G351+H351+I351+J351</f>
        <v>6000</v>
      </c>
      <c r="D351" s="7">
        <v>0</v>
      </c>
      <c r="E351" s="7">
        <v>0</v>
      </c>
      <c r="F351" s="7">
        <v>0</v>
      </c>
      <c r="G351" s="7">
        <f>G356</f>
        <v>0</v>
      </c>
      <c r="H351" s="7">
        <f>H356</f>
        <v>3000</v>
      </c>
      <c r="I351" s="7">
        <f>I356</f>
        <v>3000</v>
      </c>
      <c r="J351" s="7">
        <v>0</v>
      </c>
      <c r="K351" s="10"/>
    </row>
    <row r="352" spans="1:11" ht="15">
      <c r="A352" s="8">
        <v>337</v>
      </c>
      <c r="B352" s="10" t="s">
        <v>5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0"/>
    </row>
    <row r="353" spans="1:11" ht="25.5">
      <c r="A353" s="8">
        <v>338</v>
      </c>
      <c r="B353" s="13" t="s">
        <v>237</v>
      </c>
      <c r="C353" s="7">
        <v>0</v>
      </c>
      <c r="D353" s="7">
        <v>0</v>
      </c>
      <c r="E353" s="7">
        <v>0</v>
      </c>
      <c r="F353" s="7">
        <v>0</v>
      </c>
      <c r="G353" s="7">
        <f>G355+G356+G357</f>
        <v>0</v>
      </c>
      <c r="H353" s="7">
        <f>H354+H355+H356+H357</f>
        <v>3000</v>
      </c>
      <c r="I353" s="7">
        <f>I354+I355+I356+I357</f>
        <v>3000</v>
      </c>
      <c r="J353" s="7">
        <v>0</v>
      </c>
      <c r="K353" s="10"/>
    </row>
    <row r="354" spans="1:11" ht="15">
      <c r="A354" s="8">
        <v>339</v>
      </c>
      <c r="B354" s="13" t="s">
        <v>2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 ht="15">
      <c r="A355" s="8">
        <v>340</v>
      </c>
      <c r="B355" s="10" t="s">
        <v>3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10"/>
    </row>
    <row r="356" spans="1:11" ht="15">
      <c r="A356" s="8">
        <v>341</v>
      </c>
      <c r="B356" s="10" t="s">
        <v>4</v>
      </c>
      <c r="C356" s="7">
        <f>D356+E356+F356+G356+H356+I356+J356</f>
        <v>6000</v>
      </c>
      <c r="D356" s="7">
        <v>0</v>
      </c>
      <c r="E356" s="7">
        <v>0</v>
      </c>
      <c r="F356" s="7">
        <v>0</v>
      </c>
      <c r="G356" s="7">
        <v>0</v>
      </c>
      <c r="H356" s="7">
        <v>3000</v>
      </c>
      <c r="I356" s="7">
        <v>3000</v>
      </c>
      <c r="J356" s="7">
        <v>0</v>
      </c>
      <c r="K356" s="10"/>
    </row>
    <row r="357" spans="1:11" ht="15">
      <c r="A357" s="8">
        <v>342</v>
      </c>
      <c r="B357" s="10" t="s">
        <v>21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 ht="54">
      <c r="A358" s="8">
        <v>343</v>
      </c>
      <c r="B358" s="12" t="s">
        <v>187</v>
      </c>
      <c r="C358" s="9">
        <f>D358+E358+F358+G358+H358+I358+J358</f>
        <v>4620</v>
      </c>
      <c r="D358" s="9">
        <f>D359+D360+D361+D362</f>
        <v>1620</v>
      </c>
      <c r="E358" s="9">
        <v>0</v>
      </c>
      <c r="F358" s="9">
        <v>0</v>
      </c>
      <c r="G358" s="9">
        <f>G359+G360+G361+G362</f>
        <v>3000</v>
      </c>
      <c r="H358" s="9">
        <f>H360+H361+H362</f>
        <v>0</v>
      </c>
      <c r="I358" s="9">
        <f>I360+I361+I362</f>
        <v>0</v>
      </c>
      <c r="J358" s="9">
        <v>0</v>
      </c>
      <c r="K358" s="48" t="s">
        <v>233</v>
      </c>
    </row>
    <row r="359" spans="1:11" ht="15">
      <c r="A359" s="8">
        <v>344</v>
      </c>
      <c r="B359" s="10" t="s">
        <v>2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0"/>
    </row>
    <row r="360" spans="1:11" ht="15">
      <c r="A360" s="8">
        <v>345</v>
      </c>
      <c r="B360" s="10" t="s">
        <v>3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 ht="15">
      <c r="A361" s="8">
        <v>346</v>
      </c>
      <c r="B361" s="10" t="s">
        <v>4</v>
      </c>
      <c r="C361" s="7">
        <f>D361+E361+F361+G361+H361+I361+J361</f>
        <v>4620</v>
      </c>
      <c r="D361" s="7">
        <f>D366+D371+D376+D381+D386</f>
        <v>1620</v>
      </c>
      <c r="E361" s="7">
        <v>0</v>
      </c>
      <c r="F361" s="7">
        <v>0</v>
      </c>
      <c r="G361" s="7">
        <f>G366+G371+G376+G381+G386</f>
        <v>3000</v>
      </c>
      <c r="H361" s="7">
        <f>H366+H371+H376+H381+H386</f>
        <v>0</v>
      </c>
      <c r="I361" s="7">
        <f>I366+I371+I376+I381+I386</f>
        <v>0</v>
      </c>
      <c r="J361" s="7">
        <v>0</v>
      </c>
      <c r="K361" s="10"/>
    </row>
    <row r="362" spans="1:11" ht="15">
      <c r="A362" s="8">
        <v>347</v>
      </c>
      <c r="B362" s="10" t="s">
        <v>21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>
        <v>348</v>
      </c>
      <c r="B363" s="13" t="s">
        <v>196</v>
      </c>
      <c r="C363" s="7">
        <v>0</v>
      </c>
      <c r="D363" s="7">
        <f>D364+D365+D366+D367</f>
        <v>1620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 ht="15">
      <c r="A364" s="8">
        <v>349</v>
      </c>
      <c r="B364" s="13" t="s">
        <v>2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 ht="15">
      <c r="A365" s="8">
        <v>350</v>
      </c>
      <c r="B365" s="10" t="s">
        <v>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 ht="15">
      <c r="A366" s="8">
        <v>351</v>
      </c>
      <c r="B366" s="10" t="s">
        <v>4</v>
      </c>
      <c r="C366" s="7">
        <v>0</v>
      </c>
      <c r="D366" s="7">
        <v>1620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 ht="15">
      <c r="A367" s="8">
        <v>352</v>
      </c>
      <c r="B367" s="10" t="s">
        <v>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25.5">
      <c r="A368" s="8">
        <v>353</v>
      </c>
      <c r="B368" s="13" t="s">
        <v>197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0"/>
    </row>
    <row r="369" spans="1:11" ht="15">
      <c r="A369" s="8">
        <v>354</v>
      </c>
      <c r="B369" s="13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 ht="15">
      <c r="A370" s="8">
        <v>355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 ht="15">
      <c r="A371" s="8">
        <v>356</v>
      </c>
      <c r="B371" s="10" t="s">
        <v>4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/>
    </row>
    <row r="372" spans="1:11" ht="15">
      <c r="A372" s="8">
        <v>357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358</v>
      </c>
      <c r="B373" s="13" t="s">
        <v>238</v>
      </c>
      <c r="C373" s="7">
        <f>D373+E373+F373+G373+H373+I373+J373</f>
        <v>2000</v>
      </c>
      <c r="D373" s="7">
        <v>0</v>
      </c>
      <c r="E373" s="7">
        <v>0</v>
      </c>
      <c r="F373" s="7">
        <v>0</v>
      </c>
      <c r="G373" s="7">
        <f>G374+G375+G376+G377</f>
        <v>2000</v>
      </c>
      <c r="H373" s="7">
        <f>H375+H376+H377</f>
        <v>0</v>
      </c>
      <c r="I373" s="7">
        <f>I375+I376+I377</f>
        <v>0</v>
      </c>
      <c r="J373" s="7">
        <v>0</v>
      </c>
      <c r="K373" s="10"/>
    </row>
    <row r="374" spans="1:11" ht="15">
      <c r="A374" s="8">
        <v>359</v>
      </c>
      <c r="B374" s="13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 ht="15">
      <c r="A375" s="8">
        <v>360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 ht="15">
      <c r="A376" s="8">
        <v>361</v>
      </c>
      <c r="B376" s="10" t="s">
        <v>4</v>
      </c>
      <c r="C376" s="7">
        <f>D376+E376+F376+G376+H376+I376+J376</f>
        <v>2000</v>
      </c>
      <c r="D376" s="7">
        <v>0</v>
      </c>
      <c r="E376" s="7">
        <v>0</v>
      </c>
      <c r="F376" s="7">
        <v>0</v>
      </c>
      <c r="G376" s="7">
        <v>2000</v>
      </c>
      <c r="H376" s="7">
        <v>0</v>
      </c>
      <c r="I376" s="7">
        <v>0</v>
      </c>
      <c r="J376" s="7">
        <v>0</v>
      </c>
      <c r="K376" s="10"/>
    </row>
    <row r="377" spans="1:11" ht="15">
      <c r="A377" s="8">
        <v>362</v>
      </c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>
        <v>363</v>
      </c>
      <c r="B378" s="13" t="s">
        <v>239</v>
      </c>
      <c r="C378" s="7">
        <f>D378+E378+F378+G378+H378+I378+J378</f>
        <v>1000</v>
      </c>
      <c r="D378" s="7">
        <v>0</v>
      </c>
      <c r="E378" s="7">
        <v>0</v>
      </c>
      <c r="F378" s="7">
        <v>0</v>
      </c>
      <c r="G378" s="7">
        <f>G379+G380+G381+G382</f>
        <v>1000</v>
      </c>
      <c r="H378" s="7">
        <f>H380+H381+H382</f>
        <v>0</v>
      </c>
      <c r="I378" s="7">
        <v>0</v>
      </c>
      <c r="J378" s="7">
        <v>0</v>
      </c>
      <c r="K378" s="10"/>
    </row>
    <row r="379" spans="1:11" ht="15">
      <c r="A379" s="8">
        <v>364</v>
      </c>
      <c r="B379" s="13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 ht="15">
      <c r="A380" s="8">
        <v>365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 ht="15">
      <c r="A381" s="8">
        <v>366</v>
      </c>
      <c r="B381" s="10" t="s">
        <v>4</v>
      </c>
      <c r="C381" s="7">
        <f>D381+E381+F381+G381+H381+I381+J381</f>
        <v>1000</v>
      </c>
      <c r="D381" s="7">
        <v>0</v>
      </c>
      <c r="E381" s="7">
        <v>0</v>
      </c>
      <c r="F381" s="7">
        <v>0</v>
      </c>
      <c r="G381" s="7">
        <v>1000</v>
      </c>
      <c r="H381" s="7">
        <v>0</v>
      </c>
      <c r="I381" s="7">
        <v>0</v>
      </c>
      <c r="J381" s="7">
        <v>0</v>
      </c>
      <c r="K381" s="10"/>
    </row>
    <row r="382" spans="1:11" ht="15">
      <c r="A382" s="8">
        <v>367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38.25">
      <c r="A383" s="8">
        <v>368</v>
      </c>
      <c r="B383" s="13" t="s">
        <v>204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 ht="15">
      <c r="A384" s="8">
        <v>369</v>
      </c>
      <c r="B384" s="13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 ht="15">
      <c r="A385" s="8">
        <v>370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 ht="15">
      <c r="A386" s="8">
        <v>371</v>
      </c>
      <c r="B386" s="10" t="s">
        <v>4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 ht="15">
      <c r="A387" s="8">
        <v>372</v>
      </c>
      <c r="B387" s="10" t="s">
        <v>15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51">
      <c r="A388" s="8">
        <v>373</v>
      </c>
      <c r="B388" s="41" t="s">
        <v>74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f>H390+H391+H392</f>
        <v>0</v>
      </c>
      <c r="I388" s="7">
        <f>I390+I391+I392</f>
        <v>0</v>
      </c>
      <c r="J388" s="7">
        <v>0</v>
      </c>
      <c r="K388" s="10"/>
    </row>
    <row r="389" spans="1:11" ht="15">
      <c r="A389" s="8">
        <v>374</v>
      </c>
      <c r="B389" s="41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 ht="15">
      <c r="A390" s="8">
        <v>375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 ht="15">
      <c r="A391" s="8">
        <v>376</v>
      </c>
      <c r="B391" s="10" t="s">
        <v>4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f>H396</f>
        <v>0</v>
      </c>
      <c r="I391" s="7">
        <f>I396</f>
        <v>0</v>
      </c>
      <c r="J391" s="7">
        <v>0</v>
      </c>
      <c r="K391" s="10"/>
    </row>
    <row r="392" spans="1:11" ht="15">
      <c r="A392" s="8">
        <v>377</v>
      </c>
      <c r="B392" s="10" t="s">
        <v>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15" customHeight="1">
      <c r="A393" s="8">
        <v>378</v>
      </c>
      <c r="B393" s="58" t="s">
        <v>293</v>
      </c>
      <c r="C393" s="59"/>
      <c r="D393" s="59"/>
      <c r="E393" s="59"/>
      <c r="F393" s="59"/>
      <c r="G393" s="59"/>
      <c r="H393" s="59"/>
      <c r="I393" s="59"/>
      <c r="J393" s="59"/>
      <c r="K393" s="60"/>
    </row>
    <row r="394" spans="1:11" ht="15">
      <c r="A394" s="8">
        <v>379</v>
      </c>
      <c r="B394" s="40" t="s">
        <v>75</v>
      </c>
      <c r="C394" s="9">
        <f>D394+E394+F394+G394+H394+I394+J394</f>
        <v>77390.1</v>
      </c>
      <c r="D394" s="9">
        <f>D396+D397+D398</f>
        <v>19600</v>
      </c>
      <c r="E394" s="9">
        <f>E396+E397+E398</f>
        <v>20950</v>
      </c>
      <c r="F394" s="9">
        <f>F396+F397+F398</f>
        <v>31670</v>
      </c>
      <c r="G394" s="9">
        <f>G396+G397+G398</f>
        <v>1200</v>
      </c>
      <c r="H394" s="9">
        <f aca="true" t="shared" si="71" ref="H394:J394">H396+H397+H398</f>
        <v>1260</v>
      </c>
      <c r="I394" s="9">
        <f t="shared" si="71"/>
        <v>1322</v>
      </c>
      <c r="J394" s="9">
        <f t="shared" si="71"/>
        <v>1388.1</v>
      </c>
      <c r="K394" s="10"/>
    </row>
    <row r="395" spans="1:11" ht="15">
      <c r="A395" s="8">
        <v>380</v>
      </c>
      <c r="B395" s="41" t="s">
        <v>2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10"/>
    </row>
    <row r="396" spans="1:11" ht="15">
      <c r="A396" s="8">
        <v>381</v>
      </c>
      <c r="B396" s="10" t="s">
        <v>3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10"/>
    </row>
    <row r="397" spans="1:11" ht="15">
      <c r="A397" s="8">
        <v>382</v>
      </c>
      <c r="B397" s="10" t="s">
        <v>4</v>
      </c>
      <c r="C397" s="9">
        <f>D397+E397+F397+G397+H397+I397+J397</f>
        <v>77390.1</v>
      </c>
      <c r="D397" s="9">
        <f>D403</f>
        <v>19600</v>
      </c>
      <c r="E397" s="9">
        <f>E403</f>
        <v>20950</v>
      </c>
      <c r="F397" s="9">
        <f>F403</f>
        <v>31670</v>
      </c>
      <c r="G397" s="9">
        <f>G403</f>
        <v>1200</v>
      </c>
      <c r="H397" s="9">
        <f aca="true" t="shared" si="72" ref="H397:J397">H403</f>
        <v>1260</v>
      </c>
      <c r="I397" s="9">
        <f t="shared" si="72"/>
        <v>1322</v>
      </c>
      <c r="J397" s="9">
        <f t="shared" si="72"/>
        <v>1388.1</v>
      </c>
      <c r="K397" s="10"/>
    </row>
    <row r="398" spans="1:11" ht="15">
      <c r="A398" s="8">
        <v>383</v>
      </c>
      <c r="B398" s="10" t="s">
        <v>5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10"/>
    </row>
    <row r="399" spans="1:11" ht="15">
      <c r="A399" s="8">
        <v>384</v>
      </c>
      <c r="B399" s="10" t="s">
        <v>20</v>
      </c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5.5">
      <c r="A400" s="8">
        <v>385</v>
      </c>
      <c r="B400" s="41" t="s">
        <v>76</v>
      </c>
      <c r="C400" s="7">
        <f>D400+E400+F400+G400+H400+I400+J400</f>
        <v>77390.1</v>
      </c>
      <c r="D400" s="7">
        <f>D402+D403+D404</f>
        <v>19600</v>
      </c>
      <c r="E400" s="7">
        <f>E402+E403+E404</f>
        <v>20950</v>
      </c>
      <c r="F400" s="7">
        <f>F402+F403+F404</f>
        <v>31670</v>
      </c>
      <c r="G400" s="7">
        <f>G402+G403+G404</f>
        <v>1200</v>
      </c>
      <c r="H400" s="7">
        <f aca="true" t="shared" si="73" ref="H400:J400">H402+H403+H404</f>
        <v>1260</v>
      </c>
      <c r="I400" s="7">
        <f t="shared" si="73"/>
        <v>1322</v>
      </c>
      <c r="J400" s="7">
        <f t="shared" si="73"/>
        <v>1388.1</v>
      </c>
      <c r="K400" s="10"/>
    </row>
    <row r="401" spans="1:11" ht="15">
      <c r="A401" s="8">
        <v>386</v>
      </c>
      <c r="B401" s="41" t="s">
        <v>2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 ht="15">
      <c r="A402" s="8">
        <v>387</v>
      </c>
      <c r="B402" s="10" t="s">
        <v>3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15">
      <c r="A403" s="8">
        <v>388</v>
      </c>
      <c r="B403" s="10" t="s">
        <v>4</v>
      </c>
      <c r="C403" s="7">
        <f>D403+E403+F403+G403+H403+I403+J403</f>
        <v>77390.1</v>
      </c>
      <c r="D403" s="7">
        <f>D408+D433</f>
        <v>19600</v>
      </c>
      <c r="E403" s="7">
        <f>E408+E433</f>
        <v>20950</v>
      </c>
      <c r="F403" s="7">
        <f>F408+F433</f>
        <v>31670</v>
      </c>
      <c r="G403" s="7">
        <f>G408+G433</f>
        <v>1200</v>
      </c>
      <c r="H403" s="7">
        <f aca="true" t="shared" si="74" ref="H403:J403">H408+H433</f>
        <v>1260</v>
      </c>
      <c r="I403" s="7">
        <f t="shared" si="74"/>
        <v>1322</v>
      </c>
      <c r="J403" s="7">
        <f t="shared" si="74"/>
        <v>1388.1</v>
      </c>
      <c r="K403" s="10"/>
    </row>
    <row r="404" spans="1:11" ht="15">
      <c r="A404" s="8">
        <v>389</v>
      </c>
      <c r="B404" s="10" t="s">
        <v>21</v>
      </c>
      <c r="C404" s="7">
        <f aca="true" t="shared" si="75" ref="C404:C428">D404+E404+F404+G404+H404+I404+J404</f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 ht="54">
      <c r="A405" s="8">
        <v>390</v>
      </c>
      <c r="B405" s="12" t="s">
        <v>26</v>
      </c>
      <c r="C405" s="9">
        <f t="shared" si="75"/>
        <v>8020.1</v>
      </c>
      <c r="D405" s="9">
        <f>D407+D408+D409</f>
        <v>50</v>
      </c>
      <c r="E405" s="9">
        <f>E407+E408+E409</f>
        <v>1400</v>
      </c>
      <c r="F405" s="9">
        <f>F407+F408+F409</f>
        <v>1400</v>
      </c>
      <c r="G405" s="9">
        <f>G406+G407+G408+G409</f>
        <v>1200</v>
      </c>
      <c r="H405" s="9">
        <f>H406+H407+H408+H409</f>
        <v>1260</v>
      </c>
      <c r="I405" s="9">
        <f>I406+I407+I408+I409</f>
        <v>1322</v>
      </c>
      <c r="J405" s="9">
        <f>J406+J407+J408+J409</f>
        <v>1388.1</v>
      </c>
      <c r="K405" s="10">
        <v>34.35</v>
      </c>
    </row>
    <row r="406" spans="1:11" ht="15">
      <c r="A406" s="8">
        <v>391</v>
      </c>
      <c r="B406" s="10" t="s">
        <v>2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 ht="15">
      <c r="A407" s="8">
        <v>392</v>
      </c>
      <c r="B407" s="10" t="s">
        <v>3</v>
      </c>
      <c r="C407" s="7">
        <f t="shared" si="75"/>
        <v>0</v>
      </c>
      <c r="D407" s="7">
        <f aca="true" t="shared" si="76" ref="D407:D427">E407+F407+G407+H407+I407+J407+K407</f>
        <v>0</v>
      </c>
      <c r="E407" s="7">
        <f aca="true" t="shared" si="77" ref="E407:E427">F407+G407+H407+I407+J407+K407+L407</f>
        <v>0</v>
      </c>
      <c r="F407" s="7">
        <f aca="true" t="shared" si="78" ref="F407:F427">G407+H407+I407+J407+K407+L407+M407</f>
        <v>0</v>
      </c>
      <c r="G407" s="7">
        <f aca="true" t="shared" si="79" ref="G407:G427">H407+I407+J407+K407+L407+M407+N407</f>
        <v>0</v>
      </c>
      <c r="H407" s="7">
        <f aca="true" t="shared" si="80" ref="H407">I407+J407+K407+L407+M407+N407+O407</f>
        <v>0</v>
      </c>
      <c r="I407" s="7">
        <f aca="true" t="shared" si="81" ref="I407">J407+K407+L407+M407+N407+O407+P407</f>
        <v>0</v>
      </c>
      <c r="J407" s="7">
        <f aca="true" t="shared" si="82" ref="J407">K407+L407+M407+N407+O407+P407+Q407</f>
        <v>0</v>
      </c>
      <c r="K407" s="10"/>
    </row>
    <row r="408" spans="1:11" ht="15">
      <c r="A408" s="8">
        <v>393</v>
      </c>
      <c r="B408" s="10" t="s">
        <v>4</v>
      </c>
      <c r="C408" s="7">
        <f t="shared" si="75"/>
        <v>8020.1</v>
      </c>
      <c r="D408" s="7">
        <f>D413+D418+D423+D428</f>
        <v>50</v>
      </c>
      <c r="E408" s="7">
        <f>E413+E418+E423+E428</f>
        <v>1400</v>
      </c>
      <c r="F408" s="7">
        <v>1400</v>
      </c>
      <c r="G408" s="7">
        <f>G423+G428</f>
        <v>1200</v>
      </c>
      <c r="H408" s="7">
        <f aca="true" t="shared" si="83" ref="H408:J408">H423+H428</f>
        <v>1260</v>
      </c>
      <c r="I408" s="7">
        <f t="shared" si="83"/>
        <v>1322</v>
      </c>
      <c r="J408" s="7">
        <f t="shared" si="83"/>
        <v>1388.1</v>
      </c>
      <c r="K408" s="10"/>
    </row>
    <row r="409" spans="1:11" ht="15">
      <c r="A409" s="8">
        <v>394</v>
      </c>
      <c r="B409" s="10" t="s">
        <v>5</v>
      </c>
      <c r="C409" s="7">
        <f t="shared" si="75"/>
        <v>0</v>
      </c>
      <c r="D409" s="7">
        <f t="shared" si="76"/>
        <v>0</v>
      </c>
      <c r="E409" s="7">
        <f t="shared" si="77"/>
        <v>0</v>
      </c>
      <c r="F409" s="7">
        <f t="shared" si="78"/>
        <v>0</v>
      </c>
      <c r="G409" s="7">
        <f t="shared" si="79"/>
        <v>0</v>
      </c>
      <c r="H409" s="7">
        <f aca="true" t="shared" si="84" ref="H409:H419">I409+J409+K409+L409+M409+N409+O409</f>
        <v>0</v>
      </c>
      <c r="I409" s="7">
        <f aca="true" t="shared" si="85" ref="I409:I419">J409+K409+L409+M409+N409+O409+P409</f>
        <v>0</v>
      </c>
      <c r="J409" s="7">
        <f aca="true" t="shared" si="86" ref="J409:J419">K409+L409+M409+N409+O409+P409+Q409</f>
        <v>0</v>
      </c>
      <c r="K409" s="10"/>
    </row>
    <row r="410" spans="1:11" ht="76.5">
      <c r="A410" s="8">
        <v>395</v>
      </c>
      <c r="B410" s="13" t="s">
        <v>240</v>
      </c>
      <c r="C410" s="7">
        <f t="shared" si="75"/>
        <v>0</v>
      </c>
      <c r="D410" s="7">
        <f t="shared" si="76"/>
        <v>0</v>
      </c>
      <c r="E410" s="7">
        <f t="shared" si="77"/>
        <v>0</v>
      </c>
      <c r="F410" s="7">
        <f t="shared" si="78"/>
        <v>0</v>
      </c>
      <c r="G410" s="7">
        <f t="shared" si="79"/>
        <v>0</v>
      </c>
      <c r="H410" s="7">
        <f t="shared" si="84"/>
        <v>0</v>
      </c>
      <c r="I410" s="7">
        <f t="shared" si="85"/>
        <v>0</v>
      </c>
      <c r="J410" s="7">
        <f t="shared" si="86"/>
        <v>0</v>
      </c>
      <c r="K410" s="10"/>
    </row>
    <row r="411" spans="1:11" ht="15">
      <c r="A411" s="8">
        <v>396</v>
      </c>
      <c r="B411" s="13" t="s">
        <v>2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 ht="15">
      <c r="A412" s="8">
        <v>397</v>
      </c>
      <c r="B412" s="10" t="s">
        <v>3</v>
      </c>
      <c r="C412" s="7">
        <f t="shared" si="75"/>
        <v>0</v>
      </c>
      <c r="D412" s="7">
        <f t="shared" si="76"/>
        <v>0</v>
      </c>
      <c r="E412" s="7">
        <f t="shared" si="77"/>
        <v>0</v>
      </c>
      <c r="F412" s="7">
        <f t="shared" si="78"/>
        <v>0</v>
      </c>
      <c r="G412" s="7">
        <f t="shared" si="79"/>
        <v>0</v>
      </c>
      <c r="H412" s="7">
        <f t="shared" si="84"/>
        <v>0</v>
      </c>
      <c r="I412" s="7">
        <f t="shared" si="85"/>
        <v>0</v>
      </c>
      <c r="J412" s="7">
        <f t="shared" si="86"/>
        <v>0</v>
      </c>
      <c r="K412" s="10"/>
    </row>
    <row r="413" spans="1:11" ht="15">
      <c r="A413" s="8">
        <v>398</v>
      </c>
      <c r="B413" s="10" t="s">
        <v>4</v>
      </c>
      <c r="C413" s="7">
        <f t="shared" si="75"/>
        <v>0</v>
      </c>
      <c r="D413" s="7">
        <f t="shared" si="76"/>
        <v>0</v>
      </c>
      <c r="E413" s="7">
        <f t="shared" si="77"/>
        <v>0</v>
      </c>
      <c r="F413" s="7">
        <f t="shared" si="78"/>
        <v>0</v>
      </c>
      <c r="G413" s="7">
        <f t="shared" si="79"/>
        <v>0</v>
      </c>
      <c r="H413" s="7">
        <f t="shared" si="84"/>
        <v>0</v>
      </c>
      <c r="I413" s="7">
        <f t="shared" si="85"/>
        <v>0</v>
      </c>
      <c r="J413" s="7">
        <f t="shared" si="86"/>
        <v>0</v>
      </c>
      <c r="K413" s="10"/>
    </row>
    <row r="414" spans="1:11" ht="15">
      <c r="A414" s="8">
        <v>399</v>
      </c>
      <c r="B414" s="10" t="s">
        <v>5</v>
      </c>
      <c r="C414" s="7">
        <f t="shared" si="75"/>
        <v>0</v>
      </c>
      <c r="D414" s="7">
        <f t="shared" si="76"/>
        <v>0</v>
      </c>
      <c r="E414" s="7">
        <f t="shared" si="77"/>
        <v>0</v>
      </c>
      <c r="F414" s="7">
        <f t="shared" si="78"/>
        <v>0</v>
      </c>
      <c r="G414" s="7">
        <f t="shared" si="79"/>
        <v>0</v>
      </c>
      <c r="H414" s="7">
        <f t="shared" si="84"/>
        <v>0</v>
      </c>
      <c r="I414" s="7">
        <f t="shared" si="85"/>
        <v>0</v>
      </c>
      <c r="J414" s="7">
        <f t="shared" si="86"/>
        <v>0</v>
      </c>
      <c r="K414" s="10"/>
    </row>
    <row r="415" spans="1:11" ht="39.75" customHeight="1">
      <c r="A415" s="8">
        <v>400</v>
      </c>
      <c r="B415" s="13" t="s">
        <v>241</v>
      </c>
      <c r="C415" s="7">
        <f t="shared" si="75"/>
        <v>100</v>
      </c>
      <c r="D415" s="7">
        <v>0</v>
      </c>
      <c r="E415" s="7">
        <f>E416+E417+E418+E419</f>
        <v>100</v>
      </c>
      <c r="F415" s="7">
        <f t="shared" si="78"/>
        <v>0</v>
      </c>
      <c r="G415" s="7">
        <f t="shared" si="79"/>
        <v>0</v>
      </c>
      <c r="H415" s="7">
        <f t="shared" si="84"/>
        <v>0</v>
      </c>
      <c r="I415" s="7">
        <f t="shared" si="85"/>
        <v>0</v>
      </c>
      <c r="J415" s="7">
        <f t="shared" si="86"/>
        <v>0</v>
      </c>
      <c r="K415" s="10"/>
    </row>
    <row r="416" spans="1:11" ht="15">
      <c r="A416" s="8">
        <v>401</v>
      </c>
      <c r="B416" s="13" t="s">
        <v>2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 ht="15">
      <c r="A417" s="8">
        <v>402</v>
      </c>
      <c r="B417" s="10" t="s">
        <v>3</v>
      </c>
      <c r="C417" s="7">
        <f t="shared" si="75"/>
        <v>0</v>
      </c>
      <c r="D417" s="7">
        <f t="shared" si="76"/>
        <v>0</v>
      </c>
      <c r="E417" s="7">
        <f t="shared" si="77"/>
        <v>0</v>
      </c>
      <c r="F417" s="7">
        <f t="shared" si="78"/>
        <v>0</v>
      </c>
      <c r="G417" s="7">
        <f t="shared" si="79"/>
        <v>0</v>
      </c>
      <c r="H417" s="7">
        <f t="shared" si="84"/>
        <v>0</v>
      </c>
      <c r="I417" s="7">
        <f t="shared" si="85"/>
        <v>0</v>
      </c>
      <c r="J417" s="7">
        <f t="shared" si="86"/>
        <v>0</v>
      </c>
      <c r="K417" s="10"/>
    </row>
    <row r="418" spans="1:11" ht="15">
      <c r="A418" s="8">
        <v>403</v>
      </c>
      <c r="B418" s="10" t="s">
        <v>4</v>
      </c>
      <c r="C418" s="7">
        <f t="shared" si="75"/>
        <v>100</v>
      </c>
      <c r="D418" s="7">
        <v>0</v>
      </c>
      <c r="E418" s="7">
        <v>100</v>
      </c>
      <c r="F418" s="7">
        <f t="shared" si="78"/>
        <v>0</v>
      </c>
      <c r="G418" s="7">
        <f t="shared" si="79"/>
        <v>0</v>
      </c>
      <c r="H418" s="7">
        <f t="shared" si="84"/>
        <v>0</v>
      </c>
      <c r="I418" s="7">
        <f t="shared" si="85"/>
        <v>0</v>
      </c>
      <c r="J418" s="7">
        <f t="shared" si="86"/>
        <v>0</v>
      </c>
      <c r="K418" s="10"/>
    </row>
    <row r="419" spans="1:11" ht="15">
      <c r="A419" s="8">
        <v>404</v>
      </c>
      <c r="B419" s="10" t="s">
        <v>5</v>
      </c>
      <c r="C419" s="7">
        <f t="shared" si="75"/>
        <v>0</v>
      </c>
      <c r="D419" s="7">
        <f t="shared" si="76"/>
        <v>0</v>
      </c>
      <c r="E419" s="7">
        <f t="shared" si="77"/>
        <v>0</v>
      </c>
      <c r="F419" s="7">
        <f t="shared" si="78"/>
        <v>0</v>
      </c>
      <c r="G419" s="7">
        <f t="shared" si="79"/>
        <v>0</v>
      </c>
      <c r="H419" s="7">
        <f t="shared" si="84"/>
        <v>0</v>
      </c>
      <c r="I419" s="7">
        <f t="shared" si="85"/>
        <v>0</v>
      </c>
      <c r="J419" s="7">
        <f t="shared" si="86"/>
        <v>0</v>
      </c>
      <c r="K419" s="10"/>
    </row>
    <row r="420" spans="1:11" ht="25.5">
      <c r="A420" s="8">
        <v>405</v>
      </c>
      <c r="B420" s="13" t="s">
        <v>205</v>
      </c>
      <c r="C420" s="7">
        <f t="shared" si="75"/>
        <v>780.5</v>
      </c>
      <c r="D420" s="7">
        <f>D421+D422+D423+D424</f>
        <v>50</v>
      </c>
      <c r="E420" s="7">
        <f>E421+E422+E423+E424</f>
        <v>200</v>
      </c>
      <c r="F420" s="7">
        <v>100</v>
      </c>
      <c r="G420" s="7">
        <v>100</v>
      </c>
      <c r="H420" s="7">
        <v>105</v>
      </c>
      <c r="I420" s="7">
        <v>110</v>
      </c>
      <c r="J420" s="7">
        <v>115.5</v>
      </c>
      <c r="K420" s="10"/>
    </row>
    <row r="421" spans="1:11" ht="15">
      <c r="A421" s="8">
        <v>406</v>
      </c>
      <c r="B421" s="13" t="s">
        <v>2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 ht="15">
      <c r="A422" s="8">
        <v>407</v>
      </c>
      <c r="B422" s="10" t="s">
        <v>3</v>
      </c>
      <c r="C422" s="7">
        <f t="shared" si="75"/>
        <v>0</v>
      </c>
      <c r="D422" s="7">
        <f t="shared" si="76"/>
        <v>0</v>
      </c>
      <c r="E422" s="7">
        <f t="shared" si="77"/>
        <v>0</v>
      </c>
      <c r="F422" s="7">
        <f t="shared" si="78"/>
        <v>0</v>
      </c>
      <c r="G422" s="7">
        <f t="shared" si="79"/>
        <v>0</v>
      </c>
      <c r="H422" s="7">
        <f aca="true" t="shared" si="87" ref="H422">I422+J422+K422+L422+M422+N422+O422</f>
        <v>0</v>
      </c>
      <c r="I422" s="7">
        <f aca="true" t="shared" si="88" ref="I422">J422+K422+L422+M422+N422+O422+P422</f>
        <v>0</v>
      </c>
      <c r="J422" s="7">
        <f aca="true" t="shared" si="89" ref="J422">K422+L422+M422+N422+O422+P422+Q422</f>
        <v>0</v>
      </c>
      <c r="K422" s="10"/>
    </row>
    <row r="423" spans="1:11" ht="15">
      <c r="A423" s="8">
        <v>408</v>
      </c>
      <c r="B423" s="10" t="s">
        <v>4</v>
      </c>
      <c r="C423" s="7">
        <f t="shared" si="75"/>
        <v>780.5</v>
      </c>
      <c r="D423" s="7">
        <v>50</v>
      </c>
      <c r="E423" s="7">
        <v>200</v>
      </c>
      <c r="F423" s="7">
        <v>100</v>
      </c>
      <c r="G423" s="7">
        <v>100</v>
      </c>
      <c r="H423" s="7">
        <v>105</v>
      </c>
      <c r="I423" s="7">
        <v>110</v>
      </c>
      <c r="J423" s="7">
        <v>115.5</v>
      </c>
      <c r="K423" s="10"/>
    </row>
    <row r="424" spans="1:11" ht="15">
      <c r="A424" s="8">
        <v>409</v>
      </c>
      <c r="B424" s="10" t="s">
        <v>5</v>
      </c>
      <c r="C424" s="7">
        <f t="shared" si="75"/>
        <v>0</v>
      </c>
      <c r="D424" s="7">
        <f t="shared" si="76"/>
        <v>0</v>
      </c>
      <c r="E424" s="7">
        <f t="shared" si="77"/>
        <v>0</v>
      </c>
      <c r="F424" s="7">
        <f t="shared" si="78"/>
        <v>0</v>
      </c>
      <c r="G424" s="7">
        <f t="shared" si="79"/>
        <v>0</v>
      </c>
      <c r="H424" s="7">
        <f aca="true" t="shared" si="90" ref="H424">I424+J424+K424+L424+M424+N424+O424</f>
        <v>0</v>
      </c>
      <c r="I424" s="7">
        <f aca="true" t="shared" si="91" ref="I424">J424+K424+L424+M424+N424+O424+P424</f>
        <v>0</v>
      </c>
      <c r="J424" s="7">
        <f aca="true" t="shared" si="92" ref="J424">K424+L424+M424+N424+O424+P424+Q424</f>
        <v>0</v>
      </c>
      <c r="K424" s="10"/>
    </row>
    <row r="425" spans="1:11" ht="15">
      <c r="A425" s="8">
        <v>410</v>
      </c>
      <c r="B425" s="13" t="s">
        <v>206</v>
      </c>
      <c r="C425" s="7">
        <f t="shared" si="75"/>
        <v>6939.6</v>
      </c>
      <c r="D425" s="7">
        <v>0</v>
      </c>
      <c r="E425" s="7">
        <v>1100</v>
      </c>
      <c r="F425" s="7">
        <v>1100</v>
      </c>
      <c r="G425" s="7">
        <v>1100</v>
      </c>
      <c r="H425" s="7">
        <v>1155</v>
      </c>
      <c r="I425" s="7">
        <v>1212</v>
      </c>
      <c r="J425" s="7">
        <v>1272.6</v>
      </c>
      <c r="K425" s="10"/>
    </row>
    <row r="426" spans="1:11" ht="15">
      <c r="A426" s="8">
        <v>411</v>
      </c>
      <c r="B426" s="13" t="s">
        <v>2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 ht="15">
      <c r="A427" s="8">
        <v>412</v>
      </c>
      <c r="B427" s="10" t="s">
        <v>3</v>
      </c>
      <c r="C427" s="7">
        <f t="shared" si="75"/>
        <v>0</v>
      </c>
      <c r="D427" s="7">
        <f t="shared" si="76"/>
        <v>0</v>
      </c>
      <c r="E427" s="7">
        <f t="shared" si="77"/>
        <v>0</v>
      </c>
      <c r="F427" s="7">
        <f t="shared" si="78"/>
        <v>0</v>
      </c>
      <c r="G427" s="7">
        <f t="shared" si="79"/>
        <v>0</v>
      </c>
      <c r="H427" s="7">
        <f aca="true" t="shared" si="93" ref="H427">I427+J427+K427+L427+M427+N427+O427</f>
        <v>0</v>
      </c>
      <c r="I427" s="7">
        <f aca="true" t="shared" si="94" ref="I427">J427+K427+L427+M427+N427+O427+P427</f>
        <v>0</v>
      </c>
      <c r="J427" s="7">
        <f aca="true" t="shared" si="95" ref="J427">K427+L427+M427+N427+O427+P427+Q427</f>
        <v>0</v>
      </c>
      <c r="K427" s="10"/>
    </row>
    <row r="428" spans="1:11" ht="15">
      <c r="A428" s="8">
        <v>413</v>
      </c>
      <c r="B428" s="10" t="s">
        <v>4</v>
      </c>
      <c r="C428" s="7">
        <f t="shared" si="75"/>
        <v>6939.6</v>
      </c>
      <c r="D428" s="7">
        <v>0</v>
      </c>
      <c r="E428" s="7">
        <v>1100</v>
      </c>
      <c r="F428" s="7">
        <v>1100</v>
      </c>
      <c r="G428" s="7">
        <v>1100</v>
      </c>
      <c r="H428" s="7">
        <v>1155</v>
      </c>
      <c r="I428" s="7">
        <v>1212</v>
      </c>
      <c r="J428" s="7">
        <v>1272.6</v>
      </c>
      <c r="K428" s="10"/>
    </row>
    <row r="429" spans="1:11" ht="15">
      <c r="A429" s="8">
        <v>414</v>
      </c>
      <c r="B429" s="10" t="s">
        <v>23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 ht="41.25" customHeight="1">
      <c r="A430" s="8">
        <v>415</v>
      </c>
      <c r="B430" s="12" t="s">
        <v>220</v>
      </c>
      <c r="C430" s="9">
        <f>D430+E430+F430+G430+H430+I430+J430</f>
        <v>69370</v>
      </c>
      <c r="D430" s="9">
        <f>D432+D433+D434</f>
        <v>19550</v>
      </c>
      <c r="E430" s="9">
        <f>E432+E433+E434</f>
        <v>19550</v>
      </c>
      <c r="F430" s="9">
        <f>F432+F433+F434</f>
        <v>30270</v>
      </c>
      <c r="G430" s="9">
        <v>0</v>
      </c>
      <c r="H430" s="9">
        <v>0</v>
      </c>
      <c r="I430" s="9">
        <v>0</v>
      </c>
      <c r="J430" s="9">
        <v>0</v>
      </c>
      <c r="K430" s="10">
        <v>34.35</v>
      </c>
    </row>
    <row r="431" spans="1:11" ht="14.25" customHeight="1">
      <c r="A431" s="8">
        <v>416</v>
      </c>
      <c r="B431" s="10" t="s">
        <v>2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 ht="15">
      <c r="A432" s="8">
        <v>417</v>
      </c>
      <c r="B432" s="10" t="s">
        <v>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15">
      <c r="A433" s="8">
        <v>418</v>
      </c>
      <c r="B433" s="10" t="s">
        <v>4</v>
      </c>
      <c r="C433" s="7">
        <f>D433+E433+F433+G433+H433+I433+J433</f>
        <v>69370</v>
      </c>
      <c r="D433" s="7">
        <v>19550</v>
      </c>
      <c r="E433" s="7">
        <v>19550</v>
      </c>
      <c r="F433" s="7">
        <v>30270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 ht="15">
      <c r="A434" s="8">
        <v>419</v>
      </c>
      <c r="B434" s="10" t="s">
        <v>23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 ht="15" customHeight="1">
      <c r="A435" s="8">
        <v>420</v>
      </c>
      <c r="B435" s="58" t="s">
        <v>292</v>
      </c>
      <c r="C435" s="59"/>
      <c r="D435" s="59"/>
      <c r="E435" s="59"/>
      <c r="F435" s="59"/>
      <c r="G435" s="59"/>
      <c r="H435" s="59"/>
      <c r="I435" s="59"/>
      <c r="J435" s="59"/>
      <c r="K435" s="60"/>
    </row>
    <row r="436" spans="1:11" ht="15">
      <c r="A436" s="8">
        <v>421</v>
      </c>
      <c r="B436" s="41" t="s">
        <v>77</v>
      </c>
      <c r="C436" s="9">
        <f>D436+E436+F436+G436+H436+I436+J436</f>
        <v>6695.764999999999</v>
      </c>
      <c r="D436" s="9">
        <f>D438+D439+D440</f>
        <v>971</v>
      </c>
      <c r="E436" s="9">
        <f>E438+E439+E440</f>
        <v>860</v>
      </c>
      <c r="F436" s="9">
        <f aca="true" t="shared" si="96" ref="F436:J436">F438+F439+F440</f>
        <v>866.5</v>
      </c>
      <c r="G436" s="9">
        <f t="shared" si="96"/>
        <v>920.375</v>
      </c>
      <c r="H436" s="9">
        <f t="shared" si="96"/>
        <v>971.4300000000001</v>
      </c>
      <c r="I436" s="9">
        <f t="shared" si="96"/>
        <v>1025.0949999999998</v>
      </c>
      <c r="J436" s="9">
        <f t="shared" si="96"/>
        <v>1081.365</v>
      </c>
      <c r="K436" s="10"/>
    </row>
    <row r="437" spans="1:11" ht="15">
      <c r="A437" s="8">
        <v>422</v>
      </c>
      <c r="B437" s="41" t="s">
        <v>2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10"/>
    </row>
    <row r="438" spans="1:11" ht="15">
      <c r="A438" s="8">
        <v>423</v>
      </c>
      <c r="B438" s="10" t="s">
        <v>3</v>
      </c>
      <c r="C438" s="7">
        <f aca="true" t="shared" si="97" ref="C438:C440">D438+E438+F438+G438+H438+I438+J438</f>
        <v>0</v>
      </c>
      <c r="D438" s="7">
        <f aca="true" t="shared" si="98" ref="D438:E440">E438+F438+G438+H438+I438+J438+K438</f>
        <v>0</v>
      </c>
      <c r="E438" s="7">
        <f t="shared" si="98"/>
        <v>0</v>
      </c>
      <c r="F438" s="7">
        <f aca="true" t="shared" si="99" ref="F438">G438+H438+I438+J438+K438+L438+M438</f>
        <v>0</v>
      </c>
      <c r="G438" s="7">
        <f aca="true" t="shared" si="100" ref="G438">H438+I438+J438+K438+L438+M438+N438</f>
        <v>0</v>
      </c>
      <c r="H438" s="7">
        <f aca="true" t="shared" si="101" ref="H438">I438+J438+K438+L438+M438+N438+O438</f>
        <v>0</v>
      </c>
      <c r="I438" s="7">
        <f aca="true" t="shared" si="102" ref="I438">J438+K438+L438+M438+N438+O438+P438</f>
        <v>0</v>
      </c>
      <c r="J438" s="7">
        <f aca="true" t="shared" si="103" ref="J438">K438+L438+M438+N438+O438+P438+Q438</f>
        <v>0</v>
      </c>
      <c r="K438" s="10"/>
    </row>
    <row r="439" spans="1:11" ht="15">
      <c r="A439" s="8">
        <v>424</v>
      </c>
      <c r="B439" s="10" t="s">
        <v>4</v>
      </c>
      <c r="C439" s="7">
        <f>D439+E439+F439+G439+H439+I439+J439</f>
        <v>6695.764999999999</v>
      </c>
      <c r="D439" s="7">
        <f aca="true" t="shared" si="104" ref="D439:J439">D445+D477</f>
        <v>971</v>
      </c>
      <c r="E439" s="7">
        <f t="shared" si="104"/>
        <v>860</v>
      </c>
      <c r="F439" s="7">
        <f t="shared" si="104"/>
        <v>866.5</v>
      </c>
      <c r="G439" s="7">
        <f t="shared" si="104"/>
        <v>920.375</v>
      </c>
      <c r="H439" s="7">
        <f t="shared" si="104"/>
        <v>971.4300000000001</v>
      </c>
      <c r="I439" s="7">
        <f t="shared" si="104"/>
        <v>1025.0949999999998</v>
      </c>
      <c r="J439" s="7">
        <f t="shared" si="104"/>
        <v>1081.365</v>
      </c>
      <c r="K439" s="10"/>
    </row>
    <row r="440" spans="1:11" ht="15">
      <c r="A440" s="8">
        <v>425</v>
      </c>
      <c r="B440" s="10" t="s">
        <v>5</v>
      </c>
      <c r="C440" s="7">
        <f t="shared" si="97"/>
        <v>0</v>
      </c>
      <c r="D440" s="7">
        <f t="shared" si="98"/>
        <v>0</v>
      </c>
      <c r="E440" s="7">
        <f t="shared" si="98"/>
        <v>0</v>
      </c>
      <c r="F440" s="7">
        <f aca="true" t="shared" si="105" ref="F440">G440+H440+I440+J440+K440+L440+M440</f>
        <v>0</v>
      </c>
      <c r="G440" s="7">
        <f aca="true" t="shared" si="106" ref="G440">H440+I440+J440+K440+L440+M440+N440</f>
        <v>0</v>
      </c>
      <c r="H440" s="7">
        <f aca="true" t="shared" si="107" ref="H440">I440+J440+K440+L440+M440+N440+O440</f>
        <v>0</v>
      </c>
      <c r="I440" s="7">
        <f aca="true" t="shared" si="108" ref="I440">J440+K440+L440+M440+N440+O440+P440</f>
        <v>0</v>
      </c>
      <c r="J440" s="7">
        <f aca="true" t="shared" si="109" ref="J440">K440+L440+M440+N440+O440+P440+Q440</f>
        <v>0</v>
      </c>
      <c r="K440" s="10"/>
    </row>
    <row r="441" spans="1:11" ht="15">
      <c r="A441" s="8">
        <v>426</v>
      </c>
      <c r="B441" s="10" t="s">
        <v>8</v>
      </c>
      <c r="C441" s="7">
        <v>0</v>
      </c>
      <c r="D441" s="7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/>
    </row>
    <row r="442" spans="1:11" ht="25.5">
      <c r="A442" s="8">
        <v>427</v>
      </c>
      <c r="B442" s="41" t="s">
        <v>78</v>
      </c>
      <c r="C442" s="9">
        <f>D442+E442+F442+G442+H442+I442+J442</f>
        <v>0</v>
      </c>
      <c r="D442" s="9">
        <f aca="true" t="shared" si="110" ref="D442:E442">E442+F442+G442+H442+I442+J442+K442</f>
        <v>0</v>
      </c>
      <c r="E442" s="9">
        <f t="shared" si="110"/>
        <v>0</v>
      </c>
      <c r="F442" s="9">
        <f aca="true" t="shared" si="111" ref="F442:F446">G442+H442+I442+J442+K442+L442+M442</f>
        <v>0</v>
      </c>
      <c r="G442" s="9">
        <f aca="true" t="shared" si="112" ref="G442:G446">H442+I442+J442+K442+L442+M442+N442</f>
        <v>0</v>
      </c>
      <c r="H442" s="9">
        <f aca="true" t="shared" si="113" ref="H442:H446">I442+J442+K442+L442+M442+N442+O442</f>
        <v>0</v>
      </c>
      <c r="I442" s="9">
        <f aca="true" t="shared" si="114" ref="I442:I446">J442+K442+L442+M442+N442+O442+P442</f>
        <v>0</v>
      </c>
      <c r="J442" s="9">
        <f aca="true" t="shared" si="115" ref="J442:J446">K442+L442+M442+N442+O442+P442+Q442</f>
        <v>0</v>
      </c>
      <c r="K442" s="10"/>
    </row>
    <row r="443" spans="1:11" ht="15">
      <c r="A443" s="8">
        <v>428</v>
      </c>
      <c r="B443" s="41" t="s">
        <v>2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10"/>
    </row>
    <row r="444" spans="1:11" ht="15">
      <c r="A444" s="8">
        <v>429</v>
      </c>
      <c r="B444" s="10" t="s">
        <v>3</v>
      </c>
      <c r="C444" s="7">
        <f aca="true" t="shared" si="116" ref="C444:C446">D444+E444+F444+G444+H444+I444+J444</f>
        <v>0</v>
      </c>
      <c r="D444" s="7">
        <f aca="true" t="shared" si="117" ref="D444:D446">E444+F444+G444+H444+I444+J444+K444</f>
        <v>0</v>
      </c>
      <c r="E444" s="7">
        <f aca="true" t="shared" si="118" ref="E444:E446">F444+G444+H444+I444+J444+K444+L444</f>
        <v>0</v>
      </c>
      <c r="F444" s="7">
        <f t="shared" si="111"/>
        <v>0</v>
      </c>
      <c r="G444" s="7">
        <f t="shared" si="112"/>
        <v>0</v>
      </c>
      <c r="H444" s="7">
        <f t="shared" si="113"/>
        <v>0</v>
      </c>
      <c r="I444" s="7">
        <f t="shared" si="114"/>
        <v>0</v>
      </c>
      <c r="J444" s="7">
        <f t="shared" si="115"/>
        <v>0</v>
      </c>
      <c r="K444" s="10"/>
    </row>
    <row r="445" spans="1:11" ht="15">
      <c r="A445" s="8">
        <v>430</v>
      </c>
      <c r="B445" s="10" t="s">
        <v>4</v>
      </c>
      <c r="C445" s="7">
        <f t="shared" si="116"/>
        <v>0</v>
      </c>
      <c r="D445" s="7">
        <v>0</v>
      </c>
      <c r="E445" s="7">
        <f t="shared" si="118"/>
        <v>0</v>
      </c>
      <c r="F445" s="7">
        <f t="shared" si="111"/>
        <v>0</v>
      </c>
      <c r="G445" s="7">
        <f t="shared" si="112"/>
        <v>0</v>
      </c>
      <c r="H445" s="7">
        <f t="shared" si="113"/>
        <v>0</v>
      </c>
      <c r="I445" s="7">
        <f t="shared" si="114"/>
        <v>0</v>
      </c>
      <c r="J445" s="7">
        <f t="shared" si="115"/>
        <v>0</v>
      </c>
      <c r="K445" s="10"/>
    </row>
    <row r="446" spans="1:11" ht="15">
      <c r="A446" s="8">
        <v>431</v>
      </c>
      <c r="B446" s="10" t="s">
        <v>5</v>
      </c>
      <c r="C446" s="7">
        <f t="shared" si="116"/>
        <v>0</v>
      </c>
      <c r="D446" s="7">
        <f t="shared" si="117"/>
        <v>0</v>
      </c>
      <c r="E446" s="7">
        <f t="shared" si="118"/>
        <v>0</v>
      </c>
      <c r="F446" s="7">
        <f t="shared" si="111"/>
        <v>0</v>
      </c>
      <c r="G446" s="7">
        <f t="shared" si="112"/>
        <v>0</v>
      </c>
      <c r="H446" s="7">
        <f t="shared" si="113"/>
        <v>0</v>
      </c>
      <c r="I446" s="7">
        <f t="shared" si="114"/>
        <v>0</v>
      </c>
      <c r="J446" s="7">
        <f t="shared" si="115"/>
        <v>0</v>
      </c>
      <c r="K446" s="10"/>
    </row>
    <row r="447" spans="1:11" ht="25.5">
      <c r="A447" s="8">
        <v>432</v>
      </c>
      <c r="B447" s="10" t="s">
        <v>9</v>
      </c>
      <c r="C447" s="7"/>
      <c r="D447" s="7"/>
      <c r="E447" s="10"/>
      <c r="F447" s="10"/>
      <c r="G447" s="10"/>
      <c r="H447" s="10"/>
      <c r="I447" s="10"/>
      <c r="J447" s="10"/>
      <c r="K447" s="10"/>
    </row>
    <row r="448" spans="1:11" ht="25.5">
      <c r="A448" s="8">
        <v>433</v>
      </c>
      <c r="B448" s="41" t="s">
        <v>79</v>
      </c>
      <c r="C448" s="7">
        <f>D448+E448+F448+G448+H448+I448+J448</f>
        <v>0</v>
      </c>
      <c r="D448" s="7">
        <f aca="true" t="shared" si="119" ref="D448:E452">E448+F448+G448+H448+I448+J448+K448</f>
        <v>0</v>
      </c>
      <c r="E448" s="7">
        <f t="shared" si="119"/>
        <v>0</v>
      </c>
      <c r="F448" s="7">
        <f aca="true" t="shared" si="120" ref="F448:F450">G448+H448+I448+J448+K448+L448+M448</f>
        <v>0</v>
      </c>
      <c r="G448" s="7">
        <f aca="true" t="shared" si="121" ref="G448:G450">H448+I448+J448+K448+L448+M448+N448</f>
        <v>0</v>
      </c>
      <c r="H448" s="7">
        <f aca="true" t="shared" si="122" ref="H448:H450">I448+J448+K448+L448+M448+N448+O448</f>
        <v>0</v>
      </c>
      <c r="I448" s="7">
        <f aca="true" t="shared" si="123" ref="I448:I450">J448+K448+L448+M448+N448+O448+P448</f>
        <v>0</v>
      </c>
      <c r="J448" s="7">
        <f aca="true" t="shared" si="124" ref="J448:J450">K448+L448+M448+N448+O448+P448+Q448</f>
        <v>0</v>
      </c>
      <c r="K448" s="10"/>
    </row>
    <row r="449" spans="1:11" ht="15">
      <c r="A449" s="8">
        <v>434</v>
      </c>
      <c r="B449" s="41" t="s">
        <v>2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 ht="15">
      <c r="A450" s="8">
        <v>435</v>
      </c>
      <c r="B450" s="10" t="s">
        <v>3</v>
      </c>
      <c r="C450" s="7">
        <f aca="true" t="shared" si="125" ref="C450:C452">D450+E450+F450+G450+H450+I450+J450</f>
        <v>0</v>
      </c>
      <c r="D450" s="7">
        <f t="shared" si="119"/>
        <v>0</v>
      </c>
      <c r="E450" s="7">
        <f t="shared" si="119"/>
        <v>0</v>
      </c>
      <c r="F450" s="7">
        <f t="shared" si="120"/>
        <v>0</v>
      </c>
      <c r="G450" s="7">
        <f t="shared" si="121"/>
        <v>0</v>
      </c>
      <c r="H450" s="7">
        <f t="shared" si="122"/>
        <v>0</v>
      </c>
      <c r="I450" s="7">
        <f t="shared" si="123"/>
        <v>0</v>
      </c>
      <c r="J450" s="7">
        <f t="shared" si="124"/>
        <v>0</v>
      </c>
      <c r="K450" s="10"/>
    </row>
    <row r="451" spans="1:11" ht="15">
      <c r="A451" s="8">
        <v>436</v>
      </c>
      <c r="B451" s="10" t="s">
        <v>4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15">
      <c r="A452" s="8">
        <v>437</v>
      </c>
      <c r="B452" s="10" t="s">
        <v>5</v>
      </c>
      <c r="C452" s="7">
        <f t="shared" si="125"/>
        <v>0</v>
      </c>
      <c r="D452" s="7">
        <f t="shared" si="119"/>
        <v>0</v>
      </c>
      <c r="E452" s="7">
        <f t="shared" si="119"/>
        <v>0</v>
      </c>
      <c r="F452" s="7">
        <f aca="true" t="shared" si="126" ref="F452">G452+H452+I452+J452+K452+L452+M452</f>
        <v>0</v>
      </c>
      <c r="G452" s="7">
        <f aca="true" t="shared" si="127" ref="G452">H452+I452+J452+K452+L452+M452+N452</f>
        <v>0</v>
      </c>
      <c r="H452" s="7">
        <f aca="true" t="shared" si="128" ref="H452">I452+J452+K452+L452+M452+N452+O452</f>
        <v>0</v>
      </c>
      <c r="I452" s="7">
        <f aca="true" t="shared" si="129" ref="I452">J452+K452+L452+M452+N452+O452+P452</f>
        <v>0</v>
      </c>
      <c r="J452" s="7">
        <f aca="true" t="shared" si="130" ref="J452">K452+L452+M452+N452+O452+P452+Q452</f>
        <v>0</v>
      </c>
      <c r="K452" s="10"/>
    </row>
    <row r="453" spans="1:11" ht="15">
      <c r="A453" s="8">
        <v>438</v>
      </c>
      <c r="B453" s="10" t="s">
        <v>10</v>
      </c>
      <c r="C453" s="7"/>
      <c r="D453" s="7"/>
      <c r="E453" s="10"/>
      <c r="F453" s="10"/>
      <c r="G453" s="10"/>
      <c r="H453" s="10"/>
      <c r="I453" s="10"/>
      <c r="J453" s="10"/>
      <c r="K453" s="10"/>
    </row>
    <row r="454" spans="1:11" ht="27">
      <c r="A454" s="8">
        <v>439</v>
      </c>
      <c r="B454" s="12" t="s">
        <v>27</v>
      </c>
      <c r="C454" s="9">
        <f>D454+E454+F454+G454+H454+I454+J454</f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10">
        <v>49</v>
      </c>
    </row>
    <row r="455" spans="1:11" ht="15">
      <c r="A455" s="8">
        <v>440</v>
      </c>
      <c r="B455" s="12" t="s">
        <v>2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 ht="15">
      <c r="A456" s="8">
        <v>441</v>
      </c>
      <c r="B456" s="10" t="s">
        <v>3</v>
      </c>
      <c r="C456" s="7">
        <f aca="true" t="shared" si="131" ref="C456:C458">D456+E456+F456+G456+H456+I456+J456</f>
        <v>0</v>
      </c>
      <c r="D456" s="7">
        <f aca="true" t="shared" si="132" ref="D456:E458">E456+F456+G456+H456+I456+J456+K456</f>
        <v>0</v>
      </c>
      <c r="E456" s="7">
        <f t="shared" si="132"/>
        <v>0</v>
      </c>
      <c r="F456" s="7">
        <f aca="true" t="shared" si="133" ref="F456:F458">G456+H456+I456+J456+K456+L456+M456</f>
        <v>0</v>
      </c>
      <c r="G456" s="7">
        <f aca="true" t="shared" si="134" ref="G456:G458">H456+I456+J456+K456+L456+M456+N456</f>
        <v>0</v>
      </c>
      <c r="H456" s="7">
        <f aca="true" t="shared" si="135" ref="H456:H458">I456+J456+K456+L456+M456+N456+O456</f>
        <v>0</v>
      </c>
      <c r="I456" s="7">
        <f aca="true" t="shared" si="136" ref="I456:I458">J456+K456+L456+M456+N456+O456+P456</f>
        <v>0</v>
      </c>
      <c r="J456" s="7">
        <f aca="true" t="shared" si="137" ref="J456:J458">K456+L456+M456+N456+O456+P456+Q456</f>
        <v>0</v>
      </c>
      <c r="K456" s="10"/>
    </row>
    <row r="457" spans="1:11" ht="15">
      <c r="A457" s="8">
        <v>442</v>
      </c>
      <c r="B457" s="10" t="s">
        <v>4</v>
      </c>
      <c r="C457" s="7">
        <f t="shared" si="131"/>
        <v>0</v>
      </c>
      <c r="D457" s="7">
        <f t="shared" si="132"/>
        <v>0</v>
      </c>
      <c r="E457" s="7">
        <f t="shared" si="132"/>
        <v>0</v>
      </c>
      <c r="F457" s="7">
        <f t="shared" si="133"/>
        <v>0</v>
      </c>
      <c r="G457" s="7">
        <f t="shared" si="134"/>
        <v>0</v>
      </c>
      <c r="H457" s="7">
        <f t="shared" si="135"/>
        <v>0</v>
      </c>
      <c r="I457" s="7">
        <f t="shared" si="136"/>
        <v>0</v>
      </c>
      <c r="J457" s="7">
        <f t="shared" si="137"/>
        <v>0</v>
      </c>
      <c r="K457" s="10"/>
    </row>
    <row r="458" spans="1:11" ht="15">
      <c r="A458" s="8">
        <v>443</v>
      </c>
      <c r="B458" s="10" t="s">
        <v>5</v>
      </c>
      <c r="C458" s="7">
        <f t="shared" si="131"/>
        <v>0</v>
      </c>
      <c r="D458" s="7">
        <f t="shared" si="132"/>
        <v>0</v>
      </c>
      <c r="E458" s="7">
        <f t="shared" si="132"/>
        <v>0</v>
      </c>
      <c r="F458" s="7">
        <f t="shared" si="133"/>
        <v>0</v>
      </c>
      <c r="G458" s="7">
        <f t="shared" si="134"/>
        <v>0</v>
      </c>
      <c r="H458" s="7">
        <f t="shared" si="135"/>
        <v>0</v>
      </c>
      <c r="I458" s="7">
        <f t="shared" si="136"/>
        <v>0</v>
      </c>
      <c r="J458" s="7">
        <f t="shared" si="137"/>
        <v>0</v>
      </c>
      <c r="K458" s="10"/>
    </row>
    <row r="459" spans="1:11" ht="27">
      <c r="A459" s="8">
        <v>444</v>
      </c>
      <c r="B459" s="12" t="s">
        <v>28</v>
      </c>
      <c r="C459" s="7">
        <f aca="true" t="shared" si="138" ref="C459:C533">D459+E459+F459+G459+H459+I459+J459</f>
        <v>0</v>
      </c>
      <c r="D459" s="7">
        <f aca="true" t="shared" si="139" ref="D459:E468">E459+F459+G459+H459+I459+J459+K459</f>
        <v>0</v>
      </c>
      <c r="E459" s="7">
        <f t="shared" si="139"/>
        <v>0</v>
      </c>
      <c r="F459" s="7">
        <f aca="true" t="shared" si="140" ref="F459:F472">G459+H459+I459+J459+K459+L459+M459</f>
        <v>0</v>
      </c>
      <c r="G459" s="7">
        <f aca="true" t="shared" si="141" ref="G459:G472">H459+I459+J459+K459+L459+M459+N459</f>
        <v>0</v>
      </c>
      <c r="H459" s="7">
        <f aca="true" t="shared" si="142" ref="H459:H472">I459+J459+K459+L459+M459+N459+O459</f>
        <v>0</v>
      </c>
      <c r="I459" s="7">
        <f aca="true" t="shared" si="143" ref="I459:I472">J459+K459+L459+M459+N459+O459+P459</f>
        <v>0</v>
      </c>
      <c r="J459" s="7">
        <f aca="true" t="shared" si="144" ref="J459:J472">K459+L459+M459+N459+O459+P459+Q459</f>
        <v>0</v>
      </c>
      <c r="K459" s="10"/>
    </row>
    <row r="460" spans="1:11" ht="15">
      <c r="A460" s="8">
        <v>445</v>
      </c>
      <c r="B460" s="12" t="s">
        <v>2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10"/>
    </row>
    <row r="461" spans="1:11" ht="15">
      <c r="A461" s="8">
        <v>446</v>
      </c>
      <c r="B461" s="10" t="s">
        <v>3</v>
      </c>
      <c r="C461" s="7">
        <f t="shared" si="138"/>
        <v>0</v>
      </c>
      <c r="D461" s="7">
        <f t="shared" si="139"/>
        <v>0</v>
      </c>
      <c r="E461" s="7">
        <f t="shared" si="139"/>
        <v>0</v>
      </c>
      <c r="F461" s="7">
        <f t="shared" si="140"/>
        <v>0</v>
      </c>
      <c r="G461" s="7">
        <f t="shared" si="141"/>
        <v>0</v>
      </c>
      <c r="H461" s="7">
        <f t="shared" si="142"/>
        <v>0</v>
      </c>
      <c r="I461" s="7">
        <f t="shared" si="143"/>
        <v>0</v>
      </c>
      <c r="J461" s="7">
        <f t="shared" si="144"/>
        <v>0</v>
      </c>
      <c r="K461" s="10"/>
    </row>
    <row r="462" spans="1:11" ht="15">
      <c r="A462" s="8">
        <v>447</v>
      </c>
      <c r="B462" s="10" t="s">
        <v>4</v>
      </c>
      <c r="C462" s="7">
        <f t="shared" si="138"/>
        <v>0</v>
      </c>
      <c r="D462" s="7">
        <f t="shared" si="139"/>
        <v>0</v>
      </c>
      <c r="E462" s="7">
        <f t="shared" si="139"/>
        <v>0</v>
      </c>
      <c r="F462" s="7">
        <f t="shared" si="140"/>
        <v>0</v>
      </c>
      <c r="G462" s="7">
        <f t="shared" si="141"/>
        <v>0</v>
      </c>
      <c r="H462" s="7">
        <f t="shared" si="142"/>
        <v>0</v>
      </c>
      <c r="I462" s="7">
        <f t="shared" si="143"/>
        <v>0</v>
      </c>
      <c r="J462" s="7">
        <f t="shared" si="144"/>
        <v>0</v>
      </c>
      <c r="K462" s="10"/>
    </row>
    <row r="463" spans="1:11" ht="15">
      <c r="A463" s="8">
        <v>448</v>
      </c>
      <c r="B463" s="10" t="s">
        <v>5</v>
      </c>
      <c r="C463" s="7">
        <f t="shared" si="138"/>
        <v>0</v>
      </c>
      <c r="D463" s="7">
        <f t="shared" si="139"/>
        <v>0</v>
      </c>
      <c r="E463" s="7">
        <f t="shared" si="139"/>
        <v>0</v>
      </c>
      <c r="F463" s="7">
        <f t="shared" si="140"/>
        <v>0</v>
      </c>
      <c r="G463" s="7">
        <f t="shared" si="141"/>
        <v>0</v>
      </c>
      <c r="H463" s="7">
        <f t="shared" si="142"/>
        <v>0</v>
      </c>
      <c r="I463" s="7">
        <f t="shared" si="143"/>
        <v>0</v>
      </c>
      <c r="J463" s="7">
        <f t="shared" si="144"/>
        <v>0</v>
      </c>
      <c r="K463" s="10"/>
    </row>
    <row r="464" spans="1:11" ht="38.25">
      <c r="A464" s="8">
        <v>449</v>
      </c>
      <c r="B464" s="13" t="s">
        <v>242</v>
      </c>
      <c r="C464" s="7">
        <f t="shared" si="138"/>
        <v>0</v>
      </c>
      <c r="D464" s="7">
        <f t="shared" si="139"/>
        <v>0</v>
      </c>
      <c r="E464" s="7">
        <f t="shared" si="139"/>
        <v>0</v>
      </c>
      <c r="F464" s="7">
        <f t="shared" si="140"/>
        <v>0</v>
      </c>
      <c r="G464" s="7">
        <f t="shared" si="141"/>
        <v>0</v>
      </c>
      <c r="H464" s="7">
        <f t="shared" si="142"/>
        <v>0</v>
      </c>
      <c r="I464" s="7">
        <f t="shared" si="143"/>
        <v>0</v>
      </c>
      <c r="J464" s="7">
        <f t="shared" si="144"/>
        <v>0</v>
      </c>
      <c r="K464" s="10"/>
    </row>
    <row r="465" spans="1:11" ht="15">
      <c r="A465" s="8">
        <v>450</v>
      </c>
      <c r="B465" s="13" t="s">
        <v>2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 ht="15">
      <c r="A466" s="8">
        <v>451</v>
      </c>
      <c r="B466" s="10" t="s">
        <v>3</v>
      </c>
      <c r="C466" s="7">
        <f t="shared" si="138"/>
        <v>0</v>
      </c>
      <c r="D466" s="7">
        <f t="shared" si="139"/>
        <v>0</v>
      </c>
      <c r="E466" s="7">
        <f t="shared" si="139"/>
        <v>0</v>
      </c>
      <c r="F466" s="7">
        <f t="shared" si="140"/>
        <v>0</v>
      </c>
      <c r="G466" s="7">
        <f t="shared" si="141"/>
        <v>0</v>
      </c>
      <c r="H466" s="7">
        <f t="shared" si="142"/>
        <v>0</v>
      </c>
      <c r="I466" s="7">
        <f t="shared" si="143"/>
        <v>0</v>
      </c>
      <c r="J466" s="7">
        <f t="shared" si="144"/>
        <v>0</v>
      </c>
      <c r="K466" s="10"/>
    </row>
    <row r="467" spans="1:11" ht="15">
      <c r="A467" s="8">
        <v>452</v>
      </c>
      <c r="B467" s="10" t="s">
        <v>4</v>
      </c>
      <c r="C467" s="7">
        <f t="shared" si="138"/>
        <v>0</v>
      </c>
      <c r="D467" s="7">
        <f t="shared" si="139"/>
        <v>0</v>
      </c>
      <c r="E467" s="7">
        <f t="shared" si="139"/>
        <v>0</v>
      </c>
      <c r="F467" s="7">
        <f t="shared" si="140"/>
        <v>0</v>
      </c>
      <c r="G467" s="7">
        <f t="shared" si="141"/>
        <v>0</v>
      </c>
      <c r="H467" s="7">
        <f t="shared" si="142"/>
        <v>0</v>
      </c>
      <c r="I467" s="7">
        <f t="shared" si="143"/>
        <v>0</v>
      </c>
      <c r="J467" s="7">
        <f t="shared" si="144"/>
        <v>0</v>
      </c>
      <c r="K467" s="10"/>
    </row>
    <row r="468" spans="1:11" ht="15">
      <c r="A468" s="8">
        <v>453</v>
      </c>
      <c r="B468" s="10" t="s">
        <v>5</v>
      </c>
      <c r="C468" s="7">
        <f t="shared" si="138"/>
        <v>0</v>
      </c>
      <c r="D468" s="7">
        <f t="shared" si="139"/>
        <v>0</v>
      </c>
      <c r="E468" s="7">
        <f t="shared" si="139"/>
        <v>0</v>
      </c>
      <c r="F468" s="7">
        <f t="shared" si="140"/>
        <v>0</v>
      </c>
      <c r="G468" s="7">
        <f t="shared" si="141"/>
        <v>0</v>
      </c>
      <c r="H468" s="7">
        <f t="shared" si="142"/>
        <v>0</v>
      </c>
      <c r="I468" s="7">
        <f t="shared" si="143"/>
        <v>0</v>
      </c>
      <c r="J468" s="7">
        <f t="shared" si="144"/>
        <v>0</v>
      </c>
      <c r="K468" s="10"/>
    </row>
    <row r="469" spans="1:11" ht="25.5">
      <c r="A469" s="8">
        <v>454</v>
      </c>
      <c r="B469" s="13" t="s">
        <v>272</v>
      </c>
      <c r="C469" s="7">
        <f t="shared" si="138"/>
        <v>0</v>
      </c>
      <c r="D469" s="7">
        <f aca="true" t="shared" si="145" ref="D469:D533">E469+F469+G469+H469+I469+J469+K469</f>
        <v>0</v>
      </c>
      <c r="E469" s="7">
        <f aca="true" t="shared" si="146" ref="E469:E533">F469+G469+H469+I469+J469+K469+L469</f>
        <v>0</v>
      </c>
      <c r="F469" s="7">
        <f t="shared" si="140"/>
        <v>0</v>
      </c>
      <c r="G469" s="7">
        <f t="shared" si="141"/>
        <v>0</v>
      </c>
      <c r="H469" s="7">
        <f t="shared" si="142"/>
        <v>0</v>
      </c>
      <c r="I469" s="7">
        <f t="shared" si="143"/>
        <v>0</v>
      </c>
      <c r="J469" s="7">
        <f t="shared" si="144"/>
        <v>0</v>
      </c>
      <c r="K469" s="10"/>
    </row>
    <row r="470" spans="1:11" ht="15">
      <c r="A470" s="8">
        <v>455</v>
      </c>
      <c r="B470" s="13" t="s">
        <v>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0"/>
    </row>
    <row r="471" spans="1:11" ht="15">
      <c r="A471" s="8">
        <v>456</v>
      </c>
      <c r="B471" s="10" t="s">
        <v>29</v>
      </c>
      <c r="C471" s="7">
        <f t="shared" si="138"/>
        <v>0</v>
      </c>
      <c r="D471" s="7">
        <f t="shared" si="145"/>
        <v>0</v>
      </c>
      <c r="E471" s="7">
        <f t="shared" si="146"/>
        <v>0</v>
      </c>
      <c r="F471" s="7">
        <f t="shared" si="140"/>
        <v>0</v>
      </c>
      <c r="G471" s="7">
        <f t="shared" si="141"/>
        <v>0</v>
      </c>
      <c r="H471" s="7">
        <f t="shared" si="142"/>
        <v>0</v>
      </c>
      <c r="I471" s="7">
        <f t="shared" si="143"/>
        <v>0</v>
      </c>
      <c r="J471" s="7">
        <f t="shared" si="144"/>
        <v>0</v>
      </c>
      <c r="K471" s="10"/>
    </row>
    <row r="472" spans="1:11" ht="15">
      <c r="A472" s="8">
        <v>457</v>
      </c>
      <c r="B472" s="10" t="s">
        <v>30</v>
      </c>
      <c r="C472" s="7">
        <f t="shared" si="138"/>
        <v>0</v>
      </c>
      <c r="D472" s="7">
        <f t="shared" si="145"/>
        <v>0</v>
      </c>
      <c r="E472" s="7">
        <f t="shared" si="146"/>
        <v>0</v>
      </c>
      <c r="F472" s="7">
        <f t="shared" si="140"/>
        <v>0</v>
      </c>
      <c r="G472" s="7">
        <f t="shared" si="141"/>
        <v>0</v>
      </c>
      <c r="H472" s="7">
        <f t="shared" si="142"/>
        <v>0</v>
      </c>
      <c r="I472" s="7">
        <f t="shared" si="143"/>
        <v>0</v>
      </c>
      <c r="J472" s="7">
        <f t="shared" si="144"/>
        <v>0</v>
      </c>
      <c r="K472" s="10"/>
    </row>
    <row r="473" spans="1:11" ht="15">
      <c r="A473" s="8">
        <v>458</v>
      </c>
      <c r="B473" s="10" t="s">
        <v>15</v>
      </c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5.5">
      <c r="A474" s="8">
        <v>459</v>
      </c>
      <c r="B474" s="41" t="s">
        <v>61</v>
      </c>
      <c r="C474" s="7">
        <f>C476+C478+C479</f>
        <v>4484.765</v>
      </c>
      <c r="D474" s="7">
        <f aca="true" t="shared" si="147" ref="D474:J474">D475+D476+D477+D478</f>
        <v>971</v>
      </c>
      <c r="E474" s="7">
        <f t="shared" si="147"/>
        <v>860</v>
      </c>
      <c r="F474" s="7">
        <f t="shared" si="147"/>
        <v>866.5</v>
      </c>
      <c r="G474" s="7">
        <f t="shared" si="147"/>
        <v>920.375</v>
      </c>
      <c r="H474" s="7">
        <f t="shared" si="147"/>
        <v>971.4300000000001</v>
      </c>
      <c r="I474" s="7">
        <f t="shared" si="147"/>
        <v>1025.0949999999998</v>
      </c>
      <c r="J474" s="7">
        <f t="shared" si="147"/>
        <v>1081.365</v>
      </c>
      <c r="K474" s="10"/>
    </row>
    <row r="475" spans="1:11" ht="15">
      <c r="A475" s="8">
        <v>460</v>
      </c>
      <c r="B475" s="41" t="s">
        <v>2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0"/>
    </row>
    <row r="476" spans="1:11" ht="15">
      <c r="A476" s="8">
        <v>461</v>
      </c>
      <c r="B476" s="10" t="s">
        <v>3</v>
      </c>
      <c r="C476" s="7">
        <f aca="true" t="shared" si="148" ref="C476">D476+E476+F476+G476+H476+I476+J476</f>
        <v>0</v>
      </c>
      <c r="D476" s="7">
        <f aca="true" t="shared" si="149" ref="D476">E476+F476+G476+H476+I476+J476+K476</f>
        <v>0</v>
      </c>
      <c r="E476" s="7">
        <f aca="true" t="shared" si="150" ref="E476">F476+G476+H476+I476+J476+K476+L476</f>
        <v>0</v>
      </c>
      <c r="F476" s="7">
        <f aca="true" t="shared" si="151" ref="F476">G476+H476+I476+J476+K476+L476+M476</f>
        <v>0</v>
      </c>
      <c r="G476" s="7">
        <f aca="true" t="shared" si="152" ref="G476">H476+I476+J476+K476+L476+M476+N476</f>
        <v>0</v>
      </c>
      <c r="H476" s="7">
        <f aca="true" t="shared" si="153" ref="H476">I476+J476+K476+L476+M476+N476+O476</f>
        <v>0</v>
      </c>
      <c r="I476" s="7">
        <f aca="true" t="shared" si="154" ref="I476">J476+K476+L476+M476+N476+O476+P476</f>
        <v>0</v>
      </c>
      <c r="J476" s="7">
        <f aca="true" t="shared" si="155" ref="J476">K476+L476+M476+N476+O476+P476+Q476</f>
        <v>0</v>
      </c>
      <c r="K476" s="10"/>
    </row>
    <row r="477" spans="1:11" ht="15">
      <c r="A477" s="8">
        <v>462</v>
      </c>
      <c r="B477" s="10" t="s">
        <v>227</v>
      </c>
      <c r="C477" s="7">
        <f aca="true" t="shared" si="156" ref="C477:J477">C482+C507+C532</f>
        <v>6695.765</v>
      </c>
      <c r="D477" s="7">
        <f t="shared" si="156"/>
        <v>971</v>
      </c>
      <c r="E477" s="7">
        <f t="shared" si="156"/>
        <v>860</v>
      </c>
      <c r="F477" s="7">
        <f t="shared" si="156"/>
        <v>866.5</v>
      </c>
      <c r="G477" s="7">
        <f t="shared" si="156"/>
        <v>920.375</v>
      </c>
      <c r="H477" s="7">
        <f t="shared" si="156"/>
        <v>971.4300000000001</v>
      </c>
      <c r="I477" s="7">
        <f t="shared" si="156"/>
        <v>1025.0949999999998</v>
      </c>
      <c r="J477" s="7">
        <f t="shared" si="156"/>
        <v>1081.365</v>
      </c>
      <c r="K477" s="10"/>
    </row>
    <row r="478" spans="1:11" ht="15">
      <c r="A478" s="8">
        <v>463</v>
      </c>
      <c r="B478" s="10" t="s">
        <v>23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 ht="28.5" customHeight="1">
      <c r="A479" s="8">
        <v>464</v>
      </c>
      <c r="B479" s="12" t="s">
        <v>31</v>
      </c>
      <c r="C479" s="9">
        <f t="shared" si="138"/>
        <v>4484.765</v>
      </c>
      <c r="D479" s="9">
        <f>D481+D482+D483</f>
        <v>560</v>
      </c>
      <c r="E479" s="9">
        <f>E481+E482+E483</f>
        <v>560</v>
      </c>
      <c r="F479" s="9">
        <f aca="true" t="shared" si="157" ref="F479:J479">F481+F482+F483</f>
        <v>566.5</v>
      </c>
      <c r="G479" s="9">
        <f t="shared" si="157"/>
        <v>620.375</v>
      </c>
      <c r="H479" s="9">
        <f t="shared" si="157"/>
        <v>671.4300000000001</v>
      </c>
      <c r="I479" s="9">
        <f t="shared" si="157"/>
        <v>725.0949999999999</v>
      </c>
      <c r="J479" s="9">
        <f t="shared" si="157"/>
        <v>781.365</v>
      </c>
      <c r="K479" s="10"/>
    </row>
    <row r="480" spans="1:11" ht="16.5" customHeight="1">
      <c r="A480" s="8">
        <v>465</v>
      </c>
      <c r="B480" s="10" t="s">
        <v>2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 ht="15">
      <c r="A481" s="8">
        <v>466</v>
      </c>
      <c r="B481" s="10" t="s">
        <v>3</v>
      </c>
      <c r="C481" s="7">
        <f t="shared" si="138"/>
        <v>0</v>
      </c>
      <c r="D481" s="7">
        <f t="shared" si="145"/>
        <v>0</v>
      </c>
      <c r="E481" s="7">
        <f t="shared" si="146"/>
        <v>0</v>
      </c>
      <c r="F481" s="7">
        <f aca="true" t="shared" si="158" ref="F481">G481+H481+I481+J481+K481+L481+M481</f>
        <v>0</v>
      </c>
      <c r="G481" s="7">
        <f aca="true" t="shared" si="159" ref="G481">H481+I481+J481+K481+L481+M481+N481</f>
        <v>0</v>
      </c>
      <c r="H481" s="7">
        <f aca="true" t="shared" si="160" ref="H481">I481+J481+K481+L481+M481+N481+O481</f>
        <v>0</v>
      </c>
      <c r="I481" s="7">
        <f aca="true" t="shared" si="161" ref="I481">J481+K481+L481+M481+N481+O481+P481</f>
        <v>0</v>
      </c>
      <c r="J481" s="7">
        <f aca="true" t="shared" si="162" ref="J481">K481+L481+M481+N481+O481+P481+Q481</f>
        <v>0</v>
      </c>
      <c r="K481" s="10"/>
    </row>
    <row r="482" spans="1:11" ht="15">
      <c r="A482" s="8">
        <v>467</v>
      </c>
      <c r="B482" s="10" t="s">
        <v>4</v>
      </c>
      <c r="C482" s="7">
        <f t="shared" si="138"/>
        <v>4484.765</v>
      </c>
      <c r="D482" s="7">
        <f>D487+D492+D497+D502</f>
        <v>560</v>
      </c>
      <c r="E482" s="7">
        <f aca="true" t="shared" si="163" ref="E482:J482">E487+E492+E497</f>
        <v>560</v>
      </c>
      <c r="F482" s="7">
        <f t="shared" si="163"/>
        <v>566.5</v>
      </c>
      <c r="G482" s="7">
        <f t="shared" si="163"/>
        <v>620.375</v>
      </c>
      <c r="H482" s="7">
        <f t="shared" si="163"/>
        <v>671.4300000000001</v>
      </c>
      <c r="I482" s="7">
        <f t="shared" si="163"/>
        <v>725.0949999999999</v>
      </c>
      <c r="J482" s="7">
        <f t="shared" si="163"/>
        <v>781.365</v>
      </c>
      <c r="K482" s="10"/>
    </row>
    <row r="483" spans="1:11" ht="15">
      <c r="A483" s="8">
        <v>468</v>
      </c>
      <c r="B483" s="10" t="s">
        <v>5</v>
      </c>
      <c r="C483" s="7">
        <f t="shared" si="138"/>
        <v>0</v>
      </c>
      <c r="D483" s="7">
        <f t="shared" si="145"/>
        <v>0</v>
      </c>
      <c r="E483" s="7">
        <f t="shared" si="146"/>
        <v>0</v>
      </c>
      <c r="F483" s="7">
        <f aca="true" t="shared" si="164" ref="F483">G483+H483+I483+J483+K483+L483+M483</f>
        <v>0</v>
      </c>
      <c r="G483" s="7">
        <f aca="true" t="shared" si="165" ref="G483">H483+I483+J483+K483+L483+M483+N483</f>
        <v>0</v>
      </c>
      <c r="H483" s="7">
        <f aca="true" t="shared" si="166" ref="H483">I483+J483+K483+L483+M483+N483+O483</f>
        <v>0</v>
      </c>
      <c r="I483" s="7">
        <f aca="true" t="shared" si="167" ref="I483">J483+K483+L483+M483+N483+O483+P483</f>
        <v>0</v>
      </c>
      <c r="J483" s="7">
        <f aca="true" t="shared" si="168" ref="J483">K483+L483+M483+N483+O483+P483+Q483</f>
        <v>0</v>
      </c>
      <c r="K483" s="10"/>
    </row>
    <row r="484" spans="1:11" ht="38.25">
      <c r="A484" s="8">
        <v>469</v>
      </c>
      <c r="B484" s="13" t="s">
        <v>243</v>
      </c>
      <c r="C484" s="7">
        <f t="shared" si="138"/>
        <v>234.195</v>
      </c>
      <c r="D484" s="7">
        <v>30</v>
      </c>
      <c r="E484" s="7">
        <f>E486+E487+E488</f>
        <v>30</v>
      </c>
      <c r="F484" s="7">
        <f aca="true" t="shared" si="169" ref="F484:J484">F486+F487+F488</f>
        <v>31.5</v>
      </c>
      <c r="G484" s="7">
        <f t="shared" si="169"/>
        <v>33.075</v>
      </c>
      <c r="H484" s="7">
        <f t="shared" si="169"/>
        <v>34.755</v>
      </c>
      <c r="I484" s="7">
        <f t="shared" si="169"/>
        <v>36.54</v>
      </c>
      <c r="J484" s="7">
        <f t="shared" si="169"/>
        <v>38.325</v>
      </c>
      <c r="K484" s="10"/>
    </row>
    <row r="485" spans="1:11" ht="15">
      <c r="A485" s="8">
        <v>470</v>
      </c>
      <c r="B485" s="13" t="s">
        <v>2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0"/>
    </row>
    <row r="486" spans="1:11" ht="15">
      <c r="A486" s="8">
        <v>471</v>
      </c>
      <c r="B486" s="10" t="s">
        <v>3</v>
      </c>
      <c r="C486" s="7">
        <f t="shared" si="138"/>
        <v>0</v>
      </c>
      <c r="D486" s="7">
        <f t="shared" si="145"/>
        <v>0</v>
      </c>
      <c r="E486" s="7">
        <f t="shared" si="146"/>
        <v>0</v>
      </c>
      <c r="F486" s="7">
        <f aca="true" t="shared" si="170" ref="F486">G486+H486+I486+J486+K486+L486+M486</f>
        <v>0</v>
      </c>
      <c r="G486" s="7">
        <f aca="true" t="shared" si="171" ref="G486">H486+I486+J486+K486+L486+M486+N486</f>
        <v>0</v>
      </c>
      <c r="H486" s="7">
        <f aca="true" t="shared" si="172" ref="H486">I486+J486+K486+L486+M486+N486+O486</f>
        <v>0</v>
      </c>
      <c r="I486" s="7">
        <f aca="true" t="shared" si="173" ref="I486">J486+K486+L486+M486+N486+O486+P486</f>
        <v>0</v>
      </c>
      <c r="J486" s="7">
        <f aca="true" t="shared" si="174" ref="J486">K486+L486+M486+N486+O486+P486+Q486</f>
        <v>0</v>
      </c>
      <c r="K486" s="10"/>
    </row>
    <row r="487" spans="1:11" ht="15">
      <c r="A487" s="8">
        <v>472</v>
      </c>
      <c r="B487" s="10" t="s">
        <v>4</v>
      </c>
      <c r="C487" s="7">
        <f t="shared" si="138"/>
        <v>234.195</v>
      </c>
      <c r="D487" s="7">
        <v>30</v>
      </c>
      <c r="E487" s="7">
        <v>30</v>
      </c>
      <c r="F487" s="7">
        <f>30*1.05</f>
        <v>31.5</v>
      </c>
      <c r="G487" s="7">
        <f>31.5*1.05</f>
        <v>33.075</v>
      </c>
      <c r="H487" s="7">
        <f>33.1*1.05</f>
        <v>34.755</v>
      </c>
      <c r="I487" s="7">
        <f>34.8*1.05</f>
        <v>36.54</v>
      </c>
      <c r="J487" s="7">
        <f>36.5*1.05</f>
        <v>38.325</v>
      </c>
      <c r="K487" s="10"/>
    </row>
    <row r="488" spans="1:11" ht="15">
      <c r="A488" s="8">
        <v>473</v>
      </c>
      <c r="B488" s="10" t="s">
        <v>5</v>
      </c>
      <c r="C488" s="7">
        <f t="shared" si="138"/>
        <v>0</v>
      </c>
      <c r="D488" s="7">
        <f t="shared" si="145"/>
        <v>0</v>
      </c>
      <c r="E488" s="7">
        <f t="shared" si="146"/>
        <v>0</v>
      </c>
      <c r="F488" s="7">
        <f aca="true" t="shared" si="175" ref="F488">G488+H488+I488+J488+K488+L488+M488</f>
        <v>0</v>
      </c>
      <c r="G488" s="7">
        <f aca="true" t="shared" si="176" ref="G488">H488+I488+J488+K488+L488+M488+N488</f>
        <v>0</v>
      </c>
      <c r="H488" s="7">
        <f aca="true" t="shared" si="177" ref="H488">I488+J488+K488+L488+M488+N488+O488</f>
        <v>0</v>
      </c>
      <c r="I488" s="7">
        <f aca="true" t="shared" si="178" ref="I488">J488+K488+L488+M488+N488+O488+P488</f>
        <v>0</v>
      </c>
      <c r="J488" s="7">
        <f aca="true" t="shared" si="179" ref="J488">K488+L488+M488+N488+O488+P488+Q488</f>
        <v>0</v>
      </c>
      <c r="K488" s="10"/>
    </row>
    <row r="489" spans="1:11" ht="38.25">
      <c r="A489" s="8">
        <v>474</v>
      </c>
      <c r="B489" s="13" t="s">
        <v>244</v>
      </c>
      <c r="C489" s="7">
        <f t="shared" si="138"/>
        <v>4020.5</v>
      </c>
      <c r="D489" s="7">
        <f>D490+D491+D492+D493</f>
        <v>495.8</v>
      </c>
      <c r="E489" s="7">
        <f>E491+E492+E493</f>
        <v>500</v>
      </c>
      <c r="F489" s="7">
        <f aca="true" t="shared" si="180" ref="F489">F491+F492+F493</f>
        <v>505</v>
      </c>
      <c r="G489" s="7">
        <f>G490+G491+G492+G493</f>
        <v>555.8</v>
      </c>
      <c r="H489" s="7">
        <f>H490+H491+H492+H493</f>
        <v>603.6</v>
      </c>
      <c r="I489" s="7">
        <f>I490+I491+I492+I493</f>
        <v>653.8</v>
      </c>
      <c r="J489" s="7">
        <f>J490+J491+J492+J493</f>
        <v>706.5</v>
      </c>
      <c r="K489" s="10"/>
    </row>
    <row r="490" spans="1:11" ht="15">
      <c r="A490" s="8">
        <v>475</v>
      </c>
      <c r="B490" s="13" t="s">
        <v>2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10"/>
    </row>
    <row r="491" spans="1:11" ht="15">
      <c r="A491" s="8">
        <v>476</v>
      </c>
      <c r="B491" s="10" t="s">
        <v>29</v>
      </c>
      <c r="C491" s="7">
        <f t="shared" si="138"/>
        <v>0</v>
      </c>
      <c r="D491" s="7">
        <f t="shared" si="145"/>
        <v>0</v>
      </c>
      <c r="E491" s="7">
        <f t="shared" si="146"/>
        <v>0</v>
      </c>
      <c r="F491" s="7">
        <f aca="true" t="shared" si="181" ref="F491">G491+H491+I491+J491+K491+L491+M491</f>
        <v>0</v>
      </c>
      <c r="G491" s="7">
        <f aca="true" t="shared" si="182" ref="G491">H491+I491+J491+K491+L491+M491+N491</f>
        <v>0</v>
      </c>
      <c r="H491" s="7">
        <f aca="true" t="shared" si="183" ref="H491">I491+J491+K491+L491+M491+N491+O491</f>
        <v>0</v>
      </c>
      <c r="I491" s="7">
        <f aca="true" t="shared" si="184" ref="I491">J491+K491+L491+M491+N491+O491+P491</f>
        <v>0</v>
      </c>
      <c r="J491" s="7">
        <f aca="true" t="shared" si="185" ref="J491">K491+L491+M491+N491+O491+P491+Q491</f>
        <v>0</v>
      </c>
      <c r="K491" s="10"/>
    </row>
    <row r="492" spans="1:11" ht="15">
      <c r="A492" s="8">
        <v>477</v>
      </c>
      <c r="B492" s="10" t="s">
        <v>30</v>
      </c>
      <c r="C492" s="7">
        <f t="shared" si="138"/>
        <v>4020.5</v>
      </c>
      <c r="D492" s="7">
        <f>500-4.2</f>
        <v>495.8</v>
      </c>
      <c r="E492" s="7">
        <v>500</v>
      </c>
      <c r="F492" s="7">
        <v>505</v>
      </c>
      <c r="G492" s="7">
        <v>555.8</v>
      </c>
      <c r="H492" s="7">
        <v>603.6</v>
      </c>
      <c r="I492" s="7">
        <v>653.8</v>
      </c>
      <c r="J492" s="7">
        <v>706.5</v>
      </c>
      <c r="K492" s="10"/>
    </row>
    <row r="493" spans="1:11" ht="15">
      <c r="A493" s="8">
        <v>478</v>
      </c>
      <c r="B493" s="10" t="s">
        <v>21</v>
      </c>
      <c r="C493" s="7">
        <f t="shared" si="138"/>
        <v>0</v>
      </c>
      <c r="D493" s="7">
        <f t="shared" si="145"/>
        <v>0</v>
      </c>
      <c r="E493" s="7">
        <f t="shared" si="146"/>
        <v>0</v>
      </c>
      <c r="F493" s="7">
        <f aca="true" t="shared" si="186" ref="F493">G493+H493+I493+J493+K493+L493+M493</f>
        <v>0</v>
      </c>
      <c r="G493" s="7">
        <f aca="true" t="shared" si="187" ref="G493">H493+I493+J493+K493+L493+M493+N493</f>
        <v>0</v>
      </c>
      <c r="H493" s="7">
        <f aca="true" t="shared" si="188" ref="H493">I493+J493+K493+L493+M493+N493+O493</f>
        <v>0</v>
      </c>
      <c r="I493" s="7">
        <f aca="true" t="shared" si="189" ref="I493">J493+K493+L493+M493+N493+O493+P493</f>
        <v>0</v>
      </c>
      <c r="J493" s="7">
        <f aca="true" t="shared" si="190" ref="J493">K493+L493+M493+N493+O493+P493+Q493</f>
        <v>0</v>
      </c>
      <c r="K493" s="10"/>
    </row>
    <row r="494" spans="1:11" ht="25.5">
      <c r="A494" s="8">
        <v>479</v>
      </c>
      <c r="B494" s="13" t="s">
        <v>245</v>
      </c>
      <c r="C494" s="7">
        <f>D494+E494+F494+G494+H494+I494+J494</f>
        <v>225.86999999999998</v>
      </c>
      <c r="D494" s="7">
        <v>30</v>
      </c>
      <c r="E494" s="7">
        <f aca="true" t="shared" si="191" ref="E494:J494">E496+E497+E503</f>
        <v>30</v>
      </c>
      <c r="F494" s="7">
        <f t="shared" si="191"/>
        <v>30</v>
      </c>
      <c r="G494" s="7">
        <f t="shared" si="191"/>
        <v>31.5</v>
      </c>
      <c r="H494" s="7">
        <f t="shared" si="191"/>
        <v>33.075</v>
      </c>
      <c r="I494" s="7">
        <f t="shared" si="191"/>
        <v>34.755</v>
      </c>
      <c r="J494" s="7">
        <f t="shared" si="191"/>
        <v>36.54</v>
      </c>
      <c r="K494" s="10"/>
    </row>
    <row r="495" spans="1:11" ht="15">
      <c r="A495" s="8">
        <v>480</v>
      </c>
      <c r="B495" s="13" t="s">
        <v>2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 ht="15">
      <c r="A496" s="8">
        <v>481</v>
      </c>
      <c r="B496" s="10" t="s">
        <v>3</v>
      </c>
      <c r="C496" s="7">
        <f t="shared" si="138"/>
        <v>0</v>
      </c>
      <c r="D496" s="7">
        <f t="shared" si="145"/>
        <v>0</v>
      </c>
      <c r="E496" s="7">
        <f t="shared" si="146"/>
        <v>0</v>
      </c>
      <c r="F496" s="7">
        <f aca="true" t="shared" si="192" ref="F496">G496+H496+I496+J496+K496+L496+M496</f>
        <v>0</v>
      </c>
      <c r="G496" s="7">
        <f aca="true" t="shared" si="193" ref="G496">H496+I496+J496+K496+L496+M496+N496</f>
        <v>0</v>
      </c>
      <c r="H496" s="7">
        <f aca="true" t="shared" si="194" ref="H496">I496+J496+K496+L496+M496+N496+O496</f>
        <v>0</v>
      </c>
      <c r="I496" s="7">
        <f aca="true" t="shared" si="195" ref="I496">J496+K496+L496+M496+N496+O496+P496</f>
        <v>0</v>
      </c>
      <c r="J496" s="7">
        <f aca="true" t="shared" si="196" ref="J496">K496+L496+M496+N496+O496+P496+Q496</f>
        <v>0</v>
      </c>
      <c r="K496" s="10"/>
    </row>
    <row r="497" spans="1:11" ht="15">
      <c r="A497" s="8">
        <v>482</v>
      </c>
      <c r="B497" s="10" t="s">
        <v>4</v>
      </c>
      <c r="C497" s="7">
        <f t="shared" si="138"/>
        <v>225.86999999999998</v>
      </c>
      <c r="D497" s="7">
        <v>30</v>
      </c>
      <c r="E497" s="7">
        <v>30</v>
      </c>
      <c r="F497" s="7">
        <v>30</v>
      </c>
      <c r="G497" s="7">
        <f>30*1.05</f>
        <v>31.5</v>
      </c>
      <c r="H497" s="7">
        <f>31.5*1.05</f>
        <v>33.075</v>
      </c>
      <c r="I497" s="7">
        <f>33.1*1.05</f>
        <v>34.755</v>
      </c>
      <c r="J497" s="7">
        <f>34.8*1.05</f>
        <v>36.54</v>
      </c>
      <c r="K497" s="10"/>
    </row>
    <row r="498" spans="1:11" ht="15">
      <c r="A498" s="8">
        <v>483</v>
      </c>
      <c r="B498" s="10" t="s">
        <v>23</v>
      </c>
      <c r="C498" s="7"/>
      <c r="D498" s="7"/>
      <c r="E498" s="7"/>
      <c r="F498" s="7"/>
      <c r="G498" s="7"/>
      <c r="H498" s="7"/>
      <c r="I498" s="7"/>
      <c r="J498" s="7"/>
      <c r="K498" s="10"/>
    </row>
    <row r="499" spans="1:11" ht="25.5">
      <c r="A499" s="8">
        <v>484</v>
      </c>
      <c r="B499" s="13" t="s">
        <v>313</v>
      </c>
      <c r="C499" s="7">
        <f>D499+E499+F499+G499+H499+I499+J499</f>
        <v>4.2</v>
      </c>
      <c r="D499" s="7">
        <f>D500+D501+D502+D503</f>
        <v>4.2</v>
      </c>
      <c r="E499" s="7">
        <f aca="true" t="shared" si="197" ref="D499:J503">F499+G499+H499+I499+J499+K499+L499</f>
        <v>0</v>
      </c>
      <c r="F499" s="7">
        <f t="shared" si="197"/>
        <v>0</v>
      </c>
      <c r="G499" s="7">
        <f t="shared" si="197"/>
        <v>0</v>
      </c>
      <c r="H499" s="7">
        <f t="shared" si="197"/>
        <v>0</v>
      </c>
      <c r="I499" s="7">
        <f t="shared" si="197"/>
        <v>0</v>
      </c>
      <c r="J499" s="7">
        <f t="shared" si="197"/>
        <v>0</v>
      </c>
      <c r="K499" s="10"/>
    </row>
    <row r="500" spans="1:11" ht="15">
      <c r="A500" s="8">
        <v>485</v>
      </c>
      <c r="B500" s="10" t="s">
        <v>2</v>
      </c>
      <c r="C500" s="7">
        <f aca="true" t="shared" si="198" ref="C500:C503">D500+E500+F500+G500+H500+I500+J500</f>
        <v>0</v>
      </c>
      <c r="D500" s="7">
        <f t="shared" si="197"/>
        <v>0</v>
      </c>
      <c r="E500" s="7">
        <f t="shared" si="197"/>
        <v>0</v>
      </c>
      <c r="F500" s="7">
        <f t="shared" si="197"/>
        <v>0</v>
      </c>
      <c r="G500" s="7">
        <f t="shared" si="197"/>
        <v>0</v>
      </c>
      <c r="H500" s="7">
        <f t="shared" si="197"/>
        <v>0</v>
      </c>
      <c r="I500" s="7">
        <f t="shared" si="197"/>
        <v>0</v>
      </c>
      <c r="J500" s="7">
        <f t="shared" si="197"/>
        <v>0</v>
      </c>
      <c r="K500" s="10"/>
    </row>
    <row r="501" spans="1:11" ht="15">
      <c r="A501" s="8">
        <v>486</v>
      </c>
      <c r="B501" s="10" t="s">
        <v>29</v>
      </c>
      <c r="C501" s="7">
        <f t="shared" si="198"/>
        <v>0</v>
      </c>
      <c r="D501" s="7">
        <f t="shared" si="197"/>
        <v>0</v>
      </c>
      <c r="E501" s="7">
        <f t="shared" si="197"/>
        <v>0</v>
      </c>
      <c r="F501" s="7">
        <f t="shared" si="197"/>
        <v>0</v>
      </c>
      <c r="G501" s="7">
        <f t="shared" si="197"/>
        <v>0</v>
      </c>
      <c r="H501" s="7">
        <f t="shared" si="197"/>
        <v>0</v>
      </c>
      <c r="I501" s="7">
        <f t="shared" si="197"/>
        <v>0</v>
      </c>
      <c r="J501" s="7">
        <f t="shared" si="197"/>
        <v>0</v>
      </c>
      <c r="K501" s="10"/>
    </row>
    <row r="502" spans="1:11" ht="15">
      <c r="A502" s="8">
        <v>487</v>
      </c>
      <c r="B502" s="10" t="s">
        <v>227</v>
      </c>
      <c r="C502" s="7">
        <f t="shared" si="198"/>
        <v>4.2</v>
      </c>
      <c r="D502" s="7">
        <v>4.2</v>
      </c>
      <c r="E502" s="7">
        <f t="shared" si="197"/>
        <v>0</v>
      </c>
      <c r="F502" s="7">
        <f t="shared" si="197"/>
        <v>0</v>
      </c>
      <c r="G502" s="7">
        <f t="shared" si="197"/>
        <v>0</v>
      </c>
      <c r="H502" s="7">
        <f t="shared" si="197"/>
        <v>0</v>
      </c>
      <c r="I502" s="7">
        <f t="shared" si="197"/>
        <v>0</v>
      </c>
      <c r="J502" s="7">
        <f t="shared" si="197"/>
        <v>0</v>
      </c>
      <c r="K502" s="10"/>
    </row>
    <row r="503" spans="1:11" ht="15">
      <c r="A503" s="8">
        <v>488</v>
      </c>
      <c r="B503" s="10" t="s">
        <v>21</v>
      </c>
      <c r="C503" s="7">
        <f t="shared" si="198"/>
        <v>0</v>
      </c>
      <c r="D503" s="7">
        <f t="shared" si="197"/>
        <v>0</v>
      </c>
      <c r="E503" s="7">
        <f t="shared" si="197"/>
        <v>0</v>
      </c>
      <c r="F503" s="7">
        <f t="shared" si="197"/>
        <v>0</v>
      </c>
      <c r="G503" s="7">
        <f t="shared" si="197"/>
        <v>0</v>
      </c>
      <c r="H503" s="7">
        <f t="shared" si="197"/>
        <v>0</v>
      </c>
      <c r="I503" s="7">
        <f t="shared" si="197"/>
        <v>0</v>
      </c>
      <c r="J503" s="7">
        <f t="shared" si="197"/>
        <v>0</v>
      </c>
      <c r="K503" s="10"/>
    </row>
    <row r="504" spans="1:11" ht="27">
      <c r="A504" s="8">
        <v>489</v>
      </c>
      <c r="B504" s="12" t="s">
        <v>32</v>
      </c>
      <c r="C504" s="9">
        <f t="shared" si="138"/>
        <v>2211</v>
      </c>
      <c r="D504" s="9">
        <f>D506+D507+D508</f>
        <v>411</v>
      </c>
      <c r="E504" s="9">
        <f>E506+E507+E508</f>
        <v>300</v>
      </c>
      <c r="F504" s="9">
        <f>F505+F506+F507</f>
        <v>300</v>
      </c>
      <c r="G504" s="9">
        <f>G505+G506+G507+G508</f>
        <v>300</v>
      </c>
      <c r="H504" s="9">
        <f>H505+H506+H507+H508</f>
        <v>300</v>
      </c>
      <c r="I504" s="9">
        <f>I505+I506+I507+I508</f>
        <v>300</v>
      </c>
      <c r="J504" s="9">
        <f>J505+J506+J507+J508</f>
        <v>300</v>
      </c>
      <c r="K504" s="11">
        <v>50.51</v>
      </c>
    </row>
    <row r="505" spans="1:11" ht="15">
      <c r="A505" s="8">
        <v>490</v>
      </c>
      <c r="B505" s="12" t="s">
        <v>2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 ht="15">
      <c r="A506" s="8">
        <v>491</v>
      </c>
      <c r="B506" s="10" t="s">
        <v>3</v>
      </c>
      <c r="C506" s="7">
        <f t="shared" si="138"/>
        <v>0</v>
      </c>
      <c r="D506" s="7">
        <f t="shared" si="145"/>
        <v>0</v>
      </c>
      <c r="E506" s="7">
        <f t="shared" si="146"/>
        <v>0</v>
      </c>
      <c r="F506" s="7">
        <f aca="true" t="shared" si="199" ref="F506:F513">G506+H506+I506+J506+K506+L506+M506</f>
        <v>0</v>
      </c>
      <c r="G506" s="7">
        <f aca="true" t="shared" si="200" ref="G506:G513">H506+I506+J506+K506+L506+M506+N506</f>
        <v>0</v>
      </c>
      <c r="H506" s="7">
        <f aca="true" t="shared" si="201" ref="H506:H513">I506+J506+K506+L506+M506+N506+O506</f>
        <v>0</v>
      </c>
      <c r="I506" s="7">
        <f aca="true" t="shared" si="202" ref="I506:I513">J506+K506+L506+M506+N506+O506+P506</f>
        <v>0</v>
      </c>
      <c r="J506" s="7">
        <f aca="true" t="shared" si="203" ref="J506:J513">K506+L506+M506+N506+O506+P506+Q506</f>
        <v>0</v>
      </c>
      <c r="K506" s="10"/>
    </row>
    <row r="507" spans="1:11" ht="15">
      <c r="A507" s="8">
        <v>492</v>
      </c>
      <c r="B507" s="10" t="s">
        <v>4</v>
      </c>
      <c r="C507" s="7">
        <f t="shared" si="138"/>
        <v>2211</v>
      </c>
      <c r="D507" s="7">
        <f aca="true" t="shared" si="204" ref="D507:I507">D512+D517+D522</f>
        <v>411</v>
      </c>
      <c r="E507" s="7">
        <f t="shared" si="204"/>
        <v>300</v>
      </c>
      <c r="F507" s="7">
        <f t="shared" si="204"/>
        <v>300</v>
      </c>
      <c r="G507" s="7">
        <f t="shared" si="204"/>
        <v>300</v>
      </c>
      <c r="H507" s="7">
        <f t="shared" si="204"/>
        <v>300</v>
      </c>
      <c r="I507" s="7">
        <f t="shared" si="204"/>
        <v>300</v>
      </c>
      <c r="J507" s="7">
        <f>J512+J517+J522+J527</f>
        <v>300</v>
      </c>
      <c r="K507" s="10"/>
    </row>
    <row r="508" spans="1:11" ht="15">
      <c r="A508" s="8">
        <v>493</v>
      </c>
      <c r="B508" s="10" t="s">
        <v>5</v>
      </c>
      <c r="C508" s="7">
        <f t="shared" si="138"/>
        <v>0</v>
      </c>
      <c r="D508" s="7">
        <f t="shared" si="145"/>
        <v>0</v>
      </c>
      <c r="E508" s="7">
        <f t="shared" si="146"/>
        <v>0</v>
      </c>
      <c r="F508" s="7">
        <f t="shared" si="199"/>
        <v>0</v>
      </c>
      <c r="G508" s="7">
        <f t="shared" si="200"/>
        <v>0</v>
      </c>
      <c r="H508" s="7">
        <f t="shared" si="201"/>
        <v>0</v>
      </c>
      <c r="I508" s="7">
        <f t="shared" si="202"/>
        <v>0</v>
      </c>
      <c r="J508" s="7">
        <f t="shared" si="203"/>
        <v>0</v>
      </c>
      <c r="K508" s="10"/>
    </row>
    <row r="509" spans="1:11" ht="25.5">
      <c r="A509" s="8">
        <v>494</v>
      </c>
      <c r="B509" s="13" t="s">
        <v>33</v>
      </c>
      <c r="C509" s="7">
        <f t="shared" si="138"/>
        <v>166</v>
      </c>
      <c r="D509" s="7">
        <v>166</v>
      </c>
      <c r="E509" s="7">
        <f t="shared" si="146"/>
        <v>0</v>
      </c>
      <c r="F509" s="7">
        <f t="shared" si="199"/>
        <v>0</v>
      </c>
      <c r="G509" s="7">
        <f t="shared" si="200"/>
        <v>0</v>
      </c>
      <c r="H509" s="7">
        <f t="shared" si="201"/>
        <v>0</v>
      </c>
      <c r="I509" s="7">
        <f t="shared" si="202"/>
        <v>0</v>
      </c>
      <c r="J509" s="7">
        <f t="shared" si="203"/>
        <v>0</v>
      </c>
      <c r="K509" s="10"/>
    </row>
    <row r="510" spans="1:11" ht="15">
      <c r="A510" s="8">
        <v>495</v>
      </c>
      <c r="B510" s="13" t="s">
        <v>2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 ht="15">
      <c r="A511" s="8">
        <v>496</v>
      </c>
      <c r="B511" s="10" t="s">
        <v>3</v>
      </c>
      <c r="C511" s="7">
        <f t="shared" si="138"/>
        <v>0</v>
      </c>
      <c r="D511" s="7">
        <f t="shared" si="145"/>
        <v>0</v>
      </c>
      <c r="E511" s="7">
        <f t="shared" si="146"/>
        <v>0</v>
      </c>
      <c r="F511" s="7">
        <f t="shared" si="199"/>
        <v>0</v>
      </c>
      <c r="G511" s="7">
        <f t="shared" si="200"/>
        <v>0</v>
      </c>
      <c r="H511" s="7">
        <f t="shared" si="201"/>
        <v>0</v>
      </c>
      <c r="I511" s="7">
        <f t="shared" si="202"/>
        <v>0</v>
      </c>
      <c r="J511" s="7">
        <f t="shared" si="203"/>
        <v>0</v>
      </c>
      <c r="K511" s="10"/>
    </row>
    <row r="512" spans="1:11" ht="15">
      <c r="A512" s="8">
        <v>497</v>
      </c>
      <c r="B512" s="10" t="s">
        <v>4</v>
      </c>
      <c r="C512" s="7">
        <f t="shared" si="138"/>
        <v>166</v>
      </c>
      <c r="D512" s="7">
        <v>166</v>
      </c>
      <c r="E512" s="7">
        <f t="shared" si="146"/>
        <v>0</v>
      </c>
      <c r="F512" s="7">
        <f t="shared" si="199"/>
        <v>0</v>
      </c>
      <c r="G512" s="7">
        <f t="shared" si="200"/>
        <v>0</v>
      </c>
      <c r="H512" s="7">
        <f t="shared" si="201"/>
        <v>0</v>
      </c>
      <c r="I512" s="7">
        <f t="shared" si="202"/>
        <v>0</v>
      </c>
      <c r="J512" s="7">
        <f t="shared" si="203"/>
        <v>0</v>
      </c>
      <c r="K512" s="10"/>
    </row>
    <row r="513" spans="1:11" ht="15">
      <c r="A513" s="8">
        <v>498</v>
      </c>
      <c r="B513" s="10" t="s">
        <v>5</v>
      </c>
      <c r="C513" s="7">
        <f t="shared" si="138"/>
        <v>0</v>
      </c>
      <c r="D513" s="7">
        <f t="shared" si="145"/>
        <v>0</v>
      </c>
      <c r="E513" s="7">
        <f t="shared" si="146"/>
        <v>0</v>
      </c>
      <c r="F513" s="7">
        <f t="shared" si="199"/>
        <v>0</v>
      </c>
      <c r="G513" s="7">
        <f t="shared" si="200"/>
        <v>0</v>
      </c>
      <c r="H513" s="7">
        <f t="shared" si="201"/>
        <v>0</v>
      </c>
      <c r="I513" s="7">
        <f t="shared" si="202"/>
        <v>0</v>
      </c>
      <c r="J513" s="7">
        <f t="shared" si="203"/>
        <v>0</v>
      </c>
      <c r="K513" s="10"/>
    </row>
    <row r="514" spans="1:11" ht="38.25">
      <c r="A514" s="8">
        <v>499</v>
      </c>
      <c r="B514" s="13" t="s">
        <v>34</v>
      </c>
      <c r="C514" s="7">
        <f t="shared" si="138"/>
        <v>1445</v>
      </c>
      <c r="D514" s="7">
        <f>D515+D516+D517+D518</f>
        <v>245</v>
      </c>
      <c r="E514" s="7">
        <f>E516+E517+E518</f>
        <v>200</v>
      </c>
      <c r="F514" s="7">
        <f aca="true" t="shared" si="205" ref="F514:J514">F516+F517+F518</f>
        <v>200</v>
      </c>
      <c r="G514" s="7">
        <f t="shared" si="205"/>
        <v>200</v>
      </c>
      <c r="H514" s="7">
        <f t="shared" si="205"/>
        <v>200</v>
      </c>
      <c r="I514" s="7">
        <f t="shared" si="205"/>
        <v>200</v>
      </c>
      <c r="J514" s="7">
        <f t="shared" si="205"/>
        <v>200</v>
      </c>
      <c r="K514" s="11"/>
    </row>
    <row r="515" spans="1:11" ht="15">
      <c r="A515" s="8">
        <v>500</v>
      </c>
      <c r="B515" s="13" t="s">
        <v>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1"/>
    </row>
    <row r="516" spans="1:11" ht="15">
      <c r="A516" s="8">
        <v>501</v>
      </c>
      <c r="B516" s="10" t="s">
        <v>29</v>
      </c>
      <c r="C516" s="7">
        <f t="shared" si="138"/>
        <v>0</v>
      </c>
      <c r="D516" s="7">
        <f t="shared" si="145"/>
        <v>0</v>
      </c>
      <c r="E516" s="7">
        <f t="shared" si="146"/>
        <v>0</v>
      </c>
      <c r="F516" s="7">
        <f aca="true" t="shared" si="206" ref="F516">G516+H516+I516+J516+K516+L516+M516</f>
        <v>0</v>
      </c>
      <c r="G516" s="7">
        <f aca="true" t="shared" si="207" ref="G516">H516+I516+J516+K516+L516+M516+N516</f>
        <v>0</v>
      </c>
      <c r="H516" s="7">
        <f aca="true" t="shared" si="208" ref="H516">I516+J516+K516+L516+M516+N516+O516</f>
        <v>0</v>
      </c>
      <c r="I516" s="7">
        <f aca="true" t="shared" si="209" ref="I516">J516+K516+L516+M516+N516+O516+P516</f>
        <v>0</v>
      </c>
      <c r="J516" s="7">
        <f aca="true" t="shared" si="210" ref="J516">K516+L516+M516+N516+O516+P516+Q516</f>
        <v>0</v>
      </c>
      <c r="K516" s="10"/>
    </row>
    <row r="517" spans="1:11" ht="15">
      <c r="A517" s="8">
        <v>502</v>
      </c>
      <c r="B517" s="10" t="s">
        <v>30</v>
      </c>
      <c r="C517" s="7">
        <f t="shared" si="138"/>
        <v>1445</v>
      </c>
      <c r="D517" s="7">
        <f>100+145</f>
        <v>245</v>
      </c>
      <c r="E517" s="7">
        <v>200</v>
      </c>
      <c r="F517" s="7">
        <v>200</v>
      </c>
      <c r="G517" s="7">
        <v>200</v>
      </c>
      <c r="H517" s="7">
        <v>200</v>
      </c>
      <c r="I517" s="7">
        <v>200</v>
      </c>
      <c r="J517" s="7">
        <v>200</v>
      </c>
      <c r="K517" s="10"/>
    </row>
    <row r="518" spans="1:11" ht="15">
      <c r="A518" s="8">
        <v>503</v>
      </c>
      <c r="B518" s="10" t="s">
        <v>23</v>
      </c>
      <c r="C518" s="7">
        <f t="shared" si="138"/>
        <v>0</v>
      </c>
      <c r="D518" s="7">
        <f t="shared" si="145"/>
        <v>0</v>
      </c>
      <c r="E518" s="7">
        <f t="shared" si="146"/>
        <v>0</v>
      </c>
      <c r="F518" s="7">
        <f aca="true" t="shared" si="211" ref="F518">G518+H518+I518+J518+K518+L518+M518</f>
        <v>0</v>
      </c>
      <c r="G518" s="7">
        <f aca="true" t="shared" si="212" ref="G518">H518+I518+J518+K518+L518+M518+N518</f>
        <v>0</v>
      </c>
      <c r="H518" s="7">
        <f aca="true" t="shared" si="213" ref="H518">I518+J518+K518+L518+M518+N518+O518</f>
        <v>0</v>
      </c>
      <c r="I518" s="7">
        <f aca="true" t="shared" si="214" ref="I518">J518+K518+L518+M518+N518+O518+P518</f>
        <v>0</v>
      </c>
      <c r="J518" s="7">
        <f aca="true" t="shared" si="215" ref="J518">K518+L518+M518+N518+O518+P518+Q518</f>
        <v>0</v>
      </c>
      <c r="K518" s="10"/>
    </row>
    <row r="519" spans="1:11" ht="51">
      <c r="A519" s="8">
        <v>504</v>
      </c>
      <c r="B519" s="13" t="s">
        <v>246</v>
      </c>
      <c r="C519" s="7">
        <f t="shared" si="138"/>
        <v>600</v>
      </c>
      <c r="D519" s="7">
        <f>D520+D521+D522+D523</f>
        <v>0</v>
      </c>
      <c r="E519" s="7">
        <f>E521+E522+E523</f>
        <v>100</v>
      </c>
      <c r="F519" s="7">
        <v>100</v>
      </c>
      <c r="G519" s="7">
        <v>100</v>
      </c>
      <c r="H519" s="7">
        <v>100</v>
      </c>
      <c r="I519" s="7">
        <v>100</v>
      </c>
      <c r="J519" s="7">
        <v>100</v>
      </c>
      <c r="K519" s="10"/>
    </row>
    <row r="520" spans="1:11" ht="15">
      <c r="A520" s="8">
        <v>505</v>
      </c>
      <c r="B520" s="13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 ht="15">
      <c r="A521" s="8">
        <v>506</v>
      </c>
      <c r="B521" s="10" t="s">
        <v>29</v>
      </c>
      <c r="C521" s="7">
        <f t="shared" si="138"/>
        <v>0</v>
      </c>
      <c r="D521" s="7">
        <f t="shared" si="145"/>
        <v>0</v>
      </c>
      <c r="E521" s="7">
        <f t="shared" si="146"/>
        <v>0</v>
      </c>
      <c r="F521" s="7">
        <f aca="true" t="shared" si="216" ref="F521">G521+H521+I521+J521+K521+L521+M521</f>
        <v>0</v>
      </c>
      <c r="G521" s="7">
        <f aca="true" t="shared" si="217" ref="G521">H521+I521+J521+K521+L521+M521+N521</f>
        <v>0</v>
      </c>
      <c r="H521" s="7">
        <f aca="true" t="shared" si="218" ref="H521">I521+J521+K521+L521+M521+N521+O521</f>
        <v>0</v>
      </c>
      <c r="I521" s="7">
        <f aca="true" t="shared" si="219" ref="I521">J521+K521+L521+M521+N521+O521+P521</f>
        <v>0</v>
      </c>
      <c r="J521" s="7">
        <f aca="true" t="shared" si="220" ref="J521">K521+L521+M521+N521+O521+P521+Q521</f>
        <v>0</v>
      </c>
      <c r="K521" s="10"/>
    </row>
    <row r="522" spans="1:11" ht="15">
      <c r="A522" s="8">
        <v>507</v>
      </c>
      <c r="B522" s="10" t="s">
        <v>30</v>
      </c>
      <c r="C522" s="7">
        <f t="shared" si="138"/>
        <v>600</v>
      </c>
      <c r="D522" s="7">
        <v>0</v>
      </c>
      <c r="E522" s="7">
        <v>100</v>
      </c>
      <c r="F522" s="7">
        <v>100</v>
      </c>
      <c r="G522" s="7">
        <v>100</v>
      </c>
      <c r="H522" s="7">
        <v>100</v>
      </c>
      <c r="I522" s="7">
        <v>100</v>
      </c>
      <c r="J522" s="7">
        <v>100</v>
      </c>
      <c r="K522" s="10"/>
    </row>
    <row r="523" spans="1:11" ht="15">
      <c r="A523" s="8">
        <v>508</v>
      </c>
      <c r="B523" s="10" t="s">
        <v>23</v>
      </c>
      <c r="C523" s="7">
        <f t="shared" si="138"/>
        <v>0</v>
      </c>
      <c r="D523" s="7">
        <f t="shared" si="145"/>
        <v>0</v>
      </c>
      <c r="E523" s="7">
        <f t="shared" si="146"/>
        <v>0</v>
      </c>
      <c r="F523" s="7">
        <f aca="true" t="shared" si="221" ref="F523:F533">G523+H523+I523+J523+K523+L523+M523</f>
        <v>0</v>
      </c>
      <c r="G523" s="7">
        <f aca="true" t="shared" si="222" ref="G523:G533">H523+I523+J523+K523+L523+M523+N523</f>
        <v>0</v>
      </c>
      <c r="H523" s="7">
        <f aca="true" t="shared" si="223" ref="H523:H533">I523+J523+K523+L523+M523+N523+O523</f>
        <v>0</v>
      </c>
      <c r="I523" s="7">
        <f aca="true" t="shared" si="224" ref="I523:I533">J523+K523+L523+M523+N523+O523+P523</f>
        <v>0</v>
      </c>
      <c r="J523" s="7">
        <f aca="true" t="shared" si="225" ref="J523:J533">K523+L523+M523+N523+O523+P523+Q523</f>
        <v>0</v>
      </c>
      <c r="K523" s="10"/>
    </row>
    <row r="524" spans="1:11" ht="38.25">
      <c r="A524" s="8">
        <v>509</v>
      </c>
      <c r="B524" s="13" t="s">
        <v>188</v>
      </c>
      <c r="C524" s="7">
        <f t="shared" si="138"/>
        <v>0</v>
      </c>
      <c r="D524" s="7">
        <f t="shared" si="145"/>
        <v>0</v>
      </c>
      <c r="E524" s="7">
        <f t="shared" si="146"/>
        <v>0</v>
      </c>
      <c r="F524" s="7">
        <f t="shared" si="221"/>
        <v>0</v>
      </c>
      <c r="G524" s="7">
        <f t="shared" si="222"/>
        <v>0</v>
      </c>
      <c r="H524" s="7">
        <f t="shared" si="223"/>
        <v>0</v>
      </c>
      <c r="I524" s="7">
        <f t="shared" si="224"/>
        <v>0</v>
      </c>
      <c r="J524" s="7">
        <f t="shared" si="225"/>
        <v>0</v>
      </c>
      <c r="K524" s="10"/>
    </row>
    <row r="525" spans="1:11" ht="15">
      <c r="A525" s="8">
        <v>510</v>
      </c>
      <c r="B525" s="13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 ht="15">
      <c r="A526" s="8">
        <v>511</v>
      </c>
      <c r="B526" s="10" t="s">
        <v>29</v>
      </c>
      <c r="C526" s="7">
        <f t="shared" si="138"/>
        <v>0</v>
      </c>
      <c r="D526" s="7">
        <f t="shared" si="145"/>
        <v>0</v>
      </c>
      <c r="E526" s="7">
        <f t="shared" si="146"/>
        <v>0</v>
      </c>
      <c r="F526" s="7">
        <f t="shared" si="221"/>
        <v>0</v>
      </c>
      <c r="G526" s="7">
        <f t="shared" si="222"/>
        <v>0</v>
      </c>
      <c r="H526" s="7">
        <f t="shared" si="223"/>
        <v>0</v>
      </c>
      <c r="I526" s="7">
        <f t="shared" si="224"/>
        <v>0</v>
      </c>
      <c r="J526" s="7">
        <f t="shared" si="225"/>
        <v>0</v>
      </c>
      <c r="K526" s="10"/>
    </row>
    <row r="527" spans="1:11" ht="15">
      <c r="A527" s="8">
        <v>512</v>
      </c>
      <c r="B527" s="10" t="s">
        <v>189</v>
      </c>
      <c r="C527" s="7">
        <f t="shared" si="138"/>
        <v>0</v>
      </c>
      <c r="D527" s="7">
        <f t="shared" si="145"/>
        <v>0</v>
      </c>
      <c r="E527" s="7">
        <f t="shared" si="146"/>
        <v>0</v>
      </c>
      <c r="F527" s="7">
        <f t="shared" si="221"/>
        <v>0</v>
      </c>
      <c r="G527" s="7">
        <f t="shared" si="222"/>
        <v>0</v>
      </c>
      <c r="H527" s="7">
        <f t="shared" si="223"/>
        <v>0</v>
      </c>
      <c r="I527" s="7">
        <f t="shared" si="224"/>
        <v>0</v>
      </c>
      <c r="J527" s="7">
        <f t="shared" si="225"/>
        <v>0</v>
      </c>
      <c r="K527" s="10"/>
    </row>
    <row r="528" spans="1:11" ht="15">
      <c r="A528" s="8">
        <v>513</v>
      </c>
      <c r="B528" s="10" t="s">
        <v>5</v>
      </c>
      <c r="C528" s="7">
        <f t="shared" si="138"/>
        <v>0</v>
      </c>
      <c r="D528" s="7">
        <f t="shared" si="145"/>
        <v>0</v>
      </c>
      <c r="E528" s="7">
        <f t="shared" si="146"/>
        <v>0</v>
      </c>
      <c r="F528" s="7">
        <f t="shared" si="221"/>
        <v>0</v>
      </c>
      <c r="G528" s="7">
        <f t="shared" si="222"/>
        <v>0</v>
      </c>
      <c r="H528" s="7">
        <f t="shared" si="223"/>
        <v>0</v>
      </c>
      <c r="I528" s="7">
        <f t="shared" si="224"/>
        <v>0</v>
      </c>
      <c r="J528" s="7">
        <f t="shared" si="225"/>
        <v>0</v>
      </c>
      <c r="K528" s="10"/>
    </row>
    <row r="529" spans="1:11" ht="27">
      <c r="A529" s="8">
        <v>514</v>
      </c>
      <c r="B529" s="12" t="s">
        <v>217</v>
      </c>
      <c r="C529" s="9">
        <f t="shared" si="138"/>
        <v>0</v>
      </c>
      <c r="D529" s="9">
        <f t="shared" si="145"/>
        <v>0</v>
      </c>
      <c r="E529" s="9">
        <f t="shared" si="146"/>
        <v>0</v>
      </c>
      <c r="F529" s="9">
        <f t="shared" si="221"/>
        <v>0</v>
      </c>
      <c r="G529" s="9">
        <f t="shared" si="222"/>
        <v>0</v>
      </c>
      <c r="H529" s="9">
        <f t="shared" si="223"/>
        <v>0</v>
      </c>
      <c r="I529" s="9">
        <f t="shared" si="224"/>
        <v>0</v>
      </c>
      <c r="J529" s="9">
        <f t="shared" si="225"/>
        <v>0</v>
      </c>
      <c r="K529" s="10"/>
    </row>
    <row r="530" spans="1:11" ht="15">
      <c r="A530" s="8">
        <v>515</v>
      </c>
      <c r="B530" s="12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 ht="15">
      <c r="A531" s="8">
        <v>516</v>
      </c>
      <c r="B531" s="10" t="s">
        <v>29</v>
      </c>
      <c r="C531" s="7">
        <f t="shared" si="138"/>
        <v>0</v>
      </c>
      <c r="D531" s="7">
        <f t="shared" si="145"/>
        <v>0</v>
      </c>
      <c r="E531" s="7">
        <f t="shared" si="146"/>
        <v>0</v>
      </c>
      <c r="F531" s="7">
        <f t="shared" si="221"/>
        <v>0</v>
      </c>
      <c r="G531" s="7">
        <f t="shared" si="222"/>
        <v>0</v>
      </c>
      <c r="H531" s="7">
        <f t="shared" si="223"/>
        <v>0</v>
      </c>
      <c r="I531" s="7">
        <f t="shared" si="224"/>
        <v>0</v>
      </c>
      <c r="J531" s="7">
        <f t="shared" si="225"/>
        <v>0</v>
      </c>
      <c r="K531" s="10"/>
    </row>
    <row r="532" spans="1:11" ht="15">
      <c r="A532" s="8">
        <v>517</v>
      </c>
      <c r="B532" s="10" t="s">
        <v>189</v>
      </c>
      <c r="C532" s="7">
        <f t="shared" si="138"/>
        <v>0</v>
      </c>
      <c r="D532" s="7">
        <f t="shared" si="145"/>
        <v>0</v>
      </c>
      <c r="E532" s="7">
        <f t="shared" si="146"/>
        <v>0</v>
      </c>
      <c r="F532" s="7">
        <f t="shared" si="221"/>
        <v>0</v>
      </c>
      <c r="G532" s="7">
        <f t="shared" si="222"/>
        <v>0</v>
      </c>
      <c r="H532" s="7">
        <f t="shared" si="223"/>
        <v>0</v>
      </c>
      <c r="I532" s="7">
        <f t="shared" si="224"/>
        <v>0</v>
      </c>
      <c r="J532" s="7">
        <f t="shared" si="225"/>
        <v>0</v>
      </c>
      <c r="K532" s="10"/>
    </row>
    <row r="533" spans="1:11" ht="15">
      <c r="A533" s="8">
        <v>518</v>
      </c>
      <c r="B533" s="10" t="s">
        <v>5</v>
      </c>
      <c r="C533" s="7">
        <f t="shared" si="138"/>
        <v>0</v>
      </c>
      <c r="D533" s="7">
        <f t="shared" si="145"/>
        <v>0</v>
      </c>
      <c r="E533" s="7">
        <f t="shared" si="146"/>
        <v>0</v>
      </c>
      <c r="F533" s="7">
        <f t="shared" si="221"/>
        <v>0</v>
      </c>
      <c r="G533" s="7">
        <f t="shared" si="222"/>
        <v>0</v>
      </c>
      <c r="H533" s="7">
        <f t="shared" si="223"/>
        <v>0</v>
      </c>
      <c r="I533" s="7">
        <f t="shared" si="224"/>
        <v>0</v>
      </c>
      <c r="J533" s="7">
        <f t="shared" si="225"/>
        <v>0</v>
      </c>
      <c r="K533" s="10"/>
    </row>
    <row r="534" spans="1:11" ht="17.25" customHeight="1">
      <c r="A534" s="8">
        <v>519</v>
      </c>
      <c r="B534" s="58" t="s">
        <v>291</v>
      </c>
      <c r="C534" s="59"/>
      <c r="D534" s="59"/>
      <c r="E534" s="59"/>
      <c r="F534" s="59"/>
      <c r="G534" s="59"/>
      <c r="H534" s="59"/>
      <c r="I534" s="59"/>
      <c r="J534" s="59"/>
      <c r="K534" s="60"/>
    </row>
    <row r="535" spans="1:11" ht="15">
      <c r="A535" s="8">
        <v>520</v>
      </c>
      <c r="B535" s="43" t="s">
        <v>80</v>
      </c>
      <c r="C535" s="9">
        <f>D535+E535+F535+G535+H535+I535+J535</f>
        <v>134862.1</v>
      </c>
      <c r="D535" s="9">
        <f>D537+D538+D539</f>
        <v>29629.5</v>
      </c>
      <c r="E535" s="9">
        <f>E537+E538+E539</f>
        <v>16892</v>
      </c>
      <c r="F535" s="9">
        <f>F537+F538+F539</f>
        <v>16892</v>
      </c>
      <c r="G535" s="9">
        <f aca="true" t="shared" si="226" ref="G535:J535">G537+G538+G539</f>
        <v>16892</v>
      </c>
      <c r="H535" s="9">
        <f t="shared" si="226"/>
        <v>16892</v>
      </c>
      <c r="I535" s="9">
        <f t="shared" si="226"/>
        <v>16892</v>
      </c>
      <c r="J535" s="9">
        <f t="shared" si="226"/>
        <v>20772.6</v>
      </c>
      <c r="K535" s="10"/>
    </row>
    <row r="536" spans="1:11" ht="15">
      <c r="A536" s="8">
        <v>521</v>
      </c>
      <c r="B536" s="43" t="s">
        <v>2</v>
      </c>
      <c r="C536" s="7">
        <f aca="true" t="shared" si="227" ref="C536">D536+E536+F536+G536+H536+I536+J536</f>
        <v>0</v>
      </c>
      <c r="D536" s="7">
        <f aca="true" t="shared" si="228" ref="D536">E536+F536+G536+H536+I536+J536+K536</f>
        <v>0</v>
      </c>
      <c r="E536" s="7">
        <f aca="true" t="shared" si="229" ref="E536">F536+G536+H536+I536+J536+K536+L536</f>
        <v>0</v>
      </c>
      <c r="F536" s="7">
        <f aca="true" t="shared" si="230" ref="F536">G536+H536+I536+J536+K536+L536+M536</f>
        <v>0</v>
      </c>
      <c r="G536" s="7">
        <f aca="true" t="shared" si="231" ref="G536">H536+I536+J536+K536+L536+M536+N536</f>
        <v>0</v>
      </c>
      <c r="H536" s="7">
        <f aca="true" t="shared" si="232" ref="H536">I536+J536+K536+L536+M536+N536+O536</f>
        <v>0</v>
      </c>
      <c r="I536" s="7">
        <f aca="true" t="shared" si="233" ref="I536">J536+K536+L536+M536+N536+O536+P536</f>
        <v>0</v>
      </c>
      <c r="J536" s="7">
        <f aca="true" t="shared" si="234" ref="J536">K536+L536+M536+N536+O536+P536+Q536</f>
        <v>0</v>
      </c>
      <c r="K536" s="10"/>
    </row>
    <row r="537" spans="1:11" ht="15">
      <c r="A537" s="8">
        <v>522</v>
      </c>
      <c r="B537" s="10" t="s">
        <v>3</v>
      </c>
      <c r="C537" s="7">
        <f aca="true" t="shared" si="235" ref="C537:C539">D537+E537+F537+G537+H537+I537+J537</f>
        <v>2965.4</v>
      </c>
      <c r="D537" s="7">
        <f>D543</f>
        <v>2965.4</v>
      </c>
      <c r="E537" s="7">
        <f aca="true" t="shared" si="236" ref="D537:F539">F537+G537+H537+I537+J537+K537+L537</f>
        <v>0</v>
      </c>
      <c r="F537" s="7">
        <f t="shared" si="236"/>
        <v>0</v>
      </c>
      <c r="G537" s="7">
        <f aca="true" t="shared" si="237" ref="G537">H537+I537+J537+K537+L537+M537+N537</f>
        <v>0</v>
      </c>
      <c r="H537" s="7">
        <f aca="true" t="shared" si="238" ref="H537">I537+J537+K537+L537+M537+N537+O537</f>
        <v>0</v>
      </c>
      <c r="I537" s="7">
        <f aca="true" t="shared" si="239" ref="I537">J537+K537+L537+M537+N537+O537+P537</f>
        <v>0</v>
      </c>
      <c r="J537" s="7">
        <f aca="true" t="shared" si="240" ref="J537">K537+L537+M537+N537+O537+P537+Q537</f>
        <v>0</v>
      </c>
      <c r="K537" s="10"/>
    </row>
    <row r="538" spans="1:11" ht="15">
      <c r="A538" s="8">
        <v>523</v>
      </c>
      <c r="B538" s="10" t="s">
        <v>4</v>
      </c>
      <c r="C538" s="7">
        <f aca="true" t="shared" si="241" ref="C538:J538">C544+C617</f>
        <v>131896.69999999998</v>
      </c>
      <c r="D538" s="7">
        <f>D544+D617</f>
        <v>26664.1</v>
      </c>
      <c r="E538" s="7">
        <f t="shared" si="241"/>
        <v>16892</v>
      </c>
      <c r="F538" s="7">
        <f t="shared" si="241"/>
        <v>16892</v>
      </c>
      <c r="G538" s="7">
        <f t="shared" si="241"/>
        <v>16892</v>
      </c>
      <c r="H538" s="7">
        <f t="shared" si="241"/>
        <v>16892</v>
      </c>
      <c r="I538" s="7">
        <f t="shared" si="241"/>
        <v>16892</v>
      </c>
      <c r="J538" s="7">
        <f t="shared" si="241"/>
        <v>20772.6</v>
      </c>
      <c r="K538" s="10"/>
    </row>
    <row r="539" spans="1:11" ht="15">
      <c r="A539" s="8">
        <v>524</v>
      </c>
      <c r="B539" s="10" t="s">
        <v>5</v>
      </c>
      <c r="C539" s="7">
        <f t="shared" si="235"/>
        <v>0</v>
      </c>
      <c r="D539" s="7">
        <f t="shared" si="236"/>
        <v>0</v>
      </c>
      <c r="E539" s="7">
        <f t="shared" si="236"/>
        <v>0</v>
      </c>
      <c r="F539" s="7">
        <f t="shared" si="236"/>
        <v>0</v>
      </c>
      <c r="G539" s="7">
        <f aca="true" t="shared" si="242" ref="G539">H539+I539+J539+K539+L539+M539+N539</f>
        <v>0</v>
      </c>
      <c r="H539" s="7">
        <f aca="true" t="shared" si="243" ref="H539">I539+J539+K539+L539+M539+N539+O539</f>
        <v>0</v>
      </c>
      <c r="I539" s="7">
        <f aca="true" t="shared" si="244" ref="I539">J539+K539+L539+M539+N539+O539+P539</f>
        <v>0</v>
      </c>
      <c r="J539" s="7">
        <f aca="true" t="shared" si="245" ref="J539">K539+L539+M539+N539+O539+P539+Q539</f>
        <v>0</v>
      </c>
      <c r="K539" s="10"/>
    </row>
    <row r="540" spans="1:11" ht="15">
      <c r="A540" s="8">
        <v>525</v>
      </c>
      <c r="B540" s="10" t="s">
        <v>8</v>
      </c>
      <c r="C540" s="7"/>
      <c r="D540" s="7"/>
      <c r="E540" s="7"/>
      <c r="F540" s="7"/>
      <c r="G540" s="7"/>
      <c r="H540" s="7"/>
      <c r="I540" s="7"/>
      <c r="J540" s="7"/>
      <c r="K540" s="10"/>
    </row>
    <row r="541" spans="1:11" ht="25.5">
      <c r="A541" s="8">
        <v>526</v>
      </c>
      <c r="B541" s="41" t="s">
        <v>78</v>
      </c>
      <c r="C541" s="9">
        <f>D541+E541+F541+G541+H541+I541+J541</f>
        <v>30423.899999999998</v>
      </c>
      <c r="D541" s="9">
        <f>D543+D544+D545</f>
        <v>14282.699999999999</v>
      </c>
      <c r="E541" s="9">
        <f>E543+E544+E545</f>
        <v>4102</v>
      </c>
      <c r="F541" s="9">
        <f>F542+F543+F544+F545</f>
        <v>4762.5</v>
      </c>
      <c r="G541" s="9">
        <f>G542+G543+G544+G545</f>
        <v>2480</v>
      </c>
      <c r="H541" s="9">
        <f>H542+H543+H544+H545</f>
        <v>3743.3</v>
      </c>
      <c r="I541" s="9">
        <f>I542+I543+I544+I545</f>
        <v>1053.4</v>
      </c>
      <c r="J541" s="9">
        <f>J542+J543+J544+J545</f>
        <v>0</v>
      </c>
      <c r="K541" s="10"/>
    </row>
    <row r="542" spans="1:11" ht="15">
      <c r="A542" s="8">
        <v>527</v>
      </c>
      <c r="B542" s="41" t="s">
        <v>2</v>
      </c>
      <c r="C542" s="7">
        <f aca="true" t="shared" si="246" ref="C542">D542+E542+F542+G542+H542+I542+J542</f>
        <v>0</v>
      </c>
      <c r="D542" s="7">
        <f aca="true" t="shared" si="247" ref="D542">E542+F542+G542+H542+I542+J542+K542</f>
        <v>0</v>
      </c>
      <c r="E542" s="7">
        <f aca="true" t="shared" si="248" ref="E542">F542+G542+H542+I542+J542+K542+L542</f>
        <v>0</v>
      </c>
      <c r="F542" s="7">
        <f aca="true" t="shared" si="249" ref="F542">G542+H542+I542+J542+K542+L542+M542</f>
        <v>0</v>
      </c>
      <c r="G542" s="7">
        <f aca="true" t="shared" si="250" ref="G542">H542+I542+J542+K542+L542+M542+N542</f>
        <v>0</v>
      </c>
      <c r="H542" s="7">
        <f aca="true" t="shared" si="251" ref="H542">I542+J542+K542+L542+M542+N542+O542</f>
        <v>0</v>
      </c>
      <c r="I542" s="7">
        <f aca="true" t="shared" si="252" ref="I542">J542+K542+L542+M542+N542+O542+P542</f>
        <v>0</v>
      </c>
      <c r="J542" s="7">
        <f aca="true" t="shared" si="253" ref="J542">K542+L542+M542+N542+O542+P542+Q542</f>
        <v>0</v>
      </c>
      <c r="K542" s="10"/>
    </row>
    <row r="543" spans="1:11" ht="15">
      <c r="A543" s="8">
        <v>528</v>
      </c>
      <c r="B543" s="10" t="s">
        <v>3</v>
      </c>
      <c r="C543" s="7">
        <f aca="true" t="shared" si="254" ref="C543:C545">D543+E543+F543+G543+H543+I543+J543</f>
        <v>2965.4</v>
      </c>
      <c r="D543" s="7">
        <f>D555</f>
        <v>2965.4</v>
      </c>
      <c r="E543" s="7">
        <f aca="true" t="shared" si="255" ref="D543:F545">F543+G543+H543+I543+J543+K543+L543</f>
        <v>0</v>
      </c>
      <c r="F543" s="7">
        <f t="shared" si="255"/>
        <v>0</v>
      </c>
      <c r="G543" s="7">
        <f aca="true" t="shared" si="256" ref="G543">H543+I543+J543+K543+L543+M543+N543</f>
        <v>0</v>
      </c>
      <c r="H543" s="7">
        <f aca="true" t="shared" si="257" ref="H543">I543+J543+K543+L543+M543+N543+O543</f>
        <v>0</v>
      </c>
      <c r="I543" s="7">
        <f aca="true" t="shared" si="258" ref="I543">J543+K543+L543+M543+N543+O543+P543</f>
        <v>0</v>
      </c>
      <c r="J543" s="7">
        <f aca="true" t="shared" si="259" ref="J543">K543+L543+M543+N543+O543+P543+Q543</f>
        <v>0</v>
      </c>
      <c r="K543" s="10"/>
    </row>
    <row r="544" spans="1:11" ht="15">
      <c r="A544" s="8">
        <v>529</v>
      </c>
      <c r="B544" s="10" t="s">
        <v>4</v>
      </c>
      <c r="C544" s="7">
        <f>D544+E544+F544+G544+H544+I544+J544</f>
        <v>27458.5</v>
      </c>
      <c r="D544" s="7">
        <f>D556+D591</f>
        <v>11317.3</v>
      </c>
      <c r="E544" s="7">
        <f aca="true" t="shared" si="260" ref="E544:J544">E556+E591</f>
        <v>4102</v>
      </c>
      <c r="F544" s="7">
        <f t="shared" si="260"/>
        <v>4762.5</v>
      </c>
      <c r="G544" s="7">
        <f t="shared" si="260"/>
        <v>2480</v>
      </c>
      <c r="H544" s="7">
        <f t="shared" si="260"/>
        <v>3743.3</v>
      </c>
      <c r="I544" s="7">
        <f t="shared" si="260"/>
        <v>1053.4</v>
      </c>
      <c r="J544" s="7">
        <f t="shared" si="260"/>
        <v>0</v>
      </c>
      <c r="K544" s="10"/>
    </row>
    <row r="545" spans="1:11" ht="15">
      <c r="A545" s="8">
        <v>530</v>
      </c>
      <c r="B545" s="10" t="s">
        <v>5</v>
      </c>
      <c r="C545" s="7">
        <f t="shared" si="254"/>
        <v>0</v>
      </c>
      <c r="D545" s="7">
        <f t="shared" si="255"/>
        <v>0</v>
      </c>
      <c r="E545" s="7">
        <f t="shared" si="255"/>
        <v>0</v>
      </c>
      <c r="F545" s="7">
        <f t="shared" si="255"/>
        <v>0</v>
      </c>
      <c r="G545" s="7">
        <f aca="true" t="shared" si="261" ref="G545">H545+I545+J545+K545+L545+M545+N545</f>
        <v>0</v>
      </c>
      <c r="H545" s="7">
        <f aca="true" t="shared" si="262" ref="H545">I545+J545+K545+L545+M545+N545+O545</f>
        <v>0</v>
      </c>
      <c r="I545" s="7">
        <f aca="true" t="shared" si="263" ref="I545">J545+K545+L545+M545+N545+O545+P545</f>
        <v>0</v>
      </c>
      <c r="J545" s="7">
        <f aca="true" t="shared" si="264" ref="J545">K545+L545+M545+N545+O545+P545+Q545</f>
        <v>0</v>
      </c>
      <c r="K545" s="10"/>
    </row>
    <row r="546" spans="1:11" ht="25.5">
      <c r="A546" s="8">
        <v>531</v>
      </c>
      <c r="B546" s="10" t="s">
        <v>9</v>
      </c>
      <c r="C546" s="7"/>
      <c r="D546" s="7"/>
      <c r="E546" s="7"/>
      <c r="F546" s="7"/>
      <c r="G546" s="7"/>
      <c r="H546" s="7"/>
      <c r="I546" s="7"/>
      <c r="J546" s="7"/>
      <c r="K546" s="10"/>
    </row>
    <row r="547" spans="1:11" ht="25.5">
      <c r="A547" s="8">
        <v>532</v>
      </c>
      <c r="B547" s="41" t="s">
        <v>81</v>
      </c>
      <c r="C547" s="9">
        <f>D547+E547+F547+G547+H547+I547+J547</f>
        <v>0</v>
      </c>
      <c r="D547" s="9">
        <f aca="true" t="shared" si="265" ref="D547:F551">E547+F547+G547+H547+I547+J547+K547</f>
        <v>0</v>
      </c>
      <c r="E547" s="9">
        <f t="shared" si="265"/>
        <v>0</v>
      </c>
      <c r="F547" s="9">
        <f t="shared" si="265"/>
        <v>0</v>
      </c>
      <c r="G547" s="9">
        <f aca="true" t="shared" si="266" ref="G547:G551">H547+I547+J547+K547+L547+M547+N547</f>
        <v>0</v>
      </c>
      <c r="H547" s="9">
        <f aca="true" t="shared" si="267" ref="H547:H551">I547+J547+K547+L547+M547+N547+O547</f>
        <v>0</v>
      </c>
      <c r="I547" s="9">
        <f aca="true" t="shared" si="268" ref="I547:I551">J547+K547+L547+M547+N547+O547+P547</f>
        <v>0</v>
      </c>
      <c r="J547" s="9">
        <f aca="true" t="shared" si="269" ref="J547:J551">K547+L547+M547+N547+O547+P547+Q547</f>
        <v>0</v>
      </c>
      <c r="K547" s="10"/>
    </row>
    <row r="548" spans="1:11" ht="15">
      <c r="A548" s="8">
        <v>533</v>
      </c>
      <c r="B548" s="41" t="s">
        <v>2</v>
      </c>
      <c r="C548" s="7">
        <f aca="true" t="shared" si="270" ref="C548">D548+E548+F548+G548+H548+I548+J548</f>
        <v>0</v>
      </c>
      <c r="D548" s="7">
        <f t="shared" si="265"/>
        <v>0</v>
      </c>
      <c r="E548" s="7">
        <f t="shared" si="265"/>
        <v>0</v>
      </c>
      <c r="F548" s="7">
        <f t="shared" si="265"/>
        <v>0</v>
      </c>
      <c r="G548" s="7">
        <f t="shared" si="266"/>
        <v>0</v>
      </c>
      <c r="H548" s="7">
        <f t="shared" si="267"/>
        <v>0</v>
      </c>
      <c r="I548" s="7">
        <f t="shared" si="268"/>
        <v>0</v>
      </c>
      <c r="J548" s="7">
        <f t="shared" si="269"/>
        <v>0</v>
      </c>
      <c r="K548" s="10"/>
    </row>
    <row r="549" spans="1:11" ht="15">
      <c r="A549" s="8">
        <v>534</v>
      </c>
      <c r="B549" s="10" t="s">
        <v>3</v>
      </c>
      <c r="C549" s="7">
        <f aca="true" t="shared" si="271" ref="C549:C551">D549+E549+F549+G549+H549+I549+J549</f>
        <v>0</v>
      </c>
      <c r="D549" s="7">
        <f t="shared" si="265"/>
        <v>0</v>
      </c>
      <c r="E549" s="7">
        <f t="shared" si="265"/>
        <v>0</v>
      </c>
      <c r="F549" s="7">
        <f t="shared" si="265"/>
        <v>0</v>
      </c>
      <c r="G549" s="7">
        <f t="shared" si="266"/>
        <v>0</v>
      </c>
      <c r="H549" s="7">
        <f t="shared" si="267"/>
        <v>0</v>
      </c>
      <c r="I549" s="7">
        <f t="shared" si="268"/>
        <v>0</v>
      </c>
      <c r="J549" s="7">
        <f t="shared" si="269"/>
        <v>0</v>
      </c>
      <c r="K549" s="10"/>
    </row>
    <row r="550" spans="1:11" ht="15">
      <c r="A550" s="8">
        <v>535</v>
      </c>
      <c r="B550" s="10" t="s">
        <v>4</v>
      </c>
      <c r="C550" s="7">
        <f t="shared" si="271"/>
        <v>0</v>
      </c>
      <c r="D550" s="7">
        <f t="shared" si="265"/>
        <v>0</v>
      </c>
      <c r="E550" s="7">
        <f t="shared" si="265"/>
        <v>0</v>
      </c>
      <c r="F550" s="7">
        <f t="shared" si="265"/>
        <v>0</v>
      </c>
      <c r="G550" s="7">
        <f t="shared" si="266"/>
        <v>0</v>
      </c>
      <c r="H550" s="7">
        <f t="shared" si="267"/>
        <v>0</v>
      </c>
      <c r="I550" s="7">
        <f t="shared" si="268"/>
        <v>0</v>
      </c>
      <c r="J550" s="7">
        <f t="shared" si="269"/>
        <v>0</v>
      </c>
      <c r="K550" s="10"/>
    </row>
    <row r="551" spans="1:11" ht="15">
      <c r="A551" s="8">
        <v>536</v>
      </c>
      <c r="B551" s="10" t="s">
        <v>5</v>
      </c>
      <c r="C551" s="7">
        <f t="shared" si="271"/>
        <v>0</v>
      </c>
      <c r="D551" s="7">
        <f t="shared" si="265"/>
        <v>0</v>
      </c>
      <c r="E551" s="7">
        <f t="shared" si="265"/>
        <v>0</v>
      </c>
      <c r="F551" s="7">
        <f t="shared" si="265"/>
        <v>0</v>
      </c>
      <c r="G551" s="7">
        <f t="shared" si="266"/>
        <v>0</v>
      </c>
      <c r="H551" s="7">
        <f t="shared" si="267"/>
        <v>0</v>
      </c>
      <c r="I551" s="7">
        <f t="shared" si="268"/>
        <v>0</v>
      </c>
      <c r="J551" s="7">
        <f t="shared" si="269"/>
        <v>0</v>
      </c>
      <c r="K551" s="10"/>
    </row>
    <row r="552" spans="1:11" ht="15">
      <c r="A552" s="8">
        <v>537</v>
      </c>
      <c r="B552" s="10" t="s">
        <v>10</v>
      </c>
      <c r="C552" s="9"/>
      <c r="D552" s="7"/>
      <c r="E552" s="7"/>
      <c r="F552" s="7"/>
      <c r="G552" s="7"/>
      <c r="H552" s="7"/>
      <c r="I552" s="7"/>
      <c r="J552" s="7"/>
      <c r="K552" s="10"/>
    </row>
    <row r="553" spans="1:11" ht="54">
      <c r="A553" s="8">
        <v>538</v>
      </c>
      <c r="B553" s="12" t="s">
        <v>305</v>
      </c>
      <c r="C553" s="9">
        <f>D553+E553+F553+G553+H553+I553+J553</f>
        <v>28007.199999999997</v>
      </c>
      <c r="D553" s="9">
        <f>D555+D556+D557</f>
        <v>14182.699999999999</v>
      </c>
      <c r="E553" s="9">
        <f>E555+E556+E557</f>
        <v>4102</v>
      </c>
      <c r="F553" s="9">
        <f>F555+F556+F557</f>
        <v>4762.5</v>
      </c>
      <c r="G553" s="9">
        <f aca="true" t="shared" si="272" ref="G553:J553">G555+G556+G557</f>
        <v>2480</v>
      </c>
      <c r="H553" s="9">
        <f t="shared" si="272"/>
        <v>2480</v>
      </c>
      <c r="I553" s="9">
        <f t="shared" si="272"/>
        <v>0</v>
      </c>
      <c r="J553" s="9">
        <f t="shared" si="272"/>
        <v>0</v>
      </c>
      <c r="K553" s="10">
        <v>61.63</v>
      </c>
    </row>
    <row r="554" spans="1:11" ht="15">
      <c r="A554" s="8">
        <v>539</v>
      </c>
      <c r="B554" s="10" t="s">
        <v>2</v>
      </c>
      <c r="C554" s="7">
        <f aca="true" t="shared" si="273" ref="C554">D554+E554+F554+G554+H554+I554+J554</f>
        <v>0</v>
      </c>
      <c r="D554" s="7">
        <f aca="true" t="shared" si="274" ref="D554">E554+F554+G554+H554+I554+J554+K554</f>
        <v>0</v>
      </c>
      <c r="E554" s="7">
        <f aca="true" t="shared" si="275" ref="E554">F554+G554+H554+I554+J554+K554+L554</f>
        <v>0</v>
      </c>
      <c r="F554" s="7">
        <f aca="true" t="shared" si="276" ref="F554">G554+H554+I554+J554+K554+L554+M554</f>
        <v>0</v>
      </c>
      <c r="G554" s="7">
        <f aca="true" t="shared" si="277" ref="G554">H554+I554+J554+K554+L554+M554+N554</f>
        <v>0</v>
      </c>
      <c r="H554" s="7">
        <f aca="true" t="shared" si="278" ref="H554">I554+J554+K554+L554+M554+N554+O554</f>
        <v>0</v>
      </c>
      <c r="I554" s="7">
        <f aca="true" t="shared" si="279" ref="I554">J554+K554+L554+M554+N554+O554+P554</f>
        <v>0</v>
      </c>
      <c r="J554" s="7">
        <f aca="true" t="shared" si="280" ref="J554">K554+L554+M554+N554+O554+P554+Q554</f>
        <v>0</v>
      </c>
      <c r="K554" s="10"/>
    </row>
    <row r="555" spans="1:11" ht="15">
      <c r="A555" s="8">
        <v>540</v>
      </c>
      <c r="B555" s="10" t="s">
        <v>3</v>
      </c>
      <c r="C555" s="7">
        <f aca="true" t="shared" si="281" ref="C555:C589">D555+E555+F555+G555+H555+I555+J555</f>
        <v>2965.4</v>
      </c>
      <c r="D555" s="7">
        <f>D560</f>
        <v>2965.4</v>
      </c>
      <c r="E555" s="7">
        <f aca="true" t="shared" si="282" ref="D555:F572">F555+G555+H555+I555+J555+K555+L555</f>
        <v>0</v>
      </c>
      <c r="F555" s="7">
        <f t="shared" si="282"/>
        <v>0</v>
      </c>
      <c r="G555" s="7">
        <f aca="true" t="shared" si="283" ref="G555">H555+I555+J555+K555+L555+M555+N555</f>
        <v>0</v>
      </c>
      <c r="H555" s="7">
        <f aca="true" t="shared" si="284" ref="H555">I555+J555+K555+L555+M555+N555+O555</f>
        <v>0</v>
      </c>
      <c r="I555" s="7">
        <f aca="true" t="shared" si="285" ref="I555">J555+K555+L555+M555+N555+O555+P555</f>
        <v>0</v>
      </c>
      <c r="J555" s="7">
        <f aca="true" t="shared" si="286" ref="J555">K555+L555+M555+N555+O555+P555+Q555</f>
        <v>0</v>
      </c>
      <c r="K555" s="10"/>
    </row>
    <row r="556" spans="1:11" ht="15">
      <c r="A556" s="8">
        <v>541</v>
      </c>
      <c r="B556" s="10" t="s">
        <v>4</v>
      </c>
      <c r="C556" s="7">
        <f t="shared" si="281"/>
        <v>25041.8</v>
      </c>
      <c r="D556" s="7">
        <f>D561+D566+D571+D576+D581+D586</f>
        <v>11217.3</v>
      </c>
      <c r="E556" s="7">
        <f>E561+E566+E571+E576+E586</f>
        <v>4102</v>
      </c>
      <c r="F556" s="7">
        <f>F561+F566+F571+F576+F581+F586</f>
        <v>4762.5</v>
      </c>
      <c r="G556" s="7">
        <f>G561+G566+G571+G576+G581+G586</f>
        <v>2480</v>
      </c>
      <c r="H556" s="7">
        <f>H561+H566+H571+H576+H581+H586</f>
        <v>2480</v>
      </c>
      <c r="I556" s="7">
        <f>I561+I566+I571+I576+I581+I586</f>
        <v>0</v>
      </c>
      <c r="J556" s="7">
        <f>J561+J566+J571+J576+J581+J586</f>
        <v>0</v>
      </c>
      <c r="K556" s="10"/>
    </row>
    <row r="557" spans="1:11" ht="15">
      <c r="A557" s="8">
        <v>542</v>
      </c>
      <c r="B557" s="10" t="s">
        <v>5</v>
      </c>
      <c r="C557" s="7">
        <f t="shared" si="281"/>
        <v>0</v>
      </c>
      <c r="D557" s="7">
        <f t="shared" si="282"/>
        <v>0</v>
      </c>
      <c r="E557" s="7">
        <f t="shared" si="282"/>
        <v>0</v>
      </c>
      <c r="F557" s="7">
        <f t="shared" si="282"/>
        <v>0</v>
      </c>
      <c r="G557" s="7">
        <f aca="true" t="shared" si="287" ref="G557:G586">H557+I557+J557+K557+L557+M557+N557</f>
        <v>0</v>
      </c>
      <c r="H557" s="7">
        <f aca="true" t="shared" si="288" ref="H557:H586">I557+J557+K557+L557+M557+N557+O557</f>
        <v>0</v>
      </c>
      <c r="I557" s="7">
        <f aca="true" t="shared" si="289" ref="I557:I586">J557+K557+L557+M557+N557+O557+P557</f>
        <v>0</v>
      </c>
      <c r="J557" s="7">
        <f aca="true" t="shared" si="290" ref="J557:J586">K557+L557+M557+N557+O557+P557+Q557</f>
        <v>0</v>
      </c>
      <c r="K557" s="10"/>
    </row>
    <row r="558" spans="1:11" ht="38.25">
      <c r="A558" s="8">
        <v>543</v>
      </c>
      <c r="B558" s="13" t="s">
        <v>35</v>
      </c>
      <c r="C558" s="9">
        <f t="shared" si="281"/>
        <v>3015.7000000000003</v>
      </c>
      <c r="D558" s="9">
        <f>D559+D560+D561+D562</f>
        <v>3015.7000000000003</v>
      </c>
      <c r="E558" s="9">
        <f t="shared" si="282"/>
        <v>0</v>
      </c>
      <c r="F558" s="9">
        <f t="shared" si="282"/>
        <v>0</v>
      </c>
      <c r="G558" s="9">
        <f t="shared" si="287"/>
        <v>0</v>
      </c>
      <c r="H558" s="9">
        <f t="shared" si="288"/>
        <v>0</v>
      </c>
      <c r="I558" s="9">
        <f t="shared" si="289"/>
        <v>0</v>
      </c>
      <c r="J558" s="9">
        <f t="shared" si="290"/>
        <v>0</v>
      </c>
      <c r="K558" s="10"/>
    </row>
    <row r="559" spans="1:11" ht="15">
      <c r="A559" s="8">
        <v>544</v>
      </c>
      <c r="B559" s="13" t="s">
        <v>2</v>
      </c>
      <c r="C559" s="7">
        <f t="shared" si="281"/>
        <v>0</v>
      </c>
      <c r="D559" s="7">
        <f t="shared" si="282"/>
        <v>0</v>
      </c>
      <c r="E559" s="7">
        <f t="shared" si="282"/>
        <v>0</v>
      </c>
      <c r="F559" s="7">
        <f t="shared" si="282"/>
        <v>0</v>
      </c>
      <c r="G559" s="7">
        <f t="shared" si="287"/>
        <v>0</v>
      </c>
      <c r="H559" s="7">
        <f t="shared" si="288"/>
        <v>0</v>
      </c>
      <c r="I559" s="7">
        <f t="shared" si="289"/>
        <v>0</v>
      </c>
      <c r="J559" s="7">
        <f t="shared" si="290"/>
        <v>0</v>
      </c>
      <c r="K559" s="10"/>
    </row>
    <row r="560" spans="1:11" ht="15">
      <c r="A560" s="8">
        <v>545</v>
      </c>
      <c r="B560" s="10" t="s">
        <v>3</v>
      </c>
      <c r="C560" s="7">
        <f t="shared" si="281"/>
        <v>2965.4</v>
      </c>
      <c r="D560" s="7">
        <v>2965.4</v>
      </c>
      <c r="E560" s="7">
        <f t="shared" si="282"/>
        <v>0</v>
      </c>
      <c r="F560" s="7">
        <f t="shared" si="282"/>
        <v>0</v>
      </c>
      <c r="G560" s="7">
        <f t="shared" si="287"/>
        <v>0</v>
      </c>
      <c r="H560" s="7">
        <f t="shared" si="288"/>
        <v>0</v>
      </c>
      <c r="I560" s="7">
        <f t="shared" si="289"/>
        <v>0</v>
      </c>
      <c r="J560" s="7">
        <f t="shared" si="290"/>
        <v>0</v>
      </c>
      <c r="K560" s="10"/>
    </row>
    <row r="561" spans="1:11" ht="15">
      <c r="A561" s="8">
        <v>546</v>
      </c>
      <c r="B561" s="10" t="s">
        <v>4</v>
      </c>
      <c r="C561" s="7">
        <v>0</v>
      </c>
      <c r="D561" s="7">
        <v>50.3</v>
      </c>
      <c r="E561" s="7">
        <f t="shared" si="282"/>
        <v>0</v>
      </c>
      <c r="F561" s="7">
        <f t="shared" si="282"/>
        <v>0</v>
      </c>
      <c r="G561" s="7">
        <f t="shared" si="287"/>
        <v>0</v>
      </c>
      <c r="H561" s="7">
        <f t="shared" si="288"/>
        <v>0</v>
      </c>
      <c r="I561" s="7">
        <f t="shared" si="289"/>
        <v>0</v>
      </c>
      <c r="J561" s="7">
        <f t="shared" si="290"/>
        <v>0</v>
      </c>
      <c r="K561" s="10"/>
    </row>
    <row r="562" spans="1:11" ht="15">
      <c r="A562" s="8">
        <v>547</v>
      </c>
      <c r="B562" s="10" t="s">
        <v>5</v>
      </c>
      <c r="C562" s="7">
        <f t="shared" si="281"/>
        <v>0</v>
      </c>
      <c r="D562" s="7">
        <f t="shared" si="282"/>
        <v>0</v>
      </c>
      <c r="E562" s="7">
        <f t="shared" si="282"/>
        <v>0</v>
      </c>
      <c r="F562" s="7">
        <f t="shared" si="282"/>
        <v>0</v>
      </c>
      <c r="G562" s="7">
        <f t="shared" si="287"/>
        <v>0</v>
      </c>
      <c r="H562" s="7">
        <f t="shared" si="288"/>
        <v>0</v>
      </c>
      <c r="I562" s="7">
        <f t="shared" si="289"/>
        <v>0</v>
      </c>
      <c r="J562" s="7">
        <f t="shared" si="290"/>
        <v>0</v>
      </c>
      <c r="K562" s="10"/>
    </row>
    <row r="563" spans="1:11" ht="38.25">
      <c r="A563" s="8">
        <v>548</v>
      </c>
      <c r="B563" s="13" t="s">
        <v>310</v>
      </c>
      <c r="C563" s="9">
        <f t="shared" si="281"/>
        <v>11000</v>
      </c>
      <c r="D563" s="9">
        <f>D565+D566+D567</f>
        <v>11000</v>
      </c>
      <c r="E563" s="9">
        <f>E565+E566+E567</f>
        <v>0</v>
      </c>
      <c r="F563" s="9">
        <f t="shared" si="282"/>
        <v>0</v>
      </c>
      <c r="G563" s="9">
        <f t="shared" si="287"/>
        <v>0</v>
      </c>
      <c r="H563" s="9">
        <f t="shared" si="288"/>
        <v>0</v>
      </c>
      <c r="I563" s="9">
        <f t="shared" si="289"/>
        <v>0</v>
      </c>
      <c r="J563" s="9">
        <f t="shared" si="290"/>
        <v>0</v>
      </c>
      <c r="K563" s="10"/>
    </row>
    <row r="564" spans="1:11" ht="15">
      <c r="A564" s="8">
        <v>549</v>
      </c>
      <c r="B564" s="13" t="s">
        <v>2</v>
      </c>
      <c r="C564" s="7">
        <f t="shared" si="281"/>
        <v>0</v>
      </c>
      <c r="D564" s="7">
        <f aca="true" t="shared" si="291" ref="D564">E564+F564+G564+H564+I564+J564+K564</f>
        <v>0</v>
      </c>
      <c r="E564" s="7">
        <f aca="true" t="shared" si="292" ref="E564">F564+G564+H564+I564+J564+K564+L564</f>
        <v>0</v>
      </c>
      <c r="F564" s="7">
        <f t="shared" si="282"/>
        <v>0</v>
      </c>
      <c r="G564" s="7">
        <f t="shared" si="287"/>
        <v>0</v>
      </c>
      <c r="H564" s="7">
        <f t="shared" si="288"/>
        <v>0</v>
      </c>
      <c r="I564" s="7">
        <f t="shared" si="289"/>
        <v>0</v>
      </c>
      <c r="J564" s="7">
        <f t="shared" si="290"/>
        <v>0</v>
      </c>
      <c r="K564" s="10"/>
    </row>
    <row r="565" spans="1:11" ht="15">
      <c r="A565" s="8">
        <v>550</v>
      </c>
      <c r="B565" s="10" t="s">
        <v>3</v>
      </c>
      <c r="C565" s="7">
        <f t="shared" si="281"/>
        <v>0</v>
      </c>
      <c r="D565" s="7">
        <f t="shared" si="282"/>
        <v>0</v>
      </c>
      <c r="E565" s="7">
        <f t="shared" si="282"/>
        <v>0</v>
      </c>
      <c r="F565" s="7">
        <f t="shared" si="282"/>
        <v>0</v>
      </c>
      <c r="G565" s="7">
        <f t="shared" si="287"/>
        <v>0</v>
      </c>
      <c r="H565" s="7">
        <f t="shared" si="288"/>
        <v>0</v>
      </c>
      <c r="I565" s="7">
        <f t="shared" si="289"/>
        <v>0</v>
      </c>
      <c r="J565" s="7">
        <f t="shared" si="290"/>
        <v>0</v>
      </c>
      <c r="K565" s="10"/>
    </row>
    <row r="566" spans="1:11" ht="15">
      <c r="A566" s="8">
        <v>551</v>
      </c>
      <c r="B566" s="10" t="s">
        <v>4</v>
      </c>
      <c r="C566" s="7">
        <f t="shared" si="281"/>
        <v>11000</v>
      </c>
      <c r="D566" s="7">
        <v>11000</v>
      </c>
      <c r="E566" s="7">
        <v>0</v>
      </c>
      <c r="F566" s="7">
        <f t="shared" si="282"/>
        <v>0</v>
      </c>
      <c r="G566" s="7">
        <f t="shared" si="287"/>
        <v>0</v>
      </c>
      <c r="H566" s="7">
        <f t="shared" si="288"/>
        <v>0</v>
      </c>
      <c r="I566" s="7">
        <f t="shared" si="289"/>
        <v>0</v>
      </c>
      <c r="J566" s="7">
        <f t="shared" si="290"/>
        <v>0</v>
      </c>
      <c r="K566" s="10"/>
    </row>
    <row r="567" spans="1:11" ht="15">
      <c r="A567" s="8">
        <v>552</v>
      </c>
      <c r="B567" s="10" t="s">
        <v>5</v>
      </c>
      <c r="C567" s="7">
        <f t="shared" si="281"/>
        <v>0</v>
      </c>
      <c r="D567" s="7">
        <f t="shared" si="282"/>
        <v>0</v>
      </c>
      <c r="E567" s="7">
        <f t="shared" si="282"/>
        <v>0</v>
      </c>
      <c r="F567" s="7">
        <f t="shared" si="282"/>
        <v>0</v>
      </c>
      <c r="G567" s="7">
        <f t="shared" si="287"/>
        <v>0</v>
      </c>
      <c r="H567" s="7">
        <f t="shared" si="288"/>
        <v>0</v>
      </c>
      <c r="I567" s="7">
        <f t="shared" si="289"/>
        <v>0</v>
      </c>
      <c r="J567" s="7">
        <f t="shared" si="290"/>
        <v>0</v>
      </c>
      <c r="K567" s="10"/>
    </row>
    <row r="568" spans="1:11" ht="25.5">
      <c r="A568" s="8">
        <v>553</v>
      </c>
      <c r="B568" s="13" t="s">
        <v>36</v>
      </c>
      <c r="C568" s="9">
        <f>D568+E568+F568+G568+H568+I568+J568</f>
        <v>4102</v>
      </c>
      <c r="D568" s="9">
        <f>D570+D571+D572</f>
        <v>0</v>
      </c>
      <c r="E568" s="9">
        <f>E570+E571+E572</f>
        <v>4102</v>
      </c>
      <c r="F568" s="9">
        <f t="shared" si="282"/>
        <v>0</v>
      </c>
      <c r="G568" s="9">
        <f t="shared" si="287"/>
        <v>0</v>
      </c>
      <c r="H568" s="9">
        <f t="shared" si="288"/>
        <v>0</v>
      </c>
      <c r="I568" s="9">
        <f t="shared" si="289"/>
        <v>0</v>
      </c>
      <c r="J568" s="9">
        <f t="shared" si="290"/>
        <v>0</v>
      </c>
      <c r="K568" s="10"/>
    </row>
    <row r="569" spans="1:11" ht="15">
      <c r="A569" s="8">
        <v>554</v>
      </c>
      <c r="B569" s="13" t="s">
        <v>2</v>
      </c>
      <c r="C569" s="7">
        <f t="shared" si="281"/>
        <v>0</v>
      </c>
      <c r="D569" s="7">
        <f aca="true" t="shared" si="293" ref="D569">E569+F569+G569+H569+I569+J569+K569</f>
        <v>0</v>
      </c>
      <c r="E569" s="7">
        <f aca="true" t="shared" si="294" ref="E569">F569+G569+H569+I569+J569+K569+L569</f>
        <v>0</v>
      </c>
      <c r="F569" s="7">
        <f t="shared" si="282"/>
        <v>0</v>
      </c>
      <c r="G569" s="7">
        <f t="shared" si="287"/>
        <v>0</v>
      </c>
      <c r="H569" s="7">
        <f t="shared" si="288"/>
        <v>0</v>
      </c>
      <c r="I569" s="7">
        <f t="shared" si="289"/>
        <v>0</v>
      </c>
      <c r="J569" s="7">
        <f t="shared" si="290"/>
        <v>0</v>
      </c>
      <c r="K569" s="10"/>
    </row>
    <row r="570" spans="1:11" ht="15">
      <c r="A570" s="8">
        <v>555</v>
      </c>
      <c r="B570" s="10" t="s">
        <v>3</v>
      </c>
      <c r="C570" s="7">
        <f t="shared" si="281"/>
        <v>0</v>
      </c>
      <c r="D570" s="7">
        <f t="shared" si="282"/>
        <v>0</v>
      </c>
      <c r="E570" s="7">
        <f t="shared" si="282"/>
        <v>0</v>
      </c>
      <c r="F570" s="7">
        <f t="shared" si="282"/>
        <v>0</v>
      </c>
      <c r="G570" s="7">
        <f t="shared" si="287"/>
        <v>0</v>
      </c>
      <c r="H570" s="7">
        <f t="shared" si="288"/>
        <v>0</v>
      </c>
      <c r="I570" s="7">
        <f t="shared" si="289"/>
        <v>0</v>
      </c>
      <c r="J570" s="7">
        <f t="shared" si="290"/>
        <v>0</v>
      </c>
      <c r="K570" s="10"/>
    </row>
    <row r="571" spans="1:11" ht="15">
      <c r="A571" s="8">
        <v>556</v>
      </c>
      <c r="B571" s="10" t="s">
        <v>4</v>
      </c>
      <c r="C571" s="7">
        <f t="shared" si="281"/>
        <v>4102</v>
      </c>
      <c r="D571" s="7">
        <v>0</v>
      </c>
      <c r="E571" s="7">
        <v>4102</v>
      </c>
      <c r="F571" s="7">
        <f t="shared" si="282"/>
        <v>0</v>
      </c>
      <c r="G571" s="7">
        <f t="shared" si="287"/>
        <v>0</v>
      </c>
      <c r="H571" s="7">
        <f t="shared" si="288"/>
        <v>0</v>
      </c>
      <c r="I571" s="7">
        <f t="shared" si="289"/>
        <v>0</v>
      </c>
      <c r="J571" s="7">
        <f t="shared" si="290"/>
        <v>0</v>
      </c>
      <c r="K571" s="10"/>
    </row>
    <row r="572" spans="1:11" ht="15">
      <c r="A572" s="8">
        <v>557</v>
      </c>
      <c r="B572" s="10" t="s">
        <v>5</v>
      </c>
      <c r="C572" s="7">
        <f t="shared" si="281"/>
        <v>0</v>
      </c>
      <c r="D572" s="7">
        <f t="shared" si="282"/>
        <v>0</v>
      </c>
      <c r="E572" s="7">
        <f t="shared" si="282"/>
        <v>0</v>
      </c>
      <c r="F572" s="7">
        <f t="shared" si="282"/>
        <v>0</v>
      </c>
      <c r="G572" s="7">
        <f t="shared" si="287"/>
        <v>0</v>
      </c>
      <c r="H572" s="7">
        <f t="shared" si="288"/>
        <v>0</v>
      </c>
      <c r="I572" s="7">
        <f t="shared" si="289"/>
        <v>0</v>
      </c>
      <c r="J572" s="7">
        <f t="shared" si="290"/>
        <v>0</v>
      </c>
      <c r="K572" s="10"/>
    </row>
    <row r="573" spans="1:11" ht="38.25">
      <c r="A573" s="8">
        <v>558</v>
      </c>
      <c r="B573" s="13" t="s">
        <v>37</v>
      </c>
      <c r="C573" s="7">
        <f t="shared" si="281"/>
        <v>4960</v>
      </c>
      <c r="D573" s="7">
        <v>0</v>
      </c>
      <c r="E573" s="7">
        <f>E575+E576+E577</f>
        <v>0</v>
      </c>
      <c r="F573" s="7">
        <v>0</v>
      </c>
      <c r="G573" s="7">
        <f>G575+G576+G577</f>
        <v>2480</v>
      </c>
      <c r="H573" s="7">
        <f>H575+H576+H577</f>
        <v>2480</v>
      </c>
      <c r="I573" s="7">
        <f t="shared" si="289"/>
        <v>0</v>
      </c>
      <c r="J573" s="7">
        <f t="shared" si="290"/>
        <v>0</v>
      </c>
      <c r="K573" s="10"/>
    </row>
    <row r="574" spans="1:11" ht="15">
      <c r="A574" s="8">
        <v>559</v>
      </c>
      <c r="B574" s="13" t="s">
        <v>2</v>
      </c>
      <c r="C574" s="7">
        <f t="shared" si="281"/>
        <v>0</v>
      </c>
      <c r="D574" s="7">
        <f aca="true" t="shared" si="295" ref="D574">E574+F574+G574+H574+I574+J574+K574</f>
        <v>0</v>
      </c>
      <c r="E574" s="7">
        <f aca="true" t="shared" si="296" ref="E574">F574+G574+H574+I574+J574+K574+L574</f>
        <v>0</v>
      </c>
      <c r="F574" s="7">
        <f aca="true" t="shared" si="297" ref="F574">G574+H574+I574+J574+K574+L574+M574</f>
        <v>0</v>
      </c>
      <c r="G574" s="7">
        <f aca="true" t="shared" si="298" ref="G574">H574+I574+J574+K574+L574+M574+N574</f>
        <v>0</v>
      </c>
      <c r="H574" s="7">
        <f aca="true" t="shared" si="299" ref="H574">I574+J574+K574+L574+M574+N574+O574</f>
        <v>0</v>
      </c>
      <c r="I574" s="7">
        <f t="shared" si="289"/>
        <v>0</v>
      </c>
      <c r="J574" s="7">
        <f t="shared" si="290"/>
        <v>0</v>
      </c>
      <c r="K574" s="10"/>
    </row>
    <row r="575" spans="1:11" ht="15">
      <c r="A575" s="8">
        <v>560</v>
      </c>
      <c r="B575" s="10" t="s">
        <v>3</v>
      </c>
      <c r="C575" s="7">
        <f t="shared" si="281"/>
        <v>0</v>
      </c>
      <c r="D575" s="7">
        <f aca="true" t="shared" si="300" ref="D575:D584">E575+F575+G575+H575+I575+J575+K575</f>
        <v>0</v>
      </c>
      <c r="E575" s="7">
        <f aca="true" t="shared" si="301" ref="E575:E586">F575+G575+H575+I575+J575+K575+L575</f>
        <v>0</v>
      </c>
      <c r="F575" s="7">
        <f aca="true" t="shared" si="302" ref="F575:F586">G575+H575+I575+J575+K575+L575+M575</f>
        <v>0</v>
      </c>
      <c r="G575" s="7">
        <f t="shared" si="287"/>
        <v>0</v>
      </c>
      <c r="H575" s="7">
        <f t="shared" si="288"/>
        <v>0</v>
      </c>
      <c r="I575" s="7">
        <f t="shared" si="289"/>
        <v>0</v>
      </c>
      <c r="J575" s="7">
        <f t="shared" si="290"/>
        <v>0</v>
      </c>
      <c r="K575" s="10"/>
    </row>
    <row r="576" spans="1:11" ht="15">
      <c r="A576" s="8">
        <v>561</v>
      </c>
      <c r="B576" s="10" t="s">
        <v>4</v>
      </c>
      <c r="C576" s="7">
        <f t="shared" si="281"/>
        <v>4960</v>
      </c>
      <c r="D576" s="7">
        <v>0</v>
      </c>
      <c r="E576" s="7">
        <v>0</v>
      </c>
      <c r="F576" s="7">
        <v>0</v>
      </c>
      <c r="G576" s="7">
        <v>2480</v>
      </c>
      <c r="H576" s="7">
        <v>2480</v>
      </c>
      <c r="I576" s="7">
        <f t="shared" si="289"/>
        <v>0</v>
      </c>
      <c r="J576" s="7">
        <f t="shared" si="290"/>
        <v>0</v>
      </c>
      <c r="K576" s="10"/>
    </row>
    <row r="577" spans="1:11" ht="15">
      <c r="A577" s="8">
        <v>562</v>
      </c>
      <c r="B577" s="10" t="s">
        <v>5</v>
      </c>
      <c r="C577" s="7">
        <f t="shared" si="281"/>
        <v>0</v>
      </c>
      <c r="D577" s="7">
        <f t="shared" si="300"/>
        <v>0</v>
      </c>
      <c r="E577" s="7">
        <f t="shared" si="301"/>
        <v>0</v>
      </c>
      <c r="F577" s="7">
        <f t="shared" si="302"/>
        <v>0</v>
      </c>
      <c r="G577" s="7">
        <f t="shared" si="287"/>
        <v>0</v>
      </c>
      <c r="H577" s="7">
        <f t="shared" si="288"/>
        <v>0</v>
      </c>
      <c r="I577" s="7">
        <f t="shared" si="289"/>
        <v>0</v>
      </c>
      <c r="J577" s="7">
        <f t="shared" si="290"/>
        <v>0</v>
      </c>
      <c r="K577" s="10"/>
    </row>
    <row r="578" spans="1:11" ht="27" customHeight="1">
      <c r="A578" s="8">
        <v>563</v>
      </c>
      <c r="B578" s="13" t="s">
        <v>38</v>
      </c>
      <c r="C578" s="7">
        <f>D578+E578+F578+G578+H578+I578+J578</f>
        <v>4762.5</v>
      </c>
      <c r="D578" s="7">
        <v>0</v>
      </c>
      <c r="E578" s="7">
        <v>0</v>
      </c>
      <c r="F578" s="7">
        <f>F580+F581+F582</f>
        <v>4762.5</v>
      </c>
      <c r="G578" s="7">
        <f t="shared" si="287"/>
        <v>0</v>
      </c>
      <c r="H578" s="7">
        <f t="shared" si="288"/>
        <v>0</v>
      </c>
      <c r="I578" s="7">
        <f t="shared" si="289"/>
        <v>0</v>
      </c>
      <c r="J578" s="7">
        <f t="shared" si="290"/>
        <v>0</v>
      </c>
      <c r="K578" s="10"/>
    </row>
    <row r="579" spans="1:11" ht="12.75" customHeight="1">
      <c r="A579" s="8">
        <v>564</v>
      </c>
      <c r="B579" s="13" t="s">
        <v>2</v>
      </c>
      <c r="C579" s="7">
        <f aca="true" t="shared" si="303" ref="C579">D579+E579+F579+G579+H579+I579+J579</f>
        <v>0</v>
      </c>
      <c r="D579" s="7">
        <f aca="true" t="shared" si="304" ref="D579">E579+F579+G579+H579+I579+J579+K579</f>
        <v>0</v>
      </c>
      <c r="E579" s="7">
        <f aca="true" t="shared" si="305" ref="E579">F579+G579+H579+I579+J579+K579+L579</f>
        <v>0</v>
      </c>
      <c r="F579" s="7">
        <f aca="true" t="shared" si="306" ref="F579">G579+H579+I579+J579+K579+L579+M579</f>
        <v>0</v>
      </c>
      <c r="G579" s="7">
        <f t="shared" si="287"/>
        <v>0</v>
      </c>
      <c r="H579" s="7">
        <f t="shared" si="288"/>
        <v>0</v>
      </c>
      <c r="I579" s="7">
        <f t="shared" si="289"/>
        <v>0</v>
      </c>
      <c r="J579" s="7">
        <f t="shared" si="290"/>
        <v>0</v>
      </c>
      <c r="K579" s="10"/>
    </row>
    <row r="580" spans="1:11" ht="15">
      <c r="A580" s="8">
        <v>565</v>
      </c>
      <c r="B580" s="10" t="s">
        <v>3</v>
      </c>
      <c r="C580" s="7">
        <f t="shared" si="281"/>
        <v>0</v>
      </c>
      <c r="D580" s="7">
        <f t="shared" si="300"/>
        <v>0</v>
      </c>
      <c r="E580" s="7">
        <f t="shared" si="301"/>
        <v>0</v>
      </c>
      <c r="F580" s="7">
        <f t="shared" si="302"/>
        <v>0</v>
      </c>
      <c r="G580" s="7">
        <f t="shared" si="287"/>
        <v>0</v>
      </c>
      <c r="H580" s="7">
        <f t="shared" si="288"/>
        <v>0</v>
      </c>
      <c r="I580" s="7">
        <f t="shared" si="289"/>
        <v>0</v>
      </c>
      <c r="J580" s="7">
        <f t="shared" si="290"/>
        <v>0</v>
      </c>
      <c r="K580" s="10"/>
    </row>
    <row r="581" spans="1:11" ht="15">
      <c r="A581" s="8">
        <v>566</v>
      </c>
      <c r="B581" s="10" t="s">
        <v>4</v>
      </c>
      <c r="C581" s="7">
        <f t="shared" si="281"/>
        <v>4762.5</v>
      </c>
      <c r="D581" s="7">
        <v>0</v>
      </c>
      <c r="E581" s="7">
        <v>0</v>
      </c>
      <c r="F581" s="7">
        <v>4762.5</v>
      </c>
      <c r="G581" s="7">
        <f t="shared" si="287"/>
        <v>0</v>
      </c>
      <c r="H581" s="7">
        <f t="shared" si="288"/>
        <v>0</v>
      </c>
      <c r="I581" s="7">
        <f t="shared" si="289"/>
        <v>0</v>
      </c>
      <c r="J581" s="7">
        <f t="shared" si="290"/>
        <v>0</v>
      </c>
      <c r="K581" s="10"/>
    </row>
    <row r="582" spans="1:11" ht="15">
      <c r="A582" s="8">
        <v>567</v>
      </c>
      <c r="B582" s="10" t="s">
        <v>5</v>
      </c>
      <c r="C582" s="7">
        <f t="shared" si="281"/>
        <v>0</v>
      </c>
      <c r="D582" s="7">
        <f t="shared" si="300"/>
        <v>0</v>
      </c>
      <c r="E582" s="7">
        <f t="shared" si="301"/>
        <v>0</v>
      </c>
      <c r="F582" s="7">
        <f t="shared" si="302"/>
        <v>0</v>
      </c>
      <c r="G582" s="7">
        <f t="shared" si="287"/>
        <v>0</v>
      </c>
      <c r="H582" s="7">
        <f t="shared" si="288"/>
        <v>0</v>
      </c>
      <c r="I582" s="7">
        <f t="shared" si="289"/>
        <v>0</v>
      </c>
      <c r="J582" s="7">
        <f t="shared" si="290"/>
        <v>0</v>
      </c>
      <c r="K582" s="10"/>
    </row>
    <row r="583" spans="1:11" ht="51">
      <c r="A583" s="8">
        <v>568</v>
      </c>
      <c r="B583" s="13" t="s">
        <v>207</v>
      </c>
      <c r="C583" s="7">
        <f t="shared" si="281"/>
        <v>167</v>
      </c>
      <c r="D583" s="7">
        <f>D584+D585+D586+D587</f>
        <v>167</v>
      </c>
      <c r="E583" s="7">
        <f t="shared" si="301"/>
        <v>0</v>
      </c>
      <c r="F583" s="7">
        <f t="shared" si="302"/>
        <v>0</v>
      </c>
      <c r="G583" s="7">
        <f t="shared" si="287"/>
        <v>0</v>
      </c>
      <c r="H583" s="7">
        <f t="shared" si="288"/>
        <v>0</v>
      </c>
      <c r="I583" s="7">
        <f t="shared" si="289"/>
        <v>0</v>
      </c>
      <c r="J583" s="7">
        <f t="shared" si="290"/>
        <v>0</v>
      </c>
      <c r="K583" s="10"/>
    </row>
    <row r="584" spans="1:11" ht="15">
      <c r="A584" s="8">
        <v>569</v>
      </c>
      <c r="B584" s="13" t="s">
        <v>2</v>
      </c>
      <c r="C584" s="7">
        <f t="shared" si="281"/>
        <v>0</v>
      </c>
      <c r="D584" s="7">
        <f t="shared" si="300"/>
        <v>0</v>
      </c>
      <c r="E584" s="7">
        <f t="shared" si="301"/>
        <v>0</v>
      </c>
      <c r="F584" s="7">
        <f t="shared" si="302"/>
        <v>0</v>
      </c>
      <c r="G584" s="7">
        <f t="shared" si="287"/>
        <v>0</v>
      </c>
      <c r="H584" s="7">
        <f t="shared" si="288"/>
        <v>0</v>
      </c>
      <c r="I584" s="7">
        <f t="shared" si="289"/>
        <v>0</v>
      </c>
      <c r="J584" s="7">
        <f t="shared" si="290"/>
        <v>0</v>
      </c>
      <c r="K584" s="10"/>
    </row>
    <row r="585" spans="1:11" ht="15">
      <c r="A585" s="8">
        <v>570</v>
      </c>
      <c r="B585" s="10" t="s">
        <v>3</v>
      </c>
      <c r="C585" s="7">
        <f t="shared" si="281"/>
        <v>0</v>
      </c>
      <c r="D585" s="7">
        <v>0</v>
      </c>
      <c r="E585" s="7">
        <f t="shared" si="301"/>
        <v>0</v>
      </c>
      <c r="F585" s="7">
        <f t="shared" si="302"/>
        <v>0</v>
      </c>
      <c r="G585" s="7">
        <f t="shared" si="287"/>
        <v>0</v>
      </c>
      <c r="H585" s="7">
        <f t="shared" si="288"/>
        <v>0</v>
      </c>
      <c r="I585" s="7">
        <f t="shared" si="289"/>
        <v>0</v>
      </c>
      <c r="J585" s="7">
        <f t="shared" si="290"/>
        <v>0</v>
      </c>
      <c r="K585" s="10"/>
    </row>
    <row r="586" spans="1:11" ht="15">
      <c r="A586" s="8">
        <v>571</v>
      </c>
      <c r="B586" s="10" t="s">
        <v>4</v>
      </c>
      <c r="C586" s="7">
        <f t="shared" si="281"/>
        <v>167</v>
      </c>
      <c r="D586" s="7">
        <v>167</v>
      </c>
      <c r="E586" s="7">
        <f t="shared" si="301"/>
        <v>0</v>
      </c>
      <c r="F586" s="7">
        <f t="shared" si="302"/>
        <v>0</v>
      </c>
      <c r="G586" s="7">
        <f t="shared" si="287"/>
        <v>0</v>
      </c>
      <c r="H586" s="7">
        <f t="shared" si="288"/>
        <v>0</v>
      </c>
      <c r="I586" s="7">
        <f t="shared" si="289"/>
        <v>0</v>
      </c>
      <c r="J586" s="7">
        <f t="shared" si="290"/>
        <v>0</v>
      </c>
      <c r="K586" s="10"/>
    </row>
    <row r="587" spans="1:11" ht="15">
      <c r="A587" s="8">
        <v>572</v>
      </c>
      <c r="B587" s="10" t="s">
        <v>23</v>
      </c>
      <c r="C587" s="7"/>
      <c r="D587" s="7"/>
      <c r="E587" s="7"/>
      <c r="F587" s="7"/>
      <c r="G587" s="7"/>
      <c r="H587" s="7"/>
      <c r="I587" s="7"/>
      <c r="J587" s="7"/>
      <c r="K587" s="10"/>
    </row>
    <row r="588" spans="1:11" ht="27">
      <c r="A588" s="8">
        <v>573</v>
      </c>
      <c r="B588" s="12" t="s">
        <v>304</v>
      </c>
      <c r="C588" s="9">
        <f t="shared" si="281"/>
        <v>2416.7</v>
      </c>
      <c r="D588" s="9">
        <f>D590+D591+D592</f>
        <v>100</v>
      </c>
      <c r="E588" s="9">
        <f>E590+E591+E592</f>
        <v>0</v>
      </c>
      <c r="F588" s="9">
        <f>F590+F591+F592</f>
        <v>0</v>
      </c>
      <c r="G588" s="9">
        <f aca="true" t="shared" si="307" ref="G588:J588">G590+G591+G592</f>
        <v>0</v>
      </c>
      <c r="H588" s="9">
        <f t="shared" si="307"/>
        <v>1263.3</v>
      </c>
      <c r="I588" s="9">
        <f t="shared" si="307"/>
        <v>1053.4</v>
      </c>
      <c r="J588" s="9">
        <f t="shared" si="307"/>
        <v>0</v>
      </c>
      <c r="K588" s="10"/>
    </row>
    <row r="589" spans="1:11" ht="15">
      <c r="A589" s="8">
        <v>574</v>
      </c>
      <c r="B589" s="12" t="s">
        <v>2</v>
      </c>
      <c r="C589" s="7">
        <f t="shared" si="281"/>
        <v>0</v>
      </c>
      <c r="D589" s="7">
        <f aca="true" t="shared" si="308" ref="D589">E589+F589+G589+H589+I589+J589+K589</f>
        <v>0</v>
      </c>
      <c r="E589" s="7">
        <f aca="true" t="shared" si="309" ref="E589">F589+G589+H589+I589+J589+K589+L589</f>
        <v>0</v>
      </c>
      <c r="F589" s="7">
        <f aca="true" t="shared" si="310" ref="F589">G589+H589+I589+J589+K589+L589+M589</f>
        <v>0</v>
      </c>
      <c r="G589" s="7">
        <f aca="true" t="shared" si="311" ref="G589">H589+I589+J589+K589+L589+M589+N589</f>
        <v>0</v>
      </c>
      <c r="H589" s="7">
        <f aca="true" t="shared" si="312" ref="H589">I589+J589+K589+L589+M589+N589+O589</f>
        <v>0</v>
      </c>
      <c r="I589" s="7">
        <f aca="true" t="shared" si="313" ref="I589">J589+K589+L589+M589+N589+O589+P589</f>
        <v>0</v>
      </c>
      <c r="J589" s="7">
        <f aca="true" t="shared" si="314" ref="J589">K589+L589+M589+N589+O589+P589+Q589</f>
        <v>0</v>
      </c>
      <c r="K589" s="10"/>
    </row>
    <row r="590" spans="1:11" ht="15">
      <c r="A590" s="8">
        <v>575</v>
      </c>
      <c r="B590" s="10" t="s">
        <v>3</v>
      </c>
      <c r="C590" s="7">
        <f aca="true" t="shared" si="315" ref="C590:C594">D590+E590+F590+G590+H590+I590+J590</f>
        <v>0</v>
      </c>
      <c r="D590" s="7">
        <f aca="true" t="shared" si="316" ref="D590">E590+F590+G590+H590+I590+J590+K590</f>
        <v>0</v>
      </c>
      <c r="E590" s="7">
        <f aca="true" t="shared" si="317" ref="E590">F590+G590+H590+I590+J590+K590+L590</f>
        <v>0</v>
      </c>
      <c r="F590" s="7">
        <f aca="true" t="shared" si="318" ref="F590">G590+H590+I590+J590+K590+L590+M590</f>
        <v>0</v>
      </c>
      <c r="G590" s="7">
        <f aca="true" t="shared" si="319" ref="G590">H590+I590+J590+K590+L590+M590+N590</f>
        <v>0</v>
      </c>
      <c r="H590" s="7">
        <f aca="true" t="shared" si="320" ref="H590">I590+J590+K590+L590+M590+N590+O590</f>
        <v>0</v>
      </c>
      <c r="I590" s="7">
        <f aca="true" t="shared" si="321" ref="I590">J590+K590+L590+M590+N590+O590+P590</f>
        <v>0</v>
      </c>
      <c r="J590" s="7">
        <f aca="true" t="shared" si="322" ref="J590">K590+L590+M590+N590+O590+P590+Q590</f>
        <v>0</v>
      </c>
      <c r="K590" s="10"/>
    </row>
    <row r="591" spans="1:11" ht="15">
      <c r="A591" s="8">
        <v>576</v>
      </c>
      <c r="B591" s="10" t="s">
        <v>4</v>
      </c>
      <c r="C591" s="7">
        <f t="shared" si="315"/>
        <v>2416.7</v>
      </c>
      <c r="D591" s="7">
        <f>D596+D601+D606+D611</f>
        <v>100</v>
      </c>
      <c r="E591" s="7">
        <f>E596+E601+E606+E611</f>
        <v>0</v>
      </c>
      <c r="F591" s="7">
        <f>F596+F601+F606</f>
        <v>0</v>
      </c>
      <c r="G591" s="7">
        <f>G596+G601+G606</f>
        <v>0</v>
      </c>
      <c r="H591" s="7">
        <f>H596+H601+H606+H611</f>
        <v>1263.3</v>
      </c>
      <c r="I591" s="7">
        <f>I596+I601+I606+I611</f>
        <v>1053.4</v>
      </c>
      <c r="J591" s="7">
        <f>J596+J601+J606</f>
        <v>0</v>
      </c>
      <c r="K591" s="10"/>
    </row>
    <row r="592" spans="1:11" ht="15">
      <c r="A592" s="8">
        <v>577</v>
      </c>
      <c r="B592" s="10" t="s">
        <v>5</v>
      </c>
      <c r="C592" s="7">
        <f t="shared" si="315"/>
        <v>0</v>
      </c>
      <c r="D592" s="7">
        <f aca="true" t="shared" si="323" ref="D592:D594">E592+F592+G592+H592+I592+J592+K592</f>
        <v>0</v>
      </c>
      <c r="E592" s="7">
        <f aca="true" t="shared" si="324" ref="E592:E594">F592+G592+H592+I592+J592+K592+L592</f>
        <v>0</v>
      </c>
      <c r="F592" s="7">
        <f aca="true" t="shared" si="325" ref="F592:F594">G592+H592+I592+J592+K592+L592+M592</f>
        <v>0</v>
      </c>
      <c r="G592" s="7">
        <f aca="true" t="shared" si="326" ref="G592:G594">H592+I592+J592+K592+L592+M592+N592</f>
        <v>0</v>
      </c>
      <c r="H592" s="7">
        <f aca="true" t="shared" si="327" ref="H592:H594">I592+J592+K592+L592+M592+N592+O592</f>
        <v>0</v>
      </c>
      <c r="I592" s="7">
        <f aca="true" t="shared" si="328" ref="I592:I594">J592+K592+L592+M592+N592+O592+P592</f>
        <v>0</v>
      </c>
      <c r="J592" s="7">
        <f aca="true" t="shared" si="329" ref="J592:J594">K592+L592+M592+N592+O592+P592+Q592</f>
        <v>0</v>
      </c>
      <c r="K592" s="10"/>
    </row>
    <row r="593" spans="1:11" ht="25.5">
      <c r="A593" s="8">
        <v>578</v>
      </c>
      <c r="B593" s="13" t="s">
        <v>229</v>
      </c>
      <c r="C593" s="7">
        <f t="shared" si="315"/>
        <v>0</v>
      </c>
      <c r="D593" s="7">
        <f t="shared" si="323"/>
        <v>0</v>
      </c>
      <c r="E593" s="7">
        <f t="shared" si="324"/>
        <v>0</v>
      </c>
      <c r="F593" s="7">
        <f t="shared" si="325"/>
        <v>0</v>
      </c>
      <c r="G593" s="7">
        <f t="shared" si="326"/>
        <v>0</v>
      </c>
      <c r="H593" s="7">
        <f t="shared" si="327"/>
        <v>0</v>
      </c>
      <c r="I593" s="7">
        <f t="shared" si="328"/>
        <v>0</v>
      </c>
      <c r="J593" s="7">
        <f t="shared" si="329"/>
        <v>0</v>
      </c>
      <c r="K593" s="10"/>
    </row>
    <row r="594" spans="1:11" ht="15">
      <c r="A594" s="8">
        <v>579</v>
      </c>
      <c r="B594" s="13" t="s">
        <v>2</v>
      </c>
      <c r="C594" s="7">
        <f t="shared" si="315"/>
        <v>0</v>
      </c>
      <c r="D594" s="7">
        <f t="shared" si="323"/>
        <v>0</v>
      </c>
      <c r="E594" s="7">
        <f t="shared" si="324"/>
        <v>0</v>
      </c>
      <c r="F594" s="7">
        <f t="shared" si="325"/>
        <v>0</v>
      </c>
      <c r="G594" s="7">
        <f t="shared" si="326"/>
        <v>0</v>
      </c>
      <c r="H594" s="7">
        <f t="shared" si="327"/>
        <v>0</v>
      </c>
      <c r="I594" s="7">
        <f t="shared" si="328"/>
        <v>0</v>
      </c>
      <c r="J594" s="7">
        <f t="shared" si="329"/>
        <v>0</v>
      </c>
      <c r="K594" s="10"/>
    </row>
    <row r="595" spans="1:11" ht="15">
      <c r="A595" s="8">
        <v>580</v>
      </c>
      <c r="B595" s="10" t="s">
        <v>3</v>
      </c>
      <c r="C595" s="7">
        <f aca="true" t="shared" si="330" ref="C595:C599">D595+E595+F595+G595+H595+I595+J595</f>
        <v>0</v>
      </c>
      <c r="D595" s="7">
        <f aca="true" t="shared" si="331" ref="D595:D599">E595+F595+G595+H595+I595+J595+K595</f>
        <v>0</v>
      </c>
      <c r="E595" s="7">
        <f aca="true" t="shared" si="332" ref="E595:E599">F595+G595+H595+I595+J595+K595+L595</f>
        <v>0</v>
      </c>
      <c r="F595" s="7">
        <f aca="true" t="shared" si="333" ref="F595:F599">G595+H595+I595+J595+K595+L595+M595</f>
        <v>0</v>
      </c>
      <c r="G595" s="7">
        <f aca="true" t="shared" si="334" ref="G595:G599">H595+I595+J595+K595+L595+M595+N595</f>
        <v>0</v>
      </c>
      <c r="H595" s="7">
        <f aca="true" t="shared" si="335" ref="H595:H599">I595+J595+K595+L595+M595+N595+O595</f>
        <v>0</v>
      </c>
      <c r="I595" s="7">
        <f aca="true" t="shared" si="336" ref="I595:I599">J595+K595+L595+M595+N595+O595+P595</f>
        <v>0</v>
      </c>
      <c r="J595" s="7">
        <f aca="true" t="shared" si="337" ref="J595:J599">K595+L595+M595+N595+O595+P595+Q595</f>
        <v>0</v>
      </c>
      <c r="K595" s="10"/>
    </row>
    <row r="596" spans="1:11" ht="15">
      <c r="A596" s="8">
        <v>581</v>
      </c>
      <c r="B596" s="10" t="s">
        <v>4</v>
      </c>
      <c r="C596" s="7">
        <f t="shared" si="330"/>
        <v>0</v>
      </c>
      <c r="D596" s="7">
        <f t="shared" si="331"/>
        <v>0</v>
      </c>
      <c r="E596" s="7">
        <f t="shared" si="332"/>
        <v>0</v>
      </c>
      <c r="F596" s="7">
        <f t="shared" si="333"/>
        <v>0</v>
      </c>
      <c r="G596" s="7">
        <f t="shared" si="334"/>
        <v>0</v>
      </c>
      <c r="H596" s="7">
        <f t="shared" si="335"/>
        <v>0</v>
      </c>
      <c r="I596" s="7">
        <f t="shared" si="336"/>
        <v>0</v>
      </c>
      <c r="J596" s="7">
        <f t="shared" si="337"/>
        <v>0</v>
      </c>
      <c r="K596" s="10"/>
    </row>
    <row r="597" spans="1:11" ht="15">
      <c r="A597" s="8">
        <v>582</v>
      </c>
      <c r="B597" s="10" t="s">
        <v>5</v>
      </c>
      <c r="C597" s="7">
        <f t="shared" si="330"/>
        <v>0</v>
      </c>
      <c r="D597" s="7">
        <f t="shared" si="331"/>
        <v>0</v>
      </c>
      <c r="E597" s="7">
        <f t="shared" si="332"/>
        <v>0</v>
      </c>
      <c r="F597" s="7">
        <f t="shared" si="333"/>
        <v>0</v>
      </c>
      <c r="G597" s="7">
        <f t="shared" si="334"/>
        <v>0</v>
      </c>
      <c r="H597" s="7">
        <f t="shared" si="335"/>
        <v>0</v>
      </c>
      <c r="I597" s="7">
        <f t="shared" si="336"/>
        <v>0</v>
      </c>
      <c r="J597" s="7">
        <f t="shared" si="337"/>
        <v>0</v>
      </c>
      <c r="K597" s="10"/>
    </row>
    <row r="598" spans="1:11" ht="51">
      <c r="A598" s="8">
        <v>583</v>
      </c>
      <c r="B598" s="13" t="s">
        <v>247</v>
      </c>
      <c r="C598" s="7">
        <f t="shared" si="330"/>
        <v>100</v>
      </c>
      <c r="D598" s="7">
        <f>D599+D600+D601+D602</f>
        <v>100</v>
      </c>
      <c r="E598" s="7">
        <f t="shared" si="332"/>
        <v>0</v>
      </c>
      <c r="F598" s="7">
        <f t="shared" si="333"/>
        <v>0</v>
      </c>
      <c r="G598" s="7">
        <f t="shared" si="334"/>
        <v>0</v>
      </c>
      <c r="H598" s="7">
        <f t="shared" si="335"/>
        <v>0</v>
      </c>
      <c r="I598" s="7">
        <f t="shared" si="336"/>
        <v>0</v>
      </c>
      <c r="J598" s="7">
        <f t="shared" si="337"/>
        <v>0</v>
      </c>
      <c r="K598" s="10"/>
    </row>
    <row r="599" spans="1:11" ht="15">
      <c r="A599" s="8">
        <v>584</v>
      </c>
      <c r="B599" s="13" t="s">
        <v>2</v>
      </c>
      <c r="C599" s="7">
        <f t="shared" si="330"/>
        <v>0</v>
      </c>
      <c r="D599" s="7">
        <f t="shared" si="331"/>
        <v>0</v>
      </c>
      <c r="E599" s="7">
        <f t="shared" si="332"/>
        <v>0</v>
      </c>
      <c r="F599" s="7">
        <f t="shared" si="333"/>
        <v>0</v>
      </c>
      <c r="G599" s="7">
        <f t="shared" si="334"/>
        <v>0</v>
      </c>
      <c r="H599" s="7">
        <f t="shared" si="335"/>
        <v>0</v>
      </c>
      <c r="I599" s="7">
        <f t="shared" si="336"/>
        <v>0</v>
      </c>
      <c r="J599" s="7">
        <f t="shared" si="337"/>
        <v>0</v>
      </c>
      <c r="K599" s="10"/>
    </row>
    <row r="600" spans="1:11" ht="15">
      <c r="A600" s="8">
        <v>585</v>
      </c>
      <c r="B600" s="10" t="s">
        <v>3</v>
      </c>
      <c r="C600" s="7">
        <f aca="true" t="shared" si="338" ref="C600:C604">D600+E600+F600+G600+H600+I600+J600</f>
        <v>0</v>
      </c>
      <c r="D600" s="7">
        <f aca="true" t="shared" si="339" ref="D600:D604">E600+F600+G600+H600+I600+J600+K600</f>
        <v>0</v>
      </c>
      <c r="E600" s="7">
        <f aca="true" t="shared" si="340" ref="E600:E604">F600+G600+H600+I600+J600+K600+L600</f>
        <v>0</v>
      </c>
      <c r="F600" s="7">
        <f aca="true" t="shared" si="341" ref="F600:F604">G600+H600+I600+J600+K600+L600+M600</f>
        <v>0</v>
      </c>
      <c r="G600" s="7">
        <f aca="true" t="shared" si="342" ref="G600:G604">H600+I600+J600+K600+L600+M600+N600</f>
        <v>0</v>
      </c>
      <c r="H600" s="7">
        <f aca="true" t="shared" si="343" ref="H600:H604">I600+J600+K600+L600+M600+N600+O600</f>
        <v>0</v>
      </c>
      <c r="I600" s="7">
        <f aca="true" t="shared" si="344" ref="I600:I604">J600+K600+L600+M600+N600+O600+P600</f>
        <v>0</v>
      </c>
      <c r="J600" s="7">
        <f aca="true" t="shared" si="345" ref="J600:J604">K600+L600+M600+N600+O600+P600+Q600</f>
        <v>0</v>
      </c>
      <c r="K600" s="10"/>
    </row>
    <row r="601" spans="1:11" ht="15">
      <c r="A601" s="8">
        <v>586</v>
      </c>
      <c r="B601" s="10" t="s">
        <v>4</v>
      </c>
      <c r="C601" s="7">
        <f t="shared" si="338"/>
        <v>100</v>
      </c>
      <c r="D601" s="7">
        <v>100</v>
      </c>
      <c r="E601" s="7">
        <f t="shared" si="340"/>
        <v>0</v>
      </c>
      <c r="F601" s="7">
        <f t="shared" si="341"/>
        <v>0</v>
      </c>
      <c r="G601" s="7">
        <f t="shared" si="342"/>
        <v>0</v>
      </c>
      <c r="H601" s="7">
        <f t="shared" si="343"/>
        <v>0</v>
      </c>
      <c r="I601" s="7">
        <f t="shared" si="344"/>
        <v>0</v>
      </c>
      <c r="J601" s="7">
        <f t="shared" si="345"/>
        <v>0</v>
      </c>
      <c r="K601" s="10"/>
    </row>
    <row r="602" spans="1:11" ht="15">
      <c r="A602" s="8">
        <v>587</v>
      </c>
      <c r="B602" s="10" t="s">
        <v>5</v>
      </c>
      <c r="C602" s="7">
        <f t="shared" si="338"/>
        <v>0</v>
      </c>
      <c r="D602" s="7">
        <f t="shared" si="339"/>
        <v>0</v>
      </c>
      <c r="E602" s="7">
        <f t="shared" si="340"/>
        <v>0</v>
      </c>
      <c r="F602" s="7">
        <f t="shared" si="341"/>
        <v>0</v>
      </c>
      <c r="G602" s="7">
        <f t="shared" si="342"/>
        <v>0</v>
      </c>
      <c r="H602" s="7">
        <f t="shared" si="343"/>
        <v>0</v>
      </c>
      <c r="I602" s="7">
        <f t="shared" si="344"/>
        <v>0</v>
      </c>
      <c r="J602" s="7">
        <f t="shared" si="345"/>
        <v>0</v>
      </c>
      <c r="K602" s="10"/>
    </row>
    <row r="603" spans="1:11" ht="38.25">
      <c r="A603" s="8">
        <v>588</v>
      </c>
      <c r="B603" s="13" t="s">
        <v>248</v>
      </c>
      <c r="C603" s="7">
        <f t="shared" si="338"/>
        <v>0</v>
      </c>
      <c r="D603" s="7">
        <f t="shared" si="339"/>
        <v>0</v>
      </c>
      <c r="E603" s="7">
        <f t="shared" si="340"/>
        <v>0</v>
      </c>
      <c r="F603" s="7">
        <f t="shared" si="341"/>
        <v>0</v>
      </c>
      <c r="G603" s="7">
        <f t="shared" si="342"/>
        <v>0</v>
      </c>
      <c r="H603" s="7">
        <f t="shared" si="343"/>
        <v>0</v>
      </c>
      <c r="I603" s="7">
        <f t="shared" si="344"/>
        <v>0</v>
      </c>
      <c r="J603" s="7">
        <f t="shared" si="345"/>
        <v>0</v>
      </c>
      <c r="K603" s="10"/>
    </row>
    <row r="604" spans="1:11" ht="15">
      <c r="A604" s="8">
        <v>589</v>
      </c>
      <c r="B604" s="13" t="s">
        <v>2</v>
      </c>
      <c r="C604" s="7">
        <f t="shared" si="338"/>
        <v>0</v>
      </c>
      <c r="D604" s="7">
        <f t="shared" si="339"/>
        <v>0</v>
      </c>
      <c r="E604" s="7">
        <f t="shared" si="340"/>
        <v>0</v>
      </c>
      <c r="F604" s="7">
        <f t="shared" si="341"/>
        <v>0</v>
      </c>
      <c r="G604" s="7">
        <f t="shared" si="342"/>
        <v>0</v>
      </c>
      <c r="H604" s="7">
        <f t="shared" si="343"/>
        <v>0</v>
      </c>
      <c r="I604" s="7">
        <f t="shared" si="344"/>
        <v>0</v>
      </c>
      <c r="J604" s="7">
        <f t="shared" si="345"/>
        <v>0</v>
      </c>
      <c r="K604" s="10"/>
    </row>
    <row r="605" spans="1:11" ht="15">
      <c r="A605" s="8">
        <v>590</v>
      </c>
      <c r="B605" s="10" t="s">
        <v>3</v>
      </c>
      <c r="C605" s="7">
        <f aca="true" t="shared" si="346" ref="C605:C609">D605+E605+F605+G605+H605+I605+J605</f>
        <v>0</v>
      </c>
      <c r="D605" s="7">
        <f aca="true" t="shared" si="347" ref="D605:D607">E605+F605+G605+H605+I605+J605+K605</f>
        <v>0</v>
      </c>
      <c r="E605" s="7">
        <f aca="true" t="shared" si="348" ref="E605:E607">F605+G605+H605+I605+J605+K605+L605</f>
        <v>0</v>
      </c>
      <c r="F605" s="7">
        <f aca="true" t="shared" si="349" ref="F605:F607">G605+H605+I605+J605+K605+L605+M605</f>
        <v>0</v>
      </c>
      <c r="G605" s="7">
        <f aca="true" t="shared" si="350" ref="G605:G607">H605+I605+J605+K605+L605+M605+N605</f>
        <v>0</v>
      </c>
      <c r="H605" s="7">
        <f aca="true" t="shared" si="351" ref="H605:H607">I605+J605+K605+L605+M605+N605+O605</f>
        <v>0</v>
      </c>
      <c r="I605" s="7">
        <f aca="true" t="shared" si="352" ref="I605:I607">J605+K605+L605+M605+N605+O605+P605</f>
        <v>0</v>
      </c>
      <c r="J605" s="7">
        <f aca="true" t="shared" si="353" ref="J605:J609">K605+L605+M605+N605+O605+P605+Q605</f>
        <v>0</v>
      </c>
      <c r="K605" s="10"/>
    </row>
    <row r="606" spans="1:11" ht="15">
      <c r="A606" s="8">
        <v>591</v>
      </c>
      <c r="B606" s="10" t="s">
        <v>4</v>
      </c>
      <c r="C606" s="7">
        <f t="shared" si="346"/>
        <v>0</v>
      </c>
      <c r="D606" s="7">
        <f t="shared" si="347"/>
        <v>0</v>
      </c>
      <c r="E606" s="7">
        <f t="shared" si="348"/>
        <v>0</v>
      </c>
      <c r="F606" s="7">
        <f t="shared" si="349"/>
        <v>0</v>
      </c>
      <c r="G606" s="7">
        <f t="shared" si="350"/>
        <v>0</v>
      </c>
      <c r="H606" s="7">
        <f t="shared" si="351"/>
        <v>0</v>
      </c>
      <c r="I606" s="7">
        <f t="shared" si="352"/>
        <v>0</v>
      </c>
      <c r="J606" s="7">
        <f t="shared" si="353"/>
        <v>0</v>
      </c>
      <c r="K606" s="10"/>
    </row>
    <row r="607" spans="1:11" ht="15">
      <c r="A607" s="8">
        <v>592</v>
      </c>
      <c r="B607" s="10" t="s">
        <v>5</v>
      </c>
      <c r="C607" s="7">
        <f t="shared" si="346"/>
        <v>0</v>
      </c>
      <c r="D607" s="7">
        <f t="shared" si="347"/>
        <v>0</v>
      </c>
      <c r="E607" s="7">
        <f t="shared" si="348"/>
        <v>0</v>
      </c>
      <c r="F607" s="7">
        <f t="shared" si="349"/>
        <v>0</v>
      </c>
      <c r="G607" s="7">
        <f t="shared" si="350"/>
        <v>0</v>
      </c>
      <c r="H607" s="7">
        <f t="shared" si="351"/>
        <v>0</v>
      </c>
      <c r="I607" s="7">
        <f t="shared" si="352"/>
        <v>0</v>
      </c>
      <c r="J607" s="7">
        <f t="shared" si="353"/>
        <v>0</v>
      </c>
      <c r="K607" s="10"/>
    </row>
    <row r="608" spans="1:11" ht="51">
      <c r="A608" s="8">
        <v>593</v>
      </c>
      <c r="B608" s="13" t="s">
        <v>268</v>
      </c>
      <c r="C608" s="7">
        <f t="shared" si="346"/>
        <v>2316.7</v>
      </c>
      <c r="D608" s="7">
        <v>0</v>
      </c>
      <c r="E608" s="7">
        <v>0</v>
      </c>
      <c r="F608" s="7">
        <v>0</v>
      </c>
      <c r="G608" s="7">
        <v>0</v>
      </c>
      <c r="H608" s="7">
        <f>H610+H611+H612</f>
        <v>1263.3</v>
      </c>
      <c r="I608" s="7">
        <f>I610+I611+I612</f>
        <v>1053.4</v>
      </c>
      <c r="J608" s="7">
        <f t="shared" si="353"/>
        <v>0</v>
      </c>
      <c r="K608" s="10"/>
    </row>
    <row r="609" spans="1:11" ht="15">
      <c r="A609" s="8">
        <v>594</v>
      </c>
      <c r="B609" s="13" t="s">
        <v>2</v>
      </c>
      <c r="C609" s="7">
        <f t="shared" si="346"/>
        <v>0</v>
      </c>
      <c r="D609" s="7">
        <f aca="true" t="shared" si="354" ref="D609">E609+F609+G609+H609+I609+J609+K609</f>
        <v>0</v>
      </c>
      <c r="E609" s="7">
        <f aca="true" t="shared" si="355" ref="E609">F609+G609+H609+I609+J609+K609+L609</f>
        <v>0</v>
      </c>
      <c r="F609" s="7">
        <f aca="true" t="shared" si="356" ref="F609">G609+H609+I609+J609+K609+L609+M609</f>
        <v>0</v>
      </c>
      <c r="G609" s="7">
        <f aca="true" t="shared" si="357" ref="G609">H609+I609+J609+K609+L609+M609+N609</f>
        <v>0</v>
      </c>
      <c r="H609" s="7">
        <f aca="true" t="shared" si="358" ref="H609">I609+J609+K609+L609+M609+N609+O609</f>
        <v>0</v>
      </c>
      <c r="I609" s="7">
        <f aca="true" t="shared" si="359" ref="I609">J609+K609+L609+M609+N609+O609+P609</f>
        <v>0</v>
      </c>
      <c r="J609" s="7">
        <f t="shared" si="353"/>
        <v>0</v>
      </c>
      <c r="K609" s="10"/>
    </row>
    <row r="610" spans="1:11" ht="15">
      <c r="A610" s="8">
        <v>595</v>
      </c>
      <c r="B610" s="10" t="s">
        <v>29</v>
      </c>
      <c r="C610" s="7">
        <f aca="true" t="shared" si="360" ref="C610:C612">D610+E610+F610+G610+H610+I610+J610</f>
        <v>0</v>
      </c>
      <c r="D610" s="7">
        <f aca="true" t="shared" si="361" ref="D610">E610+F610+G610+H610+I610+J610+K610</f>
        <v>0</v>
      </c>
      <c r="E610" s="7">
        <f aca="true" t="shared" si="362" ref="E610">F610+G610+H610+I610+J610+K610+L610</f>
        <v>0</v>
      </c>
      <c r="F610" s="7">
        <f aca="true" t="shared" si="363" ref="F610">G610+H610+I610+J610+K610+L610+M610</f>
        <v>0</v>
      </c>
      <c r="G610" s="7">
        <f aca="true" t="shared" si="364" ref="G610">H610+I610+J610+K610+L610+M610+N610</f>
        <v>0</v>
      </c>
      <c r="H610" s="7">
        <f aca="true" t="shared" si="365" ref="H610">I610+J610+K610+L610+M610+N610+O610</f>
        <v>0</v>
      </c>
      <c r="I610" s="7">
        <f aca="true" t="shared" si="366" ref="I610">J610+K610+L610+M610+N610+O610+P610</f>
        <v>0</v>
      </c>
      <c r="J610" s="7">
        <f aca="true" t="shared" si="367" ref="J610:J612">K610+L610+M610+N610+O610+P610+Q610</f>
        <v>0</v>
      </c>
      <c r="K610" s="10"/>
    </row>
    <row r="611" spans="1:11" ht="15">
      <c r="A611" s="8">
        <v>596</v>
      </c>
      <c r="B611" s="10" t="s">
        <v>30</v>
      </c>
      <c r="C611" s="7">
        <f t="shared" si="360"/>
        <v>2316.7</v>
      </c>
      <c r="D611" s="7">
        <v>0</v>
      </c>
      <c r="E611" s="7">
        <v>0</v>
      </c>
      <c r="F611" s="7">
        <v>0</v>
      </c>
      <c r="G611" s="7">
        <v>0</v>
      </c>
      <c r="H611" s="7">
        <v>1263.3</v>
      </c>
      <c r="I611" s="7">
        <v>1053.4</v>
      </c>
      <c r="J611" s="7">
        <f t="shared" si="367"/>
        <v>0</v>
      </c>
      <c r="K611" s="10"/>
    </row>
    <row r="612" spans="1:11" ht="15">
      <c r="A612" s="8">
        <v>597</v>
      </c>
      <c r="B612" s="10" t="s">
        <v>23</v>
      </c>
      <c r="C612" s="7">
        <f t="shared" si="360"/>
        <v>0</v>
      </c>
      <c r="D612" s="7">
        <f aca="true" t="shared" si="368" ref="D612">E612+F612+G612+H612+I612+J612+K612</f>
        <v>0</v>
      </c>
      <c r="E612" s="7">
        <f aca="true" t="shared" si="369" ref="E612">F612+G612+H612+I612+J612+K612+L612</f>
        <v>0</v>
      </c>
      <c r="F612" s="7">
        <f aca="true" t="shared" si="370" ref="F612">G612+H612+I612+J612+K612+L612+M612</f>
        <v>0</v>
      </c>
      <c r="G612" s="7">
        <f aca="true" t="shared" si="371" ref="G612">H612+I612+J612+K612+L612+M612+N612</f>
        <v>0</v>
      </c>
      <c r="H612" s="7">
        <f aca="true" t="shared" si="372" ref="H612">I612+J612+K612+L612+M612+N612+O612</f>
        <v>0</v>
      </c>
      <c r="I612" s="7">
        <f aca="true" t="shared" si="373" ref="I612">J612+K612+L612+M612+N612+O612+P612</f>
        <v>0</v>
      </c>
      <c r="J612" s="7">
        <f t="shared" si="367"/>
        <v>0</v>
      </c>
      <c r="K612" s="10"/>
    </row>
    <row r="613" spans="1:11" ht="15">
      <c r="A613" s="8">
        <v>598</v>
      </c>
      <c r="B613" s="10" t="s">
        <v>15</v>
      </c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5.5">
      <c r="A614" s="8">
        <v>599</v>
      </c>
      <c r="B614" s="40" t="s">
        <v>82</v>
      </c>
      <c r="C614" s="7">
        <f aca="true" t="shared" si="374" ref="C614:J614">C615+C616+C617+C618</f>
        <v>104438.19999999998</v>
      </c>
      <c r="D614" s="7">
        <f t="shared" si="374"/>
        <v>15346.800000000001</v>
      </c>
      <c r="E614" s="7">
        <f t="shared" si="374"/>
        <v>12790</v>
      </c>
      <c r="F614" s="7">
        <f t="shared" si="374"/>
        <v>12129.5</v>
      </c>
      <c r="G614" s="7">
        <f t="shared" si="374"/>
        <v>14412</v>
      </c>
      <c r="H614" s="7">
        <f t="shared" si="374"/>
        <v>13148.7</v>
      </c>
      <c r="I614" s="7">
        <f t="shared" si="374"/>
        <v>15838.6</v>
      </c>
      <c r="J614" s="7">
        <f t="shared" si="374"/>
        <v>20772.6</v>
      </c>
      <c r="K614" s="10"/>
    </row>
    <row r="615" spans="1:11" ht="15">
      <c r="A615" s="8">
        <v>600</v>
      </c>
      <c r="B615" s="41" t="s">
        <v>2</v>
      </c>
      <c r="C615" s="7">
        <f aca="true" t="shared" si="375" ref="C615">D615+E615+F615+G615+H615+I615+J615</f>
        <v>0</v>
      </c>
      <c r="D615" s="7">
        <f aca="true" t="shared" si="376" ref="D615">E615+F615+G615+H615+I615+J615+K615</f>
        <v>0</v>
      </c>
      <c r="E615" s="7">
        <f aca="true" t="shared" si="377" ref="E615">F615+G615+H615+I615+J615+K615+L615</f>
        <v>0</v>
      </c>
      <c r="F615" s="7">
        <f aca="true" t="shared" si="378" ref="F615">G615+H615+I615+J615+K615+L615+M615</f>
        <v>0</v>
      </c>
      <c r="G615" s="7">
        <f aca="true" t="shared" si="379" ref="G615">H615+I615+J615+K615+L615+M615+N615</f>
        <v>0</v>
      </c>
      <c r="H615" s="7">
        <f aca="true" t="shared" si="380" ref="H615">I615+J615+K615+L615+M615+N615+O615</f>
        <v>0</v>
      </c>
      <c r="I615" s="7">
        <f aca="true" t="shared" si="381" ref="I615">J615+K615+L615+M615+N615+O615+P615</f>
        <v>0</v>
      </c>
      <c r="J615" s="7">
        <f aca="true" t="shared" si="382" ref="J615">K615+L615+M615+N615+O615+P615+Q615</f>
        <v>0</v>
      </c>
      <c r="K615" s="10"/>
    </row>
    <row r="616" spans="1:11" ht="15">
      <c r="A616" s="8">
        <v>601</v>
      </c>
      <c r="B616" s="10" t="s">
        <v>3</v>
      </c>
      <c r="C616" s="7">
        <f aca="true" t="shared" si="383" ref="C616:C618">D616+E616+F616+G616+H616+I616+J616</f>
        <v>0</v>
      </c>
      <c r="D616" s="7">
        <f aca="true" t="shared" si="384" ref="D616">E616+F616+G616+H616+I616+J616+K616</f>
        <v>0</v>
      </c>
      <c r="E616" s="7">
        <f aca="true" t="shared" si="385" ref="E616">F616+G616+H616+I616+J616+K616+L616</f>
        <v>0</v>
      </c>
      <c r="F616" s="7">
        <f aca="true" t="shared" si="386" ref="F616">G616+H616+I616+J616+K616+L616+M616</f>
        <v>0</v>
      </c>
      <c r="G616" s="7">
        <f aca="true" t="shared" si="387" ref="G616">H616+I616+J616+K616+L616+M616+N616</f>
        <v>0</v>
      </c>
      <c r="H616" s="7">
        <f aca="true" t="shared" si="388" ref="H616">I616+J616+K616+L616+M616+N616+O616</f>
        <v>0</v>
      </c>
      <c r="I616" s="7">
        <f aca="true" t="shared" si="389" ref="I616">J616+K616+L616+M616+N616+O616+P616</f>
        <v>0</v>
      </c>
      <c r="J616" s="7">
        <f aca="true" t="shared" si="390" ref="J616">K616+L616+M616+N616+O616+P616+Q616</f>
        <v>0</v>
      </c>
      <c r="K616" s="10"/>
    </row>
    <row r="617" spans="1:11" ht="15">
      <c r="A617" s="8">
        <v>602</v>
      </c>
      <c r="B617" s="10" t="s">
        <v>4</v>
      </c>
      <c r="C617" s="7">
        <f aca="true" t="shared" si="391" ref="C617:J617">C622+C662</f>
        <v>104438.19999999998</v>
      </c>
      <c r="D617" s="7">
        <f>D622+D662</f>
        <v>15346.800000000001</v>
      </c>
      <c r="E617" s="7">
        <f>E622+E662</f>
        <v>12790</v>
      </c>
      <c r="F617" s="7">
        <f>F622+F662</f>
        <v>12129.5</v>
      </c>
      <c r="G617" s="7">
        <f>G622+G662</f>
        <v>14412</v>
      </c>
      <c r="H617" s="7">
        <f t="shared" si="391"/>
        <v>13148.7</v>
      </c>
      <c r="I617" s="7">
        <f>I622+I662</f>
        <v>15838.6</v>
      </c>
      <c r="J617" s="7">
        <f t="shared" si="391"/>
        <v>20772.6</v>
      </c>
      <c r="K617" s="10"/>
    </row>
    <row r="618" spans="1:11" ht="15">
      <c r="A618" s="8">
        <v>603</v>
      </c>
      <c r="B618" s="10" t="s">
        <v>23</v>
      </c>
      <c r="C618" s="7">
        <f t="shared" si="383"/>
        <v>0</v>
      </c>
      <c r="D618" s="7">
        <f aca="true" t="shared" si="392" ref="D618">E618+F618+G618+H618+I618+J618+K618</f>
        <v>0</v>
      </c>
      <c r="E618" s="7">
        <f aca="true" t="shared" si="393" ref="E618">F618+G618+H618+I618+J618+K618+L618</f>
        <v>0</v>
      </c>
      <c r="F618" s="7">
        <f aca="true" t="shared" si="394" ref="F618">G618+H618+I618+J618+K618+L618+M618</f>
        <v>0</v>
      </c>
      <c r="G618" s="7">
        <f aca="true" t="shared" si="395" ref="G618">H618+I618+J618+K618+L618+M618+N618</f>
        <v>0</v>
      </c>
      <c r="H618" s="7">
        <f aca="true" t="shared" si="396" ref="H618">I618+J618+K618+L618+M618+N618+O618</f>
        <v>0</v>
      </c>
      <c r="I618" s="7">
        <f aca="true" t="shared" si="397" ref="I618">J618+K618+L618+M618+N618+O618+P618</f>
        <v>0</v>
      </c>
      <c r="J618" s="7">
        <f aca="true" t="shared" si="398" ref="J618">K618+L618+M618+N618+O618+P618+Q618</f>
        <v>0</v>
      </c>
      <c r="K618" s="10"/>
    </row>
    <row r="619" spans="1:11" ht="40.5">
      <c r="A619" s="8">
        <v>604</v>
      </c>
      <c r="B619" s="12" t="s">
        <v>303</v>
      </c>
      <c r="C619" s="9">
        <f aca="true" t="shared" si="399" ref="C619:C690">D619+E619+F619+G619+H619+I619+J619</f>
        <v>80373.4</v>
      </c>
      <c r="D619" s="9">
        <f>D621+D622+D623</f>
        <v>13181.400000000001</v>
      </c>
      <c r="E619" s="9">
        <f>E621+E622+E623</f>
        <v>9000</v>
      </c>
      <c r="F619" s="9">
        <f>F621+F622+F623</f>
        <v>9300</v>
      </c>
      <c r="G619" s="9">
        <f aca="true" t="shared" si="400" ref="G619:J619">G621+G622+G623</f>
        <v>9800</v>
      </c>
      <c r="H619" s="9">
        <f t="shared" si="400"/>
        <v>9800</v>
      </c>
      <c r="I619" s="9">
        <f t="shared" si="400"/>
        <v>12400</v>
      </c>
      <c r="J619" s="9">
        <f t="shared" si="400"/>
        <v>16892</v>
      </c>
      <c r="K619" s="10">
        <v>61.63</v>
      </c>
    </row>
    <row r="620" spans="1:11" ht="15">
      <c r="A620" s="8">
        <v>605</v>
      </c>
      <c r="B620" s="10" t="s">
        <v>2</v>
      </c>
      <c r="C620" s="7">
        <f t="shared" si="399"/>
        <v>0</v>
      </c>
      <c r="D620" s="7">
        <f aca="true" t="shared" si="401" ref="D620">E620+F620+G620+H620+I620+J620+K620</f>
        <v>0</v>
      </c>
      <c r="E620" s="7">
        <f aca="true" t="shared" si="402" ref="E620">F620+G620+H620+I620+J620+K620+L620</f>
        <v>0</v>
      </c>
      <c r="F620" s="7">
        <f aca="true" t="shared" si="403" ref="F620">G620+H620+I620+J620+K620+L620+M620</f>
        <v>0</v>
      </c>
      <c r="G620" s="7">
        <f aca="true" t="shared" si="404" ref="G620">H620+I620+J620+K620+L620+M620+N620</f>
        <v>0</v>
      </c>
      <c r="H620" s="7">
        <f aca="true" t="shared" si="405" ref="H620">I620+J620+K620+L620+M620+N620+O620</f>
        <v>0</v>
      </c>
      <c r="I620" s="7">
        <f aca="true" t="shared" si="406" ref="I620">J620+K620+L620+M620+N620+O620+P620</f>
        <v>0</v>
      </c>
      <c r="J620" s="7">
        <f aca="true" t="shared" si="407" ref="J620">K620+L620+M620+N620+O620+P620+Q620</f>
        <v>0</v>
      </c>
      <c r="K620" s="10"/>
    </row>
    <row r="621" spans="1:11" ht="15">
      <c r="A621" s="8">
        <v>606</v>
      </c>
      <c r="B621" s="10" t="s">
        <v>3</v>
      </c>
      <c r="C621" s="7">
        <f t="shared" si="399"/>
        <v>0</v>
      </c>
      <c r="D621" s="7">
        <f aca="true" t="shared" si="408" ref="D621:F633">E621+F621+G621+H621+I621+J621+K621</f>
        <v>0</v>
      </c>
      <c r="E621" s="7">
        <f t="shared" si="408"/>
        <v>0</v>
      </c>
      <c r="F621" s="7">
        <f t="shared" si="408"/>
        <v>0</v>
      </c>
      <c r="G621" s="7">
        <f aca="true" t="shared" si="409" ref="G621">H621+I621+J621+K621+L621+M621+N621</f>
        <v>0</v>
      </c>
      <c r="H621" s="7">
        <f aca="true" t="shared" si="410" ref="H621">I621+J621+K621+L621+M621+N621+O621</f>
        <v>0</v>
      </c>
      <c r="I621" s="7">
        <f aca="true" t="shared" si="411" ref="I621">J621+K621+L621+M621+N621+O621+P621</f>
        <v>0</v>
      </c>
      <c r="J621" s="7">
        <f aca="true" t="shared" si="412" ref="J621">K621+L621+M621+N621+O621+P621+Q621</f>
        <v>0</v>
      </c>
      <c r="K621" s="10"/>
    </row>
    <row r="622" spans="1:11" ht="15">
      <c r="A622" s="8">
        <v>607</v>
      </c>
      <c r="B622" s="10" t="s">
        <v>4</v>
      </c>
      <c r="C622" s="7">
        <f t="shared" si="399"/>
        <v>80373.4</v>
      </c>
      <c r="D622" s="7">
        <f>D627+D632+D637+D642+D647+D651+D656</f>
        <v>13181.400000000001</v>
      </c>
      <c r="E622" s="7">
        <f aca="true" t="shared" si="413" ref="E622:J622">E627+E632+E637+E642+E647+E651</f>
        <v>9000</v>
      </c>
      <c r="F622" s="7">
        <f t="shared" si="413"/>
        <v>9300</v>
      </c>
      <c r="G622" s="7">
        <f t="shared" si="413"/>
        <v>9800</v>
      </c>
      <c r="H622" s="7">
        <f t="shared" si="413"/>
        <v>9800</v>
      </c>
      <c r="I622" s="7">
        <f t="shared" si="413"/>
        <v>12400</v>
      </c>
      <c r="J622" s="7">
        <f t="shared" si="413"/>
        <v>16892</v>
      </c>
      <c r="K622" s="10"/>
    </row>
    <row r="623" spans="1:11" ht="15">
      <c r="A623" s="8">
        <v>608</v>
      </c>
      <c r="B623" s="10" t="s">
        <v>5</v>
      </c>
      <c r="C623" s="7">
        <f t="shared" si="399"/>
        <v>0</v>
      </c>
      <c r="D623" s="7">
        <f t="shared" si="408"/>
        <v>0</v>
      </c>
      <c r="E623" s="7">
        <f t="shared" si="408"/>
        <v>0</v>
      </c>
      <c r="F623" s="7">
        <f t="shared" si="408"/>
        <v>0</v>
      </c>
      <c r="G623" s="7">
        <f aca="true" t="shared" si="414" ref="G623:G643">H623+I623+J623+K623+L623+M623+N623</f>
        <v>0</v>
      </c>
      <c r="H623" s="7">
        <f aca="true" t="shared" si="415" ref="H623:H643">I623+J623+K623+L623+M623+N623+O623</f>
        <v>0</v>
      </c>
      <c r="I623" s="7">
        <f aca="true" t="shared" si="416" ref="I623:I643">J623+K623+L623+M623+N623+O623+P623</f>
        <v>0</v>
      </c>
      <c r="J623" s="7">
        <f aca="true" t="shared" si="417" ref="J623:J643">K623+L623+M623+N623+O623+P623+Q623</f>
        <v>0</v>
      </c>
      <c r="K623" s="10"/>
    </row>
    <row r="624" spans="1:11" ht="15">
      <c r="A624" s="8">
        <v>609</v>
      </c>
      <c r="B624" s="13" t="s">
        <v>230</v>
      </c>
      <c r="C624" s="7">
        <f t="shared" si="399"/>
        <v>8933.9</v>
      </c>
      <c r="D624" s="7">
        <f>D626+D627+D628</f>
        <v>1933.9</v>
      </c>
      <c r="E624" s="7">
        <f>E625+E626+E627+E628</f>
        <v>1000</v>
      </c>
      <c r="F624" s="7">
        <f>F626+F627+F628</f>
        <v>1000</v>
      </c>
      <c r="G624" s="7">
        <f>G626+G627+G628</f>
        <v>1000</v>
      </c>
      <c r="H624" s="7">
        <f>H626+H627+H628</f>
        <v>1000</v>
      </c>
      <c r="I624" s="7">
        <f>I626+I627+I628</f>
        <v>1000</v>
      </c>
      <c r="J624" s="7">
        <f>J626+J627+J628</f>
        <v>2000</v>
      </c>
      <c r="K624" s="10"/>
    </row>
    <row r="625" spans="1:11" ht="15">
      <c r="A625" s="8">
        <v>610</v>
      </c>
      <c r="B625" s="13" t="s">
        <v>2</v>
      </c>
      <c r="C625" s="7">
        <f t="shared" si="399"/>
        <v>0</v>
      </c>
      <c r="D625" s="7">
        <f aca="true" t="shared" si="418" ref="D625">E625+F625+G625+H625+I625+J625+K625</f>
        <v>0</v>
      </c>
      <c r="E625" s="7">
        <f aca="true" t="shared" si="419" ref="E625">F625+G625+H625+I625+J625+K625+L625</f>
        <v>0</v>
      </c>
      <c r="F625" s="7">
        <f aca="true" t="shared" si="420" ref="F625">G625+H625+I625+J625+K625+L625+M625</f>
        <v>0</v>
      </c>
      <c r="G625" s="7">
        <f aca="true" t="shared" si="421" ref="G625">H625+I625+J625+K625+L625+M625+N625</f>
        <v>0</v>
      </c>
      <c r="H625" s="7">
        <f aca="true" t="shared" si="422" ref="H625">I625+J625+K625+L625+M625+N625+O625</f>
        <v>0</v>
      </c>
      <c r="I625" s="7">
        <f aca="true" t="shared" si="423" ref="I625">J625+K625+L625+M625+N625+O625+P625</f>
        <v>0</v>
      </c>
      <c r="J625" s="7">
        <f aca="true" t="shared" si="424" ref="J625">K625+L625+M625+N625+O625+P625+Q625</f>
        <v>0</v>
      </c>
      <c r="K625" s="10"/>
    </row>
    <row r="626" spans="1:11" ht="15">
      <c r="A626" s="8">
        <v>611</v>
      </c>
      <c r="B626" s="10" t="s">
        <v>3</v>
      </c>
      <c r="C626" s="7">
        <f t="shared" si="399"/>
        <v>0</v>
      </c>
      <c r="D626" s="7">
        <f t="shared" si="408"/>
        <v>0</v>
      </c>
      <c r="E626" s="7">
        <f t="shared" si="408"/>
        <v>0</v>
      </c>
      <c r="F626" s="7">
        <f t="shared" si="408"/>
        <v>0</v>
      </c>
      <c r="G626" s="7">
        <f t="shared" si="414"/>
        <v>0</v>
      </c>
      <c r="H626" s="7">
        <f t="shared" si="415"/>
        <v>0</v>
      </c>
      <c r="I626" s="7">
        <f t="shared" si="416"/>
        <v>0</v>
      </c>
      <c r="J626" s="7">
        <f t="shared" si="417"/>
        <v>0</v>
      </c>
      <c r="K626" s="10"/>
    </row>
    <row r="627" spans="1:11" ht="15">
      <c r="A627" s="8">
        <v>612</v>
      </c>
      <c r="B627" s="10" t="s">
        <v>4</v>
      </c>
      <c r="C627" s="7">
        <f t="shared" si="399"/>
        <v>8933.9</v>
      </c>
      <c r="D627" s="7">
        <f>1500+433.9</f>
        <v>1933.9</v>
      </c>
      <c r="E627" s="7">
        <v>1000</v>
      </c>
      <c r="F627" s="7">
        <v>1000</v>
      </c>
      <c r="G627" s="7">
        <v>1000</v>
      </c>
      <c r="H627" s="7">
        <v>1000</v>
      </c>
      <c r="I627" s="7">
        <v>1000</v>
      </c>
      <c r="J627" s="7">
        <v>2000</v>
      </c>
      <c r="K627" s="10"/>
    </row>
    <row r="628" spans="1:11" ht="15">
      <c r="A628" s="8">
        <v>613</v>
      </c>
      <c r="B628" s="10" t="s">
        <v>5</v>
      </c>
      <c r="C628" s="7">
        <f t="shared" si="399"/>
        <v>0</v>
      </c>
      <c r="D628" s="7">
        <f t="shared" si="408"/>
        <v>0</v>
      </c>
      <c r="E628" s="7">
        <f t="shared" si="408"/>
        <v>0</v>
      </c>
      <c r="F628" s="7">
        <f t="shared" si="408"/>
        <v>0</v>
      </c>
      <c r="G628" s="7">
        <f t="shared" si="414"/>
        <v>0</v>
      </c>
      <c r="H628" s="7">
        <f t="shared" si="415"/>
        <v>0</v>
      </c>
      <c r="I628" s="7">
        <f t="shared" si="416"/>
        <v>0</v>
      </c>
      <c r="J628" s="7">
        <f t="shared" si="417"/>
        <v>0</v>
      </c>
      <c r="K628" s="10"/>
    </row>
    <row r="629" spans="1:11" ht="25.5">
      <c r="A629" s="8">
        <v>614</v>
      </c>
      <c r="B629" s="13" t="s">
        <v>231</v>
      </c>
      <c r="C629" s="7">
        <f t="shared" si="399"/>
        <v>900</v>
      </c>
      <c r="D629" s="7">
        <f>D631+D632+D633</f>
        <v>100</v>
      </c>
      <c r="E629" s="7">
        <v>100</v>
      </c>
      <c r="F629" s="7">
        <f>F631+F632+F633</f>
        <v>100</v>
      </c>
      <c r="G629" s="7">
        <f>G630+G631+G632+G633</f>
        <v>100</v>
      </c>
      <c r="H629" s="7">
        <f>H630+H631+H632+H633</f>
        <v>100</v>
      </c>
      <c r="I629" s="7">
        <v>200</v>
      </c>
      <c r="J629" s="7">
        <v>200</v>
      </c>
      <c r="K629" s="10"/>
    </row>
    <row r="630" spans="1:11" ht="15">
      <c r="A630" s="8">
        <v>615</v>
      </c>
      <c r="B630" s="13" t="s">
        <v>2</v>
      </c>
      <c r="C630" s="7">
        <f t="shared" si="399"/>
        <v>0</v>
      </c>
      <c r="D630" s="7">
        <f aca="true" t="shared" si="425" ref="D630">E630+F630+G630+H630+I630+J630+K630</f>
        <v>0</v>
      </c>
      <c r="E630" s="7">
        <f aca="true" t="shared" si="426" ref="E630">F630+G630+H630+I630+J630+K630+L630</f>
        <v>0</v>
      </c>
      <c r="F630" s="7">
        <f aca="true" t="shared" si="427" ref="F630">G630+H630+I630+J630+K630+L630+M630</f>
        <v>0</v>
      </c>
      <c r="G630" s="7">
        <f aca="true" t="shared" si="428" ref="G630">H630+I630+J630+K630+L630+M630+N630</f>
        <v>0</v>
      </c>
      <c r="H630" s="7">
        <f aca="true" t="shared" si="429" ref="H630">I630+J630+K630+L630+M630+N630+O630</f>
        <v>0</v>
      </c>
      <c r="I630" s="7">
        <f aca="true" t="shared" si="430" ref="I630">J630+K630+L630+M630+N630+O630+P630</f>
        <v>0</v>
      </c>
      <c r="J630" s="7">
        <f aca="true" t="shared" si="431" ref="J630">K630+L630+M630+N630+O630+P630+Q630</f>
        <v>0</v>
      </c>
      <c r="K630" s="10"/>
    </row>
    <row r="631" spans="1:11" ht="15">
      <c r="A631" s="8">
        <v>616</v>
      </c>
      <c r="B631" s="10" t="s">
        <v>3</v>
      </c>
      <c r="C631" s="7">
        <f t="shared" si="399"/>
        <v>0</v>
      </c>
      <c r="D631" s="7">
        <f t="shared" si="408"/>
        <v>0</v>
      </c>
      <c r="E631" s="7">
        <f t="shared" si="408"/>
        <v>0</v>
      </c>
      <c r="F631" s="7">
        <f t="shared" si="408"/>
        <v>0</v>
      </c>
      <c r="G631" s="7">
        <f t="shared" si="414"/>
        <v>0</v>
      </c>
      <c r="H631" s="7">
        <f t="shared" si="415"/>
        <v>0</v>
      </c>
      <c r="I631" s="7">
        <f t="shared" si="416"/>
        <v>0</v>
      </c>
      <c r="J631" s="7">
        <f t="shared" si="417"/>
        <v>0</v>
      </c>
      <c r="K631" s="10"/>
    </row>
    <row r="632" spans="1:11" ht="15">
      <c r="A632" s="8">
        <v>617</v>
      </c>
      <c r="B632" s="10" t="s">
        <v>4</v>
      </c>
      <c r="C632" s="7">
        <f t="shared" si="399"/>
        <v>700</v>
      </c>
      <c r="D632" s="7">
        <v>100</v>
      </c>
      <c r="E632" s="7">
        <v>100</v>
      </c>
      <c r="F632" s="7">
        <v>100</v>
      </c>
      <c r="G632" s="7">
        <v>100</v>
      </c>
      <c r="H632" s="7">
        <v>100</v>
      </c>
      <c r="I632" s="7">
        <v>100</v>
      </c>
      <c r="J632" s="7">
        <v>100</v>
      </c>
      <c r="K632" s="10"/>
    </row>
    <row r="633" spans="1:11" ht="15">
      <c r="A633" s="8">
        <v>618</v>
      </c>
      <c r="B633" s="10" t="s">
        <v>5</v>
      </c>
      <c r="C633" s="7">
        <f t="shared" si="399"/>
        <v>0</v>
      </c>
      <c r="D633" s="7">
        <f t="shared" si="408"/>
        <v>0</v>
      </c>
      <c r="E633" s="7">
        <f t="shared" si="408"/>
        <v>0</v>
      </c>
      <c r="F633" s="7">
        <f t="shared" si="408"/>
        <v>0</v>
      </c>
      <c r="G633" s="7">
        <f t="shared" si="414"/>
        <v>0</v>
      </c>
      <c r="H633" s="7">
        <f t="shared" si="415"/>
        <v>0</v>
      </c>
      <c r="I633" s="7">
        <f t="shared" si="416"/>
        <v>0</v>
      </c>
      <c r="J633" s="7">
        <f t="shared" si="417"/>
        <v>0</v>
      </c>
      <c r="K633" s="10"/>
    </row>
    <row r="634" spans="1:11" ht="38.25">
      <c r="A634" s="8">
        <v>619</v>
      </c>
      <c r="B634" s="47" t="s">
        <v>269</v>
      </c>
      <c r="C634" s="7">
        <f t="shared" si="399"/>
        <v>22028.6</v>
      </c>
      <c r="D634" s="7">
        <f>D635+D636+D637+D638</f>
        <v>3342.2999999999997</v>
      </c>
      <c r="E634" s="7">
        <f>E635+E636+E637+E638</f>
        <v>2400</v>
      </c>
      <c r="F634" s="7">
        <f>F636+F637+F638</f>
        <v>2400</v>
      </c>
      <c r="G634" s="7">
        <f>G636+G637+G638</f>
        <v>2400</v>
      </c>
      <c r="H634" s="7">
        <f>H636+H637+H638</f>
        <v>2500</v>
      </c>
      <c r="I634" s="7">
        <f>I635+I636+I637+I638</f>
        <v>3500</v>
      </c>
      <c r="J634" s="7">
        <f>J635+J636+J637+J638</f>
        <v>5486.3</v>
      </c>
      <c r="K634" s="10"/>
    </row>
    <row r="635" spans="1:11" ht="15">
      <c r="A635" s="8">
        <v>620</v>
      </c>
      <c r="B635" s="47" t="s">
        <v>2</v>
      </c>
      <c r="C635" s="7">
        <f t="shared" si="399"/>
        <v>0</v>
      </c>
      <c r="D635" s="7">
        <f aca="true" t="shared" si="432" ref="D635">E635+F635+G635+H635+I635+J635+K635</f>
        <v>0</v>
      </c>
      <c r="E635" s="7">
        <f aca="true" t="shared" si="433" ref="E635">F635+G635+H635+I635+J635+K635+L635</f>
        <v>0</v>
      </c>
      <c r="F635" s="7">
        <f aca="true" t="shared" si="434" ref="F635">G635+H635+I635+J635+K635+L635+M635</f>
        <v>0</v>
      </c>
      <c r="G635" s="7">
        <f aca="true" t="shared" si="435" ref="G635">H635+I635+J635+K635+L635+M635+N635</f>
        <v>0</v>
      </c>
      <c r="H635" s="7">
        <f aca="true" t="shared" si="436" ref="H635">I635+J635+K635+L635+M635+N635+O635</f>
        <v>0</v>
      </c>
      <c r="I635" s="7">
        <f aca="true" t="shared" si="437" ref="I635">J635+K635+L635+M635+N635+O635+P635</f>
        <v>0</v>
      </c>
      <c r="J635" s="7">
        <f aca="true" t="shared" si="438" ref="J635">K635+L635+M635+N635+O635+P635+Q635</f>
        <v>0</v>
      </c>
      <c r="K635" s="10"/>
    </row>
    <row r="636" spans="1:11" ht="15">
      <c r="A636" s="8">
        <v>621</v>
      </c>
      <c r="B636" s="10" t="s">
        <v>3</v>
      </c>
      <c r="C636" s="7">
        <f t="shared" si="399"/>
        <v>0</v>
      </c>
      <c r="D636" s="7">
        <f aca="true" t="shared" si="439" ref="D636:D701">E636+F636+G636+H636+I636+J636+K636</f>
        <v>0</v>
      </c>
      <c r="E636" s="7">
        <f aca="true" t="shared" si="440" ref="E636:E701">F636+G636+H636+I636+J636+K636+L636</f>
        <v>0</v>
      </c>
      <c r="F636" s="7">
        <f aca="true" t="shared" si="441" ref="F636:F701">G636+H636+I636+J636+K636+L636+M636</f>
        <v>0</v>
      </c>
      <c r="G636" s="7">
        <f t="shared" si="414"/>
        <v>0</v>
      </c>
      <c r="H636" s="7">
        <f t="shared" si="415"/>
        <v>0</v>
      </c>
      <c r="I636" s="7">
        <f t="shared" si="416"/>
        <v>0</v>
      </c>
      <c r="J636" s="7">
        <f t="shared" si="417"/>
        <v>0</v>
      </c>
      <c r="K636" s="10"/>
    </row>
    <row r="637" spans="1:11" ht="15">
      <c r="A637" s="8">
        <v>622</v>
      </c>
      <c r="B637" s="10" t="s">
        <v>4</v>
      </c>
      <c r="C637" s="7">
        <f t="shared" si="399"/>
        <v>22028.6</v>
      </c>
      <c r="D637" s="7">
        <f>3000+949.7-100-73.5-433.9</f>
        <v>3342.2999999999997</v>
      </c>
      <c r="E637" s="7">
        <v>2400</v>
      </c>
      <c r="F637" s="7">
        <v>2400</v>
      </c>
      <c r="G637" s="7">
        <v>2400</v>
      </c>
      <c r="H637" s="7">
        <v>2500</v>
      </c>
      <c r="I637" s="7">
        <v>3500</v>
      </c>
      <c r="J637" s="7">
        <v>5486.3</v>
      </c>
      <c r="K637" s="10"/>
    </row>
    <row r="638" spans="1:11" ht="15">
      <c r="A638" s="8">
        <v>623</v>
      </c>
      <c r="B638" s="10" t="s">
        <v>5</v>
      </c>
      <c r="C638" s="7">
        <f t="shared" si="399"/>
        <v>0</v>
      </c>
      <c r="D638" s="7">
        <f t="shared" si="439"/>
        <v>0</v>
      </c>
      <c r="E638" s="7">
        <f t="shared" si="440"/>
        <v>0</v>
      </c>
      <c r="F638" s="7">
        <f t="shared" si="441"/>
        <v>0</v>
      </c>
      <c r="G638" s="7">
        <f t="shared" si="414"/>
        <v>0</v>
      </c>
      <c r="H638" s="7">
        <f t="shared" si="415"/>
        <v>0</v>
      </c>
      <c r="I638" s="7">
        <f t="shared" si="416"/>
        <v>0</v>
      </c>
      <c r="J638" s="7">
        <f t="shared" si="417"/>
        <v>0</v>
      </c>
      <c r="K638" s="10"/>
    </row>
    <row r="639" spans="1:11" ht="39" customHeight="1">
      <c r="A639" s="8">
        <v>624</v>
      </c>
      <c r="B639" s="13" t="s">
        <v>270</v>
      </c>
      <c r="C639" s="7">
        <f t="shared" si="399"/>
        <v>19135.7</v>
      </c>
      <c r="D639" s="7">
        <f>D640+D641+D642+D643</f>
        <v>2930</v>
      </c>
      <c r="E639" s="7">
        <f>E640+E641+E642+E643</f>
        <v>2300</v>
      </c>
      <c r="F639" s="7">
        <f>F641+F642+F643</f>
        <v>2300</v>
      </c>
      <c r="G639" s="7">
        <f>G641+G642+G643</f>
        <v>2400</v>
      </c>
      <c r="H639" s="7">
        <f>H641+H642+H643</f>
        <v>2500</v>
      </c>
      <c r="I639" s="7">
        <f>I640+I641+I642+I643</f>
        <v>2600</v>
      </c>
      <c r="J639" s="7">
        <f>J641+J642+J643</f>
        <v>4105.7</v>
      </c>
      <c r="K639" s="10"/>
    </row>
    <row r="640" spans="1:11" ht="15" customHeight="1">
      <c r="A640" s="8">
        <v>625</v>
      </c>
      <c r="B640" s="13" t="s">
        <v>2</v>
      </c>
      <c r="C640" s="7">
        <f t="shared" si="399"/>
        <v>0</v>
      </c>
      <c r="D640" s="7">
        <f aca="true" t="shared" si="442" ref="D640">E640+F640+G640+H640+I640+J640+K640</f>
        <v>0</v>
      </c>
      <c r="E640" s="7">
        <f aca="true" t="shared" si="443" ref="E640">F640+G640+H640+I640+J640+K640+L640</f>
        <v>0</v>
      </c>
      <c r="F640" s="7">
        <f aca="true" t="shared" si="444" ref="F640">G640+H640+I640+J640+K640+L640+M640</f>
        <v>0</v>
      </c>
      <c r="G640" s="7">
        <f aca="true" t="shared" si="445" ref="G640">H640+I640+J640+K640+L640+M640+N640</f>
        <v>0</v>
      </c>
      <c r="H640" s="7">
        <f aca="true" t="shared" si="446" ref="H640">I640+J640+K640+L640+M640+N640+O640</f>
        <v>0</v>
      </c>
      <c r="I640" s="7">
        <f aca="true" t="shared" si="447" ref="I640">J640+K640+L640+M640+N640+O640+P640</f>
        <v>0</v>
      </c>
      <c r="J640" s="7">
        <f aca="true" t="shared" si="448" ref="J640">K640+L640+M640+N640+O640+P640+Q640</f>
        <v>0</v>
      </c>
      <c r="K640" s="10"/>
    </row>
    <row r="641" spans="1:11" ht="15">
      <c r="A641" s="8">
        <v>626</v>
      </c>
      <c r="B641" s="10" t="s">
        <v>3</v>
      </c>
      <c r="C641" s="7">
        <f t="shared" si="399"/>
        <v>0</v>
      </c>
      <c r="D641" s="7">
        <f t="shared" si="439"/>
        <v>0</v>
      </c>
      <c r="E641" s="7">
        <f t="shared" si="440"/>
        <v>0</v>
      </c>
      <c r="F641" s="7">
        <f t="shared" si="441"/>
        <v>0</v>
      </c>
      <c r="G641" s="7">
        <f t="shared" si="414"/>
        <v>0</v>
      </c>
      <c r="H641" s="7">
        <f t="shared" si="415"/>
        <v>0</v>
      </c>
      <c r="I641" s="7">
        <f t="shared" si="416"/>
        <v>0</v>
      </c>
      <c r="J641" s="7">
        <f t="shared" si="417"/>
        <v>0</v>
      </c>
      <c r="K641" s="10"/>
    </row>
    <row r="642" spans="1:11" ht="15">
      <c r="A642" s="8">
        <v>627</v>
      </c>
      <c r="B642" s="10" t="s">
        <v>4</v>
      </c>
      <c r="C642" s="7">
        <f t="shared" si="399"/>
        <v>19135.7</v>
      </c>
      <c r="D642" s="7">
        <f>3000-70</f>
        <v>2930</v>
      </c>
      <c r="E642" s="7">
        <v>2300</v>
      </c>
      <c r="F642" s="7">
        <v>2300</v>
      </c>
      <c r="G642" s="7">
        <v>2400</v>
      </c>
      <c r="H642" s="7">
        <v>2500</v>
      </c>
      <c r="I642" s="7">
        <v>2600</v>
      </c>
      <c r="J642" s="7">
        <v>4105.7</v>
      </c>
      <c r="K642" s="10"/>
    </row>
    <row r="643" spans="1:11" ht="15">
      <c r="A643" s="8">
        <v>628</v>
      </c>
      <c r="B643" s="10" t="s">
        <v>5</v>
      </c>
      <c r="C643" s="7">
        <f t="shared" si="399"/>
        <v>0</v>
      </c>
      <c r="D643" s="7">
        <f t="shared" si="439"/>
        <v>0</v>
      </c>
      <c r="E643" s="7">
        <f t="shared" si="440"/>
        <v>0</v>
      </c>
      <c r="F643" s="7">
        <f t="shared" si="441"/>
        <v>0</v>
      </c>
      <c r="G643" s="7">
        <f t="shared" si="414"/>
        <v>0</v>
      </c>
      <c r="H643" s="7">
        <f t="shared" si="415"/>
        <v>0</v>
      </c>
      <c r="I643" s="7">
        <f t="shared" si="416"/>
        <v>0</v>
      </c>
      <c r="J643" s="7">
        <f t="shared" si="417"/>
        <v>0</v>
      </c>
      <c r="K643" s="10"/>
    </row>
    <row r="644" spans="1:11" ht="38.25">
      <c r="A644" s="8">
        <v>629</v>
      </c>
      <c r="B644" s="13" t="s">
        <v>228</v>
      </c>
      <c r="C644" s="7">
        <f t="shared" si="399"/>
        <v>1400</v>
      </c>
      <c r="D644" s="7">
        <f aca="true" t="shared" si="449" ref="D644:J644">D646+D647+D650</f>
        <v>200</v>
      </c>
      <c r="E644" s="7">
        <f t="shared" si="449"/>
        <v>200</v>
      </c>
      <c r="F644" s="7">
        <f t="shared" si="449"/>
        <v>200</v>
      </c>
      <c r="G644" s="7">
        <f t="shared" si="449"/>
        <v>200</v>
      </c>
      <c r="H644" s="7">
        <f t="shared" si="449"/>
        <v>200</v>
      </c>
      <c r="I644" s="7">
        <f t="shared" si="449"/>
        <v>200</v>
      </c>
      <c r="J644" s="7">
        <f t="shared" si="449"/>
        <v>200</v>
      </c>
      <c r="K644" s="10"/>
    </row>
    <row r="645" spans="1:11" ht="15">
      <c r="A645" s="8">
        <v>630</v>
      </c>
      <c r="B645" s="13" t="s">
        <v>2</v>
      </c>
      <c r="C645" s="7">
        <f t="shared" si="399"/>
        <v>0</v>
      </c>
      <c r="D645" s="7">
        <f aca="true" t="shared" si="450" ref="D645">E645+F645+G645+H645+I645+J645+K645</f>
        <v>0</v>
      </c>
      <c r="E645" s="7">
        <f aca="true" t="shared" si="451" ref="E645">F645+G645+H645+I645+J645+K645+L645</f>
        <v>0</v>
      </c>
      <c r="F645" s="7">
        <f aca="true" t="shared" si="452" ref="F645">G645+H645+I645+J645+K645+L645+M645</f>
        <v>0</v>
      </c>
      <c r="G645" s="7">
        <f aca="true" t="shared" si="453" ref="G645">H645+I645+J645+K645+L645+M645+N645</f>
        <v>0</v>
      </c>
      <c r="H645" s="7">
        <f aca="true" t="shared" si="454" ref="H645">I645+J645+K645+L645+M645+N645+O645</f>
        <v>0</v>
      </c>
      <c r="I645" s="7">
        <f aca="true" t="shared" si="455" ref="I645">J645+K645+L645+M645+N645+O645+P645</f>
        <v>0</v>
      </c>
      <c r="J645" s="7">
        <f aca="true" t="shared" si="456" ref="J645">K645+L645+M645+N645+O645+P645+Q645</f>
        <v>0</v>
      </c>
      <c r="K645" s="10"/>
    </row>
    <row r="646" spans="1:11" ht="15">
      <c r="A646" s="8">
        <v>631</v>
      </c>
      <c r="B646" s="10" t="s">
        <v>3</v>
      </c>
      <c r="C646" s="7">
        <f aca="true" t="shared" si="457" ref="C646:C650">D646+E646+F646+G646+H646+I646+J646</f>
        <v>0</v>
      </c>
      <c r="D646" s="7">
        <f aca="true" t="shared" si="458" ref="D646">E646+F646+G646+H646+I646+J646+K646</f>
        <v>0</v>
      </c>
      <c r="E646" s="7">
        <f aca="true" t="shared" si="459" ref="E646">F646+G646+H646+I646+J646+K646+L646</f>
        <v>0</v>
      </c>
      <c r="F646" s="7">
        <f aca="true" t="shared" si="460" ref="F646">G646+H646+I646+J646+K646+L646+M646</f>
        <v>0</v>
      </c>
      <c r="G646" s="7">
        <f aca="true" t="shared" si="461" ref="G646">H646+I646+J646+K646+L646+M646+N646</f>
        <v>0</v>
      </c>
      <c r="H646" s="7">
        <f aca="true" t="shared" si="462" ref="H646">I646+J646+K646+L646+M646+N646+O646</f>
        <v>0</v>
      </c>
      <c r="I646" s="7">
        <f aca="true" t="shared" si="463" ref="I646">J646+K646+L646+M646+N646+O646+P646</f>
        <v>0</v>
      </c>
      <c r="J646" s="7">
        <f aca="true" t="shared" si="464" ref="J646">K646+L646+M646+N646+O646+P646+Q646</f>
        <v>0</v>
      </c>
      <c r="K646" s="10"/>
    </row>
    <row r="647" spans="1:11" ht="15">
      <c r="A647" s="8">
        <v>632</v>
      </c>
      <c r="B647" s="10" t="s">
        <v>4</v>
      </c>
      <c r="C647" s="7">
        <f t="shared" si="457"/>
        <v>1400</v>
      </c>
      <c r="D647" s="7">
        <v>200</v>
      </c>
      <c r="E647" s="7">
        <v>200</v>
      </c>
      <c r="F647" s="7">
        <v>200</v>
      </c>
      <c r="G647" s="7">
        <v>200</v>
      </c>
      <c r="H647" s="7">
        <v>200</v>
      </c>
      <c r="I647" s="7">
        <v>200</v>
      </c>
      <c r="J647" s="7">
        <v>200</v>
      </c>
      <c r="K647" s="10"/>
    </row>
    <row r="648" spans="1:11" ht="15">
      <c r="A648" s="8">
        <v>633</v>
      </c>
      <c r="B648" s="10" t="s">
        <v>23</v>
      </c>
      <c r="C648" s="7"/>
      <c r="D648" s="7"/>
      <c r="E648" s="7"/>
      <c r="F648" s="7"/>
      <c r="G648" s="7"/>
      <c r="H648" s="7"/>
      <c r="I648" s="7"/>
      <c r="J648" s="7"/>
      <c r="K648" s="10"/>
    </row>
    <row r="649" spans="1:11" ht="38.25">
      <c r="A649" s="8">
        <v>634</v>
      </c>
      <c r="B649" s="13" t="s">
        <v>302</v>
      </c>
      <c r="C649" s="7">
        <f>D649+E649+F649+G649+H649+I649+J649</f>
        <v>28105.2</v>
      </c>
      <c r="D649" s="7">
        <f>D650+D651+D652+D653</f>
        <v>4605.2</v>
      </c>
      <c r="E649" s="7">
        <f>E650+E651+E652+E653</f>
        <v>3000</v>
      </c>
      <c r="F649" s="7">
        <f>F650+F651+F652+F653</f>
        <v>3300</v>
      </c>
      <c r="G649" s="7">
        <f>G650+G651+G652+G653</f>
        <v>3700</v>
      </c>
      <c r="H649" s="7">
        <v>3500</v>
      </c>
      <c r="I649" s="7">
        <f>I650+I651+I652+I653</f>
        <v>5000</v>
      </c>
      <c r="J649" s="7">
        <f>J650+J651+J652+J653</f>
        <v>5000</v>
      </c>
      <c r="K649" s="10"/>
    </row>
    <row r="650" spans="1:11" ht="15">
      <c r="A650" s="8">
        <v>635</v>
      </c>
      <c r="B650" s="10" t="s">
        <v>2</v>
      </c>
      <c r="C650" s="7">
        <f t="shared" si="457"/>
        <v>0</v>
      </c>
      <c r="D650" s="7">
        <f aca="true" t="shared" si="465" ref="D650">E650+F650+G650+H650+I650+J650+K650</f>
        <v>0</v>
      </c>
      <c r="E650" s="7">
        <f aca="true" t="shared" si="466" ref="E650">F650+G650+H650+I650+J650+K650+L650</f>
        <v>0</v>
      </c>
      <c r="F650" s="7">
        <f aca="true" t="shared" si="467" ref="F650">G650+H650+I650+J650+K650+L650+M650</f>
        <v>0</v>
      </c>
      <c r="G650" s="7">
        <f aca="true" t="shared" si="468" ref="G650">H650+I650+J650+K650+L650+M650+N650</f>
        <v>0</v>
      </c>
      <c r="H650" s="7">
        <f aca="true" t="shared" si="469" ref="H650">I650+J650+K650+L650+M650+N650+O650</f>
        <v>0</v>
      </c>
      <c r="I650" s="7">
        <f aca="true" t="shared" si="470" ref="I650">J650+K650+L650+M650+N650+O650+P650</f>
        <v>0</v>
      </c>
      <c r="J650" s="7">
        <f aca="true" t="shared" si="471" ref="J650">K650+L650+M650+N650+O650+P650+Q650</f>
        <v>0</v>
      </c>
      <c r="K650" s="10"/>
    </row>
    <row r="651" spans="1:11" ht="15">
      <c r="A651" s="8">
        <v>636</v>
      </c>
      <c r="B651" s="10" t="s">
        <v>227</v>
      </c>
      <c r="C651" s="7">
        <f>D651+E651+F651+G651+H651+I651+J651</f>
        <v>28105.2</v>
      </c>
      <c r="D651" s="7">
        <f>4000+531.7+73.5</f>
        <v>4605.2</v>
      </c>
      <c r="E651" s="7">
        <v>3000</v>
      </c>
      <c r="F651" s="7">
        <v>3300</v>
      </c>
      <c r="G651" s="7">
        <v>3700</v>
      </c>
      <c r="H651" s="7">
        <v>3500</v>
      </c>
      <c r="I651" s="7">
        <v>5000</v>
      </c>
      <c r="J651" s="7">
        <v>5000</v>
      </c>
      <c r="K651" s="10"/>
    </row>
    <row r="652" spans="1:11" ht="15">
      <c r="A652" s="8">
        <v>637</v>
      </c>
      <c r="B652" s="10" t="s">
        <v>29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10"/>
    </row>
    <row r="653" spans="1:11" ht="15">
      <c r="A653" s="8">
        <v>638</v>
      </c>
      <c r="B653" s="10" t="s">
        <v>190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10"/>
    </row>
    <row r="654" spans="1:11" ht="38.25">
      <c r="A654" s="8"/>
      <c r="B654" s="13" t="s">
        <v>322</v>
      </c>
      <c r="C654" s="7">
        <f>D654+E654+F654+G654+H654+I654+J654</f>
        <v>70</v>
      </c>
      <c r="D654" s="7">
        <f>D655+D656+D657+D658</f>
        <v>70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 ht="15">
      <c r="A655" s="8"/>
      <c r="B655" s="10" t="s">
        <v>2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10"/>
    </row>
    <row r="656" spans="1:11" ht="15">
      <c r="A656" s="8"/>
      <c r="B656" s="10" t="s">
        <v>227</v>
      </c>
      <c r="C656" s="7">
        <f>D656+E656+F656+G656+H656+I656+J656</f>
        <v>70</v>
      </c>
      <c r="D656" s="7">
        <v>70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10"/>
    </row>
    <row r="657" spans="1:11" ht="15">
      <c r="A657" s="8"/>
      <c r="B657" s="10" t="s">
        <v>29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10"/>
    </row>
    <row r="658" spans="1:11" ht="15">
      <c r="A658" s="8"/>
      <c r="B658" s="10" t="s">
        <v>190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10"/>
    </row>
    <row r="659" spans="1:11" ht="27">
      <c r="A659" s="8">
        <v>639</v>
      </c>
      <c r="B659" s="12" t="s">
        <v>39</v>
      </c>
      <c r="C659" s="9">
        <f t="shared" si="399"/>
        <v>24064.799999999996</v>
      </c>
      <c r="D659" s="9">
        <f>D661+D662+D663</f>
        <v>2165.4</v>
      </c>
      <c r="E659" s="9">
        <f>E661+E662+E663</f>
        <v>3790</v>
      </c>
      <c r="F659" s="9">
        <f>F661+F662+F663</f>
        <v>2829.5</v>
      </c>
      <c r="G659" s="9">
        <f aca="true" t="shared" si="472" ref="G659:J659">G661+G662+G663</f>
        <v>4612</v>
      </c>
      <c r="H659" s="9">
        <f t="shared" si="472"/>
        <v>3348.7</v>
      </c>
      <c r="I659" s="9">
        <f t="shared" si="472"/>
        <v>3438.6</v>
      </c>
      <c r="J659" s="9">
        <f t="shared" si="472"/>
        <v>3880.6</v>
      </c>
      <c r="K659" s="10">
        <v>62.63</v>
      </c>
    </row>
    <row r="660" spans="1:11" ht="15">
      <c r="A660" s="8">
        <v>640</v>
      </c>
      <c r="B660" s="12" t="s">
        <v>2</v>
      </c>
      <c r="C660" s="7">
        <f t="shared" si="399"/>
        <v>0</v>
      </c>
      <c r="D660" s="7">
        <f aca="true" t="shared" si="473" ref="D660">E660+F660+G660+H660+I660+J660+K660</f>
        <v>0</v>
      </c>
      <c r="E660" s="7">
        <f aca="true" t="shared" si="474" ref="E660">F660+G660+H660+I660+J660+K660+L660</f>
        <v>0</v>
      </c>
      <c r="F660" s="7">
        <f aca="true" t="shared" si="475" ref="F660">G660+H660+I660+J660+K660+L660+M660</f>
        <v>0</v>
      </c>
      <c r="G660" s="7">
        <f aca="true" t="shared" si="476" ref="G660">H660+I660+J660+K660+L660+M660+N660</f>
        <v>0</v>
      </c>
      <c r="H660" s="7">
        <f aca="true" t="shared" si="477" ref="H660">I660+J660+K660+L660+M660+N660+O660</f>
        <v>0</v>
      </c>
      <c r="I660" s="7">
        <f aca="true" t="shared" si="478" ref="I660">J660+K660+L660+M660+N660+O660+P660</f>
        <v>0</v>
      </c>
      <c r="J660" s="7">
        <f aca="true" t="shared" si="479" ref="J660">K660+L660+M660+N660+O660+P660+Q660</f>
        <v>0</v>
      </c>
      <c r="K660" s="10"/>
    </row>
    <row r="661" spans="1:11" ht="15">
      <c r="A661" s="8">
        <v>641</v>
      </c>
      <c r="B661" s="10" t="s">
        <v>3</v>
      </c>
      <c r="C661" s="7">
        <f t="shared" si="399"/>
        <v>0</v>
      </c>
      <c r="D661" s="7">
        <f t="shared" si="439"/>
        <v>0</v>
      </c>
      <c r="E661" s="7">
        <f t="shared" si="440"/>
        <v>0</v>
      </c>
      <c r="F661" s="7">
        <f t="shared" si="441"/>
        <v>0</v>
      </c>
      <c r="G661" s="7">
        <f aca="true" t="shared" si="480" ref="G661">H661+I661+J661+K661+L661+M661+N661</f>
        <v>0</v>
      </c>
      <c r="H661" s="7">
        <f aca="true" t="shared" si="481" ref="H661">I661+J661+K661+L661+M661+N661+O661</f>
        <v>0</v>
      </c>
      <c r="I661" s="7">
        <f aca="true" t="shared" si="482" ref="I661">J661+K661+L661+M661+N661+O661+P661</f>
        <v>0</v>
      </c>
      <c r="J661" s="7">
        <f aca="true" t="shared" si="483" ref="J661">K661+L661+M661+N661+O661+P661+Q661</f>
        <v>0</v>
      </c>
      <c r="K661" s="10"/>
    </row>
    <row r="662" spans="1:11" ht="15">
      <c r="A662" s="8">
        <v>642</v>
      </c>
      <c r="B662" s="10" t="s">
        <v>4</v>
      </c>
      <c r="C662" s="7">
        <f t="shared" si="399"/>
        <v>24064.799999999996</v>
      </c>
      <c r="D662" s="7">
        <f>D667+D672+D677+D682+D687+D692+D697+D702</f>
        <v>2165.4</v>
      </c>
      <c r="E662" s="7">
        <f>E667+E672+E677+E682+E687+E692+E697+E702</f>
        <v>3790</v>
      </c>
      <c r="F662" s="7">
        <f>F667+F672+F677+F682+F687+F692+F697+F702</f>
        <v>2829.5</v>
      </c>
      <c r="G662" s="7">
        <f>G667+G672+G677+G682+G687+G692+G697+G702</f>
        <v>4612</v>
      </c>
      <c r="H662" s="7">
        <f aca="true" t="shared" si="484" ref="H662:J662">H667+H672+H677+H682+H687+H692+H697+H703</f>
        <v>3348.7</v>
      </c>
      <c r="I662" s="7">
        <f t="shared" si="484"/>
        <v>3438.6</v>
      </c>
      <c r="J662" s="7">
        <f t="shared" si="484"/>
        <v>3880.6</v>
      </c>
      <c r="K662" s="10"/>
    </row>
    <row r="663" spans="1:11" ht="15">
      <c r="A663" s="8">
        <v>643</v>
      </c>
      <c r="B663" s="10" t="s">
        <v>5</v>
      </c>
      <c r="C663" s="7">
        <f t="shared" si="399"/>
        <v>0</v>
      </c>
      <c r="D663" s="7">
        <f t="shared" si="439"/>
        <v>0</v>
      </c>
      <c r="E663" s="7">
        <f t="shared" si="440"/>
        <v>0</v>
      </c>
      <c r="F663" s="7">
        <f t="shared" si="441"/>
        <v>0</v>
      </c>
      <c r="G663" s="7">
        <f aca="true" t="shared" si="485" ref="G663:G701">H663+I663+J663+K663+L663+M663+N663</f>
        <v>0</v>
      </c>
      <c r="H663" s="7">
        <f aca="true" t="shared" si="486" ref="H663:H703">I663+J663+K663+L663+M663+N663+O663</f>
        <v>0</v>
      </c>
      <c r="I663" s="7">
        <f aca="true" t="shared" si="487" ref="I663:I703">J663+K663+L663+M663+N663+O663+P663</f>
        <v>0</v>
      </c>
      <c r="J663" s="7">
        <f aca="true" t="shared" si="488" ref="J663:J703">K663+L663+M663+N663+O663+P663+Q663</f>
        <v>0</v>
      </c>
      <c r="K663" s="10"/>
    </row>
    <row r="664" spans="1:11" ht="51">
      <c r="A664" s="8">
        <v>644</v>
      </c>
      <c r="B664" s="13" t="s">
        <v>40</v>
      </c>
      <c r="C664" s="7">
        <f t="shared" si="399"/>
        <v>0</v>
      </c>
      <c r="D664" s="7">
        <f t="shared" si="439"/>
        <v>0</v>
      </c>
      <c r="E664" s="7">
        <f t="shared" si="440"/>
        <v>0</v>
      </c>
      <c r="F664" s="7">
        <f t="shared" si="441"/>
        <v>0</v>
      </c>
      <c r="G664" s="7">
        <f t="shared" si="485"/>
        <v>0</v>
      </c>
      <c r="H664" s="7">
        <f t="shared" si="486"/>
        <v>0</v>
      </c>
      <c r="I664" s="7">
        <f t="shared" si="487"/>
        <v>0</v>
      </c>
      <c r="J664" s="7">
        <f t="shared" si="488"/>
        <v>0</v>
      </c>
      <c r="K664" s="10"/>
    </row>
    <row r="665" spans="1:11" ht="15">
      <c r="A665" s="8">
        <v>645</v>
      </c>
      <c r="B665" s="13" t="s">
        <v>2</v>
      </c>
      <c r="C665" s="7">
        <f t="shared" si="399"/>
        <v>0</v>
      </c>
      <c r="D665" s="7">
        <f t="shared" si="439"/>
        <v>0</v>
      </c>
      <c r="E665" s="7">
        <f t="shared" si="440"/>
        <v>0</v>
      </c>
      <c r="F665" s="7">
        <f t="shared" si="441"/>
        <v>0</v>
      </c>
      <c r="G665" s="7">
        <f t="shared" si="485"/>
        <v>0</v>
      </c>
      <c r="H665" s="7">
        <f t="shared" si="486"/>
        <v>0</v>
      </c>
      <c r="I665" s="7">
        <f t="shared" si="487"/>
        <v>0</v>
      </c>
      <c r="J665" s="7">
        <f t="shared" si="488"/>
        <v>0</v>
      </c>
      <c r="K665" s="10"/>
    </row>
    <row r="666" spans="1:11" ht="15">
      <c r="A666" s="8">
        <v>646</v>
      </c>
      <c r="B666" s="10" t="s">
        <v>3</v>
      </c>
      <c r="C666" s="7">
        <f t="shared" si="399"/>
        <v>0</v>
      </c>
      <c r="D666" s="7">
        <f t="shared" si="439"/>
        <v>0</v>
      </c>
      <c r="E666" s="7">
        <f t="shared" si="440"/>
        <v>0</v>
      </c>
      <c r="F666" s="7">
        <f t="shared" si="441"/>
        <v>0</v>
      </c>
      <c r="G666" s="7">
        <f t="shared" si="485"/>
        <v>0</v>
      </c>
      <c r="H666" s="7">
        <f t="shared" si="486"/>
        <v>0</v>
      </c>
      <c r="I666" s="7">
        <f t="shared" si="487"/>
        <v>0</v>
      </c>
      <c r="J666" s="7">
        <f t="shared" si="488"/>
        <v>0</v>
      </c>
      <c r="K666" s="10"/>
    </row>
    <row r="667" spans="1:11" ht="15">
      <c r="A667" s="8">
        <v>647</v>
      </c>
      <c r="B667" s="10" t="s">
        <v>4</v>
      </c>
      <c r="C667" s="7">
        <f t="shared" si="399"/>
        <v>0</v>
      </c>
      <c r="D667" s="7">
        <f t="shared" si="439"/>
        <v>0</v>
      </c>
      <c r="E667" s="7">
        <f t="shared" si="440"/>
        <v>0</v>
      </c>
      <c r="F667" s="7">
        <f t="shared" si="441"/>
        <v>0</v>
      </c>
      <c r="G667" s="7">
        <f t="shared" si="485"/>
        <v>0</v>
      </c>
      <c r="H667" s="7">
        <f t="shared" si="486"/>
        <v>0</v>
      </c>
      <c r="I667" s="7">
        <f t="shared" si="487"/>
        <v>0</v>
      </c>
      <c r="J667" s="7">
        <f t="shared" si="488"/>
        <v>0</v>
      </c>
      <c r="K667" s="10"/>
    </row>
    <row r="668" spans="1:11" ht="15">
      <c r="A668" s="8">
        <v>648</v>
      </c>
      <c r="B668" s="10" t="s">
        <v>5</v>
      </c>
      <c r="C668" s="7">
        <f t="shared" si="399"/>
        <v>0</v>
      </c>
      <c r="D668" s="7">
        <f t="shared" si="439"/>
        <v>0</v>
      </c>
      <c r="E668" s="7">
        <f t="shared" si="440"/>
        <v>0</v>
      </c>
      <c r="F668" s="7">
        <f t="shared" si="441"/>
        <v>0</v>
      </c>
      <c r="G668" s="7">
        <f t="shared" si="485"/>
        <v>0</v>
      </c>
      <c r="H668" s="7">
        <f t="shared" si="486"/>
        <v>0</v>
      </c>
      <c r="I668" s="7">
        <f t="shared" si="487"/>
        <v>0</v>
      </c>
      <c r="J668" s="7">
        <f t="shared" si="488"/>
        <v>0</v>
      </c>
      <c r="K668" s="10"/>
    </row>
    <row r="669" spans="1:11" ht="51">
      <c r="A669" s="8">
        <v>649</v>
      </c>
      <c r="B669" s="13" t="s">
        <v>249</v>
      </c>
      <c r="C669" s="7">
        <f t="shared" si="399"/>
        <v>13000</v>
      </c>
      <c r="D669" s="7">
        <f>D670+D671+D672+D673</f>
        <v>1000</v>
      </c>
      <c r="E669" s="7">
        <f aca="true" t="shared" si="489" ref="E669:J669">E671+E672+E673</f>
        <v>2000</v>
      </c>
      <c r="F669" s="7">
        <f t="shared" si="489"/>
        <v>2000</v>
      </c>
      <c r="G669" s="7">
        <f t="shared" si="489"/>
        <v>2000</v>
      </c>
      <c r="H669" s="7">
        <f t="shared" si="489"/>
        <v>2000</v>
      </c>
      <c r="I669" s="7">
        <f t="shared" si="489"/>
        <v>2000</v>
      </c>
      <c r="J669" s="7">
        <f t="shared" si="489"/>
        <v>2000</v>
      </c>
      <c r="K669" s="10"/>
    </row>
    <row r="670" spans="1:11" ht="15">
      <c r="A670" s="8">
        <v>650</v>
      </c>
      <c r="B670" s="13" t="s">
        <v>2</v>
      </c>
      <c r="C670" s="7">
        <f t="shared" si="399"/>
        <v>0</v>
      </c>
      <c r="D670" s="7">
        <f aca="true" t="shared" si="490" ref="D670">E670+F670+G670+H670+I670+J670+K670</f>
        <v>0</v>
      </c>
      <c r="E670" s="7">
        <f aca="true" t="shared" si="491" ref="E670">F670+G670+H670+I670+J670+K670+L670</f>
        <v>0</v>
      </c>
      <c r="F670" s="7">
        <f aca="true" t="shared" si="492" ref="F670">G670+H670+I670+J670+K670+L670+M670</f>
        <v>0</v>
      </c>
      <c r="G670" s="7">
        <f aca="true" t="shared" si="493" ref="G670">H670+I670+J670+K670+L670+M670+N670</f>
        <v>0</v>
      </c>
      <c r="H670" s="7">
        <f aca="true" t="shared" si="494" ref="H670">I670+J670+K670+L670+M670+N670+O670</f>
        <v>0</v>
      </c>
      <c r="I670" s="7">
        <f aca="true" t="shared" si="495" ref="I670">J670+K670+L670+M670+N670+O670+P670</f>
        <v>0</v>
      </c>
      <c r="J670" s="7">
        <f aca="true" t="shared" si="496" ref="J670">K670+L670+M670+N670+O670+P670+Q670</f>
        <v>0</v>
      </c>
      <c r="K670" s="10"/>
    </row>
    <row r="671" spans="1:11" ht="15">
      <c r="A671" s="8">
        <v>651</v>
      </c>
      <c r="B671" s="10" t="s">
        <v>3</v>
      </c>
      <c r="C671" s="7">
        <f t="shared" si="399"/>
        <v>0</v>
      </c>
      <c r="D671" s="7">
        <f t="shared" si="439"/>
        <v>0</v>
      </c>
      <c r="E671" s="7">
        <f t="shared" si="440"/>
        <v>0</v>
      </c>
      <c r="F671" s="7">
        <f t="shared" si="441"/>
        <v>0</v>
      </c>
      <c r="G671" s="7">
        <f t="shared" si="485"/>
        <v>0</v>
      </c>
      <c r="H671" s="7">
        <f t="shared" si="486"/>
        <v>0</v>
      </c>
      <c r="I671" s="7">
        <f t="shared" si="487"/>
        <v>0</v>
      </c>
      <c r="J671" s="7">
        <f t="shared" si="488"/>
        <v>0</v>
      </c>
      <c r="K671" s="10"/>
    </row>
    <row r="672" spans="1:11" ht="15">
      <c r="A672" s="8">
        <v>652</v>
      </c>
      <c r="B672" s="10" t="s">
        <v>4</v>
      </c>
      <c r="C672" s="7">
        <f t="shared" si="399"/>
        <v>13000</v>
      </c>
      <c r="D672" s="7">
        <v>1000</v>
      </c>
      <c r="E672" s="7">
        <v>2000</v>
      </c>
      <c r="F672" s="7">
        <v>2000</v>
      </c>
      <c r="G672" s="7">
        <v>2000</v>
      </c>
      <c r="H672" s="7">
        <v>2000</v>
      </c>
      <c r="I672" s="7">
        <v>2000</v>
      </c>
      <c r="J672" s="7">
        <v>2000</v>
      </c>
      <c r="K672" s="10"/>
    </row>
    <row r="673" spans="1:11" ht="15">
      <c r="A673" s="8">
        <v>653</v>
      </c>
      <c r="B673" s="10" t="s">
        <v>5</v>
      </c>
      <c r="C673" s="7">
        <f t="shared" si="399"/>
        <v>0</v>
      </c>
      <c r="D673" s="7">
        <f t="shared" si="439"/>
        <v>0</v>
      </c>
      <c r="E673" s="7">
        <f t="shared" si="440"/>
        <v>0</v>
      </c>
      <c r="F673" s="7">
        <f t="shared" si="441"/>
        <v>0</v>
      </c>
      <c r="G673" s="7">
        <f t="shared" si="485"/>
        <v>0</v>
      </c>
      <c r="H673" s="7">
        <f t="shared" si="486"/>
        <v>0</v>
      </c>
      <c r="I673" s="7">
        <f t="shared" si="487"/>
        <v>0</v>
      </c>
      <c r="J673" s="7">
        <f t="shared" si="488"/>
        <v>0</v>
      </c>
      <c r="K673" s="10"/>
    </row>
    <row r="674" spans="1:11" ht="25.5">
      <c r="A674" s="8">
        <v>654</v>
      </c>
      <c r="B674" s="13" t="s">
        <v>41</v>
      </c>
      <c r="C674" s="7">
        <f t="shared" si="399"/>
        <v>0</v>
      </c>
      <c r="D674" s="7">
        <f t="shared" si="439"/>
        <v>0</v>
      </c>
      <c r="E674" s="7">
        <f t="shared" si="440"/>
        <v>0</v>
      </c>
      <c r="F674" s="7">
        <f t="shared" si="441"/>
        <v>0</v>
      </c>
      <c r="G674" s="7">
        <f t="shared" si="485"/>
        <v>0</v>
      </c>
      <c r="H674" s="7">
        <f t="shared" si="486"/>
        <v>0</v>
      </c>
      <c r="I674" s="7">
        <f t="shared" si="487"/>
        <v>0</v>
      </c>
      <c r="J674" s="7">
        <f t="shared" si="488"/>
        <v>0</v>
      </c>
      <c r="K674" s="10"/>
    </row>
    <row r="675" spans="1:11" ht="15">
      <c r="A675" s="8">
        <v>655</v>
      </c>
      <c r="B675" s="13" t="s">
        <v>2</v>
      </c>
      <c r="C675" s="7">
        <f t="shared" si="399"/>
        <v>0</v>
      </c>
      <c r="D675" s="7">
        <f t="shared" si="439"/>
        <v>0</v>
      </c>
      <c r="E675" s="7">
        <f t="shared" si="440"/>
        <v>0</v>
      </c>
      <c r="F675" s="7">
        <f t="shared" si="441"/>
        <v>0</v>
      </c>
      <c r="G675" s="7">
        <f t="shared" si="485"/>
        <v>0</v>
      </c>
      <c r="H675" s="7">
        <f t="shared" si="486"/>
        <v>0</v>
      </c>
      <c r="I675" s="7">
        <f t="shared" si="487"/>
        <v>0</v>
      </c>
      <c r="J675" s="7">
        <f t="shared" si="488"/>
        <v>0</v>
      </c>
      <c r="K675" s="10"/>
    </row>
    <row r="676" spans="1:11" ht="15">
      <c r="A676" s="8">
        <v>656</v>
      </c>
      <c r="B676" s="10" t="s">
        <v>3</v>
      </c>
      <c r="C676" s="7">
        <f t="shared" si="399"/>
        <v>0</v>
      </c>
      <c r="D676" s="7">
        <f t="shared" si="439"/>
        <v>0</v>
      </c>
      <c r="E676" s="7">
        <f t="shared" si="440"/>
        <v>0</v>
      </c>
      <c r="F676" s="7">
        <f t="shared" si="441"/>
        <v>0</v>
      </c>
      <c r="G676" s="7">
        <f t="shared" si="485"/>
        <v>0</v>
      </c>
      <c r="H676" s="7">
        <f t="shared" si="486"/>
        <v>0</v>
      </c>
      <c r="I676" s="7">
        <f t="shared" si="487"/>
        <v>0</v>
      </c>
      <c r="J676" s="7">
        <f t="shared" si="488"/>
        <v>0</v>
      </c>
      <c r="K676" s="10"/>
    </row>
    <row r="677" spans="1:11" ht="15">
      <c r="A677" s="8">
        <v>657</v>
      </c>
      <c r="B677" s="10" t="s">
        <v>4</v>
      </c>
      <c r="C677" s="7">
        <f t="shared" si="399"/>
        <v>0</v>
      </c>
      <c r="D677" s="7">
        <f t="shared" si="439"/>
        <v>0</v>
      </c>
      <c r="E677" s="7">
        <f t="shared" si="440"/>
        <v>0</v>
      </c>
      <c r="F677" s="7">
        <f t="shared" si="441"/>
        <v>0</v>
      </c>
      <c r="G677" s="7">
        <f t="shared" si="485"/>
        <v>0</v>
      </c>
      <c r="H677" s="7">
        <f t="shared" si="486"/>
        <v>0</v>
      </c>
      <c r="I677" s="7">
        <f t="shared" si="487"/>
        <v>0</v>
      </c>
      <c r="J677" s="7">
        <f t="shared" si="488"/>
        <v>0</v>
      </c>
      <c r="K677" s="10"/>
    </row>
    <row r="678" spans="1:11" ht="15">
      <c r="A678" s="8">
        <v>658</v>
      </c>
      <c r="B678" s="10" t="s">
        <v>5</v>
      </c>
      <c r="C678" s="7">
        <f t="shared" si="399"/>
        <v>0</v>
      </c>
      <c r="D678" s="7">
        <f t="shared" si="439"/>
        <v>0</v>
      </c>
      <c r="E678" s="7">
        <f t="shared" si="440"/>
        <v>0</v>
      </c>
      <c r="F678" s="7">
        <f t="shared" si="441"/>
        <v>0</v>
      </c>
      <c r="G678" s="7">
        <f t="shared" si="485"/>
        <v>0</v>
      </c>
      <c r="H678" s="7">
        <f t="shared" si="486"/>
        <v>0</v>
      </c>
      <c r="I678" s="7">
        <f t="shared" si="487"/>
        <v>0</v>
      </c>
      <c r="J678" s="7">
        <f t="shared" si="488"/>
        <v>0</v>
      </c>
      <c r="K678" s="10"/>
    </row>
    <row r="679" spans="1:11" ht="52.5" customHeight="1">
      <c r="A679" s="8">
        <v>659</v>
      </c>
      <c r="B679" s="13" t="s">
        <v>250</v>
      </c>
      <c r="C679" s="7">
        <f t="shared" si="399"/>
        <v>0</v>
      </c>
      <c r="D679" s="7">
        <f>D681+D682+D683</f>
        <v>0</v>
      </c>
      <c r="E679" s="7">
        <f t="shared" si="440"/>
        <v>0</v>
      </c>
      <c r="F679" s="7">
        <f t="shared" si="441"/>
        <v>0</v>
      </c>
      <c r="G679" s="7">
        <f t="shared" si="485"/>
        <v>0</v>
      </c>
      <c r="H679" s="7">
        <f t="shared" si="486"/>
        <v>0</v>
      </c>
      <c r="I679" s="7">
        <f t="shared" si="487"/>
        <v>0</v>
      </c>
      <c r="J679" s="7">
        <f t="shared" si="488"/>
        <v>0</v>
      </c>
      <c r="K679" s="10"/>
    </row>
    <row r="680" spans="1:11" ht="14.25" customHeight="1">
      <c r="A680" s="8">
        <v>660</v>
      </c>
      <c r="B680" s="13" t="s">
        <v>2</v>
      </c>
      <c r="C680" s="7">
        <f t="shared" si="399"/>
        <v>0</v>
      </c>
      <c r="D680" s="7">
        <f aca="true" t="shared" si="497" ref="D680">E680+F680+G680+H680+I680+J680+K680</f>
        <v>0</v>
      </c>
      <c r="E680" s="7">
        <f t="shared" si="440"/>
        <v>0</v>
      </c>
      <c r="F680" s="7">
        <f t="shared" si="441"/>
        <v>0</v>
      </c>
      <c r="G680" s="7">
        <f t="shared" si="485"/>
        <v>0</v>
      </c>
      <c r="H680" s="7">
        <f t="shared" si="486"/>
        <v>0</v>
      </c>
      <c r="I680" s="7">
        <f t="shared" si="487"/>
        <v>0</v>
      </c>
      <c r="J680" s="7">
        <f t="shared" si="488"/>
        <v>0</v>
      </c>
      <c r="K680" s="10"/>
    </row>
    <row r="681" spans="1:11" ht="15" hidden="1">
      <c r="A681" s="8">
        <v>661</v>
      </c>
      <c r="B681" s="10" t="s">
        <v>3</v>
      </c>
      <c r="C681" s="7">
        <f t="shared" si="399"/>
        <v>0</v>
      </c>
      <c r="D681" s="7">
        <f t="shared" si="439"/>
        <v>0</v>
      </c>
      <c r="E681" s="7">
        <f t="shared" si="440"/>
        <v>0</v>
      </c>
      <c r="F681" s="7">
        <f t="shared" si="441"/>
        <v>0</v>
      </c>
      <c r="G681" s="7">
        <f t="shared" si="485"/>
        <v>0</v>
      </c>
      <c r="H681" s="7">
        <f t="shared" si="486"/>
        <v>0</v>
      </c>
      <c r="I681" s="7">
        <f t="shared" si="487"/>
        <v>0</v>
      </c>
      <c r="J681" s="7">
        <f t="shared" si="488"/>
        <v>0</v>
      </c>
      <c r="K681" s="10"/>
    </row>
    <row r="682" spans="1:11" ht="15" hidden="1">
      <c r="A682" s="8">
        <v>662</v>
      </c>
      <c r="B682" s="10" t="s">
        <v>4</v>
      </c>
      <c r="C682" s="7">
        <f t="shared" si="399"/>
        <v>0</v>
      </c>
      <c r="D682" s="7">
        <v>0</v>
      </c>
      <c r="E682" s="7">
        <f t="shared" si="440"/>
        <v>0</v>
      </c>
      <c r="F682" s="7">
        <f t="shared" si="441"/>
        <v>0</v>
      </c>
      <c r="G682" s="7">
        <f t="shared" si="485"/>
        <v>0</v>
      </c>
      <c r="H682" s="7">
        <f t="shared" si="486"/>
        <v>0</v>
      </c>
      <c r="I682" s="7">
        <f t="shared" si="487"/>
        <v>0</v>
      </c>
      <c r="J682" s="7">
        <f t="shared" si="488"/>
        <v>0</v>
      </c>
      <c r="K682" s="10"/>
    </row>
    <row r="683" spans="1:11" ht="15">
      <c r="A683" s="8">
        <v>663</v>
      </c>
      <c r="B683" s="10" t="s">
        <v>5</v>
      </c>
      <c r="C683" s="7">
        <f t="shared" si="399"/>
        <v>0</v>
      </c>
      <c r="D683" s="7">
        <f t="shared" si="439"/>
        <v>0</v>
      </c>
      <c r="E683" s="7">
        <f t="shared" si="440"/>
        <v>0</v>
      </c>
      <c r="F683" s="7">
        <f t="shared" si="441"/>
        <v>0</v>
      </c>
      <c r="G683" s="7">
        <f t="shared" si="485"/>
        <v>0</v>
      </c>
      <c r="H683" s="7">
        <f t="shared" si="486"/>
        <v>0</v>
      </c>
      <c r="I683" s="7">
        <f t="shared" si="487"/>
        <v>0</v>
      </c>
      <c r="J683" s="7">
        <f t="shared" si="488"/>
        <v>0</v>
      </c>
      <c r="K683" s="10"/>
    </row>
    <row r="684" spans="1:11" ht="25.5">
      <c r="A684" s="8">
        <v>664</v>
      </c>
      <c r="B684" s="13" t="s">
        <v>42</v>
      </c>
      <c r="C684" s="7">
        <f t="shared" si="399"/>
        <v>0</v>
      </c>
      <c r="D684" s="7">
        <f t="shared" si="439"/>
        <v>0</v>
      </c>
      <c r="E684" s="7">
        <f t="shared" si="440"/>
        <v>0</v>
      </c>
      <c r="F684" s="7">
        <f t="shared" si="441"/>
        <v>0</v>
      </c>
      <c r="G684" s="7">
        <f t="shared" si="485"/>
        <v>0</v>
      </c>
      <c r="H684" s="7">
        <f t="shared" si="486"/>
        <v>0</v>
      </c>
      <c r="I684" s="7">
        <f t="shared" si="487"/>
        <v>0</v>
      </c>
      <c r="J684" s="7">
        <f t="shared" si="488"/>
        <v>0</v>
      </c>
      <c r="K684" s="10"/>
    </row>
    <row r="685" spans="1:11" ht="15">
      <c r="A685" s="8">
        <v>665</v>
      </c>
      <c r="B685" s="13" t="s">
        <v>2</v>
      </c>
      <c r="C685" s="7">
        <f t="shared" si="399"/>
        <v>0</v>
      </c>
      <c r="D685" s="7">
        <f t="shared" si="439"/>
        <v>0</v>
      </c>
      <c r="E685" s="7">
        <f t="shared" si="440"/>
        <v>0</v>
      </c>
      <c r="F685" s="7">
        <f t="shared" si="441"/>
        <v>0</v>
      </c>
      <c r="G685" s="7">
        <f t="shared" si="485"/>
        <v>0</v>
      </c>
      <c r="H685" s="7">
        <f t="shared" si="486"/>
        <v>0</v>
      </c>
      <c r="I685" s="7">
        <f t="shared" si="487"/>
        <v>0</v>
      </c>
      <c r="J685" s="7">
        <f t="shared" si="488"/>
        <v>0</v>
      </c>
      <c r="K685" s="10"/>
    </row>
    <row r="686" spans="1:11" ht="15">
      <c r="A686" s="8">
        <v>666</v>
      </c>
      <c r="B686" s="10" t="s">
        <v>3</v>
      </c>
      <c r="C686" s="7">
        <f t="shared" si="399"/>
        <v>0</v>
      </c>
      <c r="D686" s="7">
        <f t="shared" si="439"/>
        <v>0</v>
      </c>
      <c r="E686" s="7">
        <f t="shared" si="440"/>
        <v>0</v>
      </c>
      <c r="F686" s="7">
        <f t="shared" si="441"/>
        <v>0</v>
      </c>
      <c r="G686" s="7">
        <f t="shared" si="485"/>
        <v>0</v>
      </c>
      <c r="H686" s="7">
        <f t="shared" si="486"/>
        <v>0</v>
      </c>
      <c r="I686" s="7">
        <f t="shared" si="487"/>
        <v>0</v>
      </c>
      <c r="J686" s="7">
        <f t="shared" si="488"/>
        <v>0</v>
      </c>
      <c r="K686" s="10"/>
    </row>
    <row r="687" spans="1:11" ht="15">
      <c r="A687" s="8">
        <v>667</v>
      </c>
      <c r="B687" s="10" t="s">
        <v>4</v>
      </c>
      <c r="C687" s="7">
        <f t="shared" si="399"/>
        <v>0</v>
      </c>
      <c r="D687" s="7">
        <f t="shared" si="439"/>
        <v>0</v>
      </c>
      <c r="E687" s="7">
        <f t="shared" si="440"/>
        <v>0</v>
      </c>
      <c r="F687" s="7">
        <f t="shared" si="441"/>
        <v>0</v>
      </c>
      <c r="G687" s="7">
        <f t="shared" si="485"/>
        <v>0</v>
      </c>
      <c r="H687" s="7">
        <f t="shared" si="486"/>
        <v>0</v>
      </c>
      <c r="I687" s="7">
        <f t="shared" si="487"/>
        <v>0</v>
      </c>
      <c r="J687" s="7">
        <f t="shared" si="488"/>
        <v>0</v>
      </c>
      <c r="K687" s="10"/>
    </row>
    <row r="688" spans="1:11" ht="15">
      <c r="A688" s="8">
        <v>668</v>
      </c>
      <c r="B688" s="10" t="s">
        <v>5</v>
      </c>
      <c r="C688" s="7">
        <f t="shared" si="399"/>
        <v>0</v>
      </c>
      <c r="D688" s="7">
        <f t="shared" si="439"/>
        <v>0</v>
      </c>
      <c r="E688" s="7">
        <f t="shared" si="440"/>
        <v>0</v>
      </c>
      <c r="F688" s="7">
        <f t="shared" si="441"/>
        <v>0</v>
      </c>
      <c r="G688" s="7">
        <f t="shared" si="485"/>
        <v>0</v>
      </c>
      <c r="H688" s="7">
        <f t="shared" si="486"/>
        <v>0</v>
      </c>
      <c r="I688" s="7">
        <f t="shared" si="487"/>
        <v>0</v>
      </c>
      <c r="J688" s="7">
        <f t="shared" si="488"/>
        <v>0</v>
      </c>
      <c r="K688" s="10"/>
    </row>
    <row r="689" spans="1:11" ht="153">
      <c r="A689" s="8">
        <v>669</v>
      </c>
      <c r="B689" s="13" t="s">
        <v>43</v>
      </c>
      <c r="C689" s="7">
        <f t="shared" si="399"/>
        <v>2835.2</v>
      </c>
      <c r="D689" s="7">
        <f>D691+D692+D693</f>
        <v>100</v>
      </c>
      <c r="E689" s="7">
        <f>E691+E692+E693</f>
        <v>100</v>
      </c>
      <c r="F689" s="7">
        <f>F691+F692+F693</f>
        <v>105</v>
      </c>
      <c r="G689" s="7">
        <f>G691+G692+G693</f>
        <v>380.2</v>
      </c>
      <c r="H689" s="7">
        <v>550</v>
      </c>
      <c r="I689" s="7">
        <f>I691+I692+I693</f>
        <v>600</v>
      </c>
      <c r="J689" s="7">
        <f>J691+J692+J693</f>
        <v>1000</v>
      </c>
      <c r="K689" s="10"/>
    </row>
    <row r="690" spans="1:11" ht="15">
      <c r="A690" s="8">
        <v>670</v>
      </c>
      <c r="B690" s="13" t="s">
        <v>2</v>
      </c>
      <c r="C690" s="7">
        <f t="shared" si="399"/>
        <v>0</v>
      </c>
      <c r="D690" s="7">
        <f aca="true" t="shared" si="498" ref="D690">E690+F690+G690+H690+I690+J690+K690</f>
        <v>0</v>
      </c>
      <c r="E690" s="7">
        <f aca="true" t="shared" si="499" ref="E690">F690+G690+H690+I690+J690+K690+L690</f>
        <v>0</v>
      </c>
      <c r="F690" s="7">
        <f aca="true" t="shared" si="500" ref="F690">G690+H690+I690+J690+K690+L690+M690</f>
        <v>0</v>
      </c>
      <c r="G690" s="7">
        <f aca="true" t="shared" si="501" ref="G690">H690+I690+J690+K690+L690+M690+N690</f>
        <v>0</v>
      </c>
      <c r="H690" s="7">
        <f aca="true" t="shared" si="502" ref="H690">I690+J690+K690+L690+M690+N690+O690</f>
        <v>0</v>
      </c>
      <c r="I690" s="7">
        <f aca="true" t="shared" si="503" ref="I690">J690+K690+L690+M690+N690+O690+P690</f>
        <v>0</v>
      </c>
      <c r="J690" s="7">
        <f aca="true" t="shared" si="504" ref="J690">K690+L690+M690+N690+O690+P690+Q690</f>
        <v>0</v>
      </c>
      <c r="K690" s="10"/>
    </row>
    <row r="691" spans="1:11" ht="15">
      <c r="A691" s="8">
        <v>671</v>
      </c>
      <c r="B691" s="10" t="s">
        <v>3</v>
      </c>
      <c r="C691" s="7">
        <f aca="true" t="shared" si="505" ref="C691:C703">D691+E691+F691+G691+H691+I691+J691</f>
        <v>0</v>
      </c>
      <c r="D691" s="7">
        <f t="shared" si="439"/>
        <v>0</v>
      </c>
      <c r="E691" s="7">
        <f t="shared" si="440"/>
        <v>0</v>
      </c>
      <c r="F691" s="7">
        <f t="shared" si="441"/>
        <v>0</v>
      </c>
      <c r="G691" s="7">
        <f t="shared" si="485"/>
        <v>0</v>
      </c>
      <c r="H691" s="7">
        <f t="shared" si="486"/>
        <v>0</v>
      </c>
      <c r="I691" s="7">
        <f t="shared" si="487"/>
        <v>0</v>
      </c>
      <c r="J691" s="7">
        <f t="shared" si="488"/>
        <v>0</v>
      </c>
      <c r="K691" s="10"/>
    </row>
    <row r="692" spans="1:11" ht="15">
      <c r="A692" s="8">
        <v>672</v>
      </c>
      <c r="B692" s="10" t="s">
        <v>4</v>
      </c>
      <c r="C692" s="7">
        <f t="shared" si="505"/>
        <v>2835.2</v>
      </c>
      <c r="D692" s="7">
        <v>100</v>
      </c>
      <c r="E692" s="7">
        <v>100</v>
      </c>
      <c r="F692" s="7">
        <v>105</v>
      </c>
      <c r="G692" s="7">
        <v>380.2</v>
      </c>
      <c r="H692" s="7">
        <v>550</v>
      </c>
      <c r="I692" s="7">
        <v>600</v>
      </c>
      <c r="J692" s="7">
        <v>1000</v>
      </c>
      <c r="K692" s="10"/>
    </row>
    <row r="693" spans="1:11" ht="15">
      <c r="A693" s="8">
        <v>673</v>
      </c>
      <c r="B693" s="10" t="s">
        <v>5</v>
      </c>
      <c r="C693" s="7">
        <f t="shared" si="505"/>
        <v>0</v>
      </c>
      <c r="D693" s="7">
        <f t="shared" si="439"/>
        <v>0</v>
      </c>
      <c r="E693" s="7">
        <f t="shared" si="440"/>
        <v>0</v>
      </c>
      <c r="F693" s="7">
        <f t="shared" si="441"/>
        <v>0</v>
      </c>
      <c r="G693" s="7">
        <f t="shared" si="485"/>
        <v>0</v>
      </c>
      <c r="H693" s="7">
        <f t="shared" si="486"/>
        <v>0</v>
      </c>
      <c r="I693" s="7">
        <f t="shared" si="487"/>
        <v>0</v>
      </c>
      <c r="J693" s="7">
        <f t="shared" si="488"/>
        <v>0</v>
      </c>
      <c r="K693" s="10"/>
    </row>
    <row r="694" spans="1:11" ht="224.25" customHeight="1">
      <c r="A694" s="8">
        <v>674</v>
      </c>
      <c r="B694" s="13" t="s">
        <v>44</v>
      </c>
      <c r="C694" s="7">
        <f t="shared" si="505"/>
        <v>5758.500000000001</v>
      </c>
      <c r="D694" s="7">
        <f aca="true" t="shared" si="506" ref="D694:J694">D696+D697+D698</f>
        <v>1065.4</v>
      </c>
      <c r="E694" s="7">
        <f t="shared" si="506"/>
        <v>690</v>
      </c>
      <c r="F694" s="7">
        <f t="shared" si="506"/>
        <v>724.5</v>
      </c>
      <c r="G694" s="7">
        <f t="shared" si="506"/>
        <v>760.7</v>
      </c>
      <c r="H694" s="7">
        <f t="shared" si="506"/>
        <v>798.7</v>
      </c>
      <c r="I694" s="7">
        <f t="shared" si="506"/>
        <v>838.6</v>
      </c>
      <c r="J694" s="7">
        <f t="shared" si="506"/>
        <v>880.6</v>
      </c>
      <c r="K694" s="10"/>
    </row>
    <row r="695" spans="1:11" ht="13.5" customHeight="1">
      <c r="A695" s="8">
        <v>675</v>
      </c>
      <c r="B695" s="13" t="s">
        <v>2</v>
      </c>
      <c r="C695" s="7">
        <f t="shared" si="505"/>
        <v>0</v>
      </c>
      <c r="D695" s="7">
        <f aca="true" t="shared" si="507" ref="D695">E695+F695+G695+H695+I695+J695+K695</f>
        <v>0</v>
      </c>
      <c r="E695" s="7">
        <f aca="true" t="shared" si="508" ref="E695">F695+G695+H695+I695+J695+K695+L695</f>
        <v>0</v>
      </c>
      <c r="F695" s="7">
        <f aca="true" t="shared" si="509" ref="F695">G695+H695+I695+J695+K695+L695+M695</f>
        <v>0</v>
      </c>
      <c r="G695" s="7">
        <f aca="true" t="shared" si="510" ref="G695">H695+I695+J695+K695+L695+M695+N695</f>
        <v>0</v>
      </c>
      <c r="H695" s="7">
        <f aca="true" t="shared" si="511" ref="H695">I695+J695+K695+L695+M695+N695+O695</f>
        <v>0</v>
      </c>
      <c r="I695" s="7">
        <f aca="true" t="shared" si="512" ref="I695">J695+K695+L695+M695+N695+O695+P695</f>
        <v>0</v>
      </c>
      <c r="J695" s="7">
        <f aca="true" t="shared" si="513" ref="J695">K695+L695+M695+N695+O695+P695+Q695</f>
        <v>0</v>
      </c>
      <c r="K695" s="10"/>
    </row>
    <row r="696" spans="1:11" ht="15">
      <c r="A696" s="8">
        <v>676</v>
      </c>
      <c r="B696" s="10" t="s">
        <v>3</v>
      </c>
      <c r="C696" s="7">
        <f t="shared" si="505"/>
        <v>0</v>
      </c>
      <c r="D696" s="7">
        <v>0</v>
      </c>
      <c r="E696" s="7">
        <f t="shared" si="440"/>
        <v>0</v>
      </c>
      <c r="F696" s="7">
        <f t="shared" si="441"/>
        <v>0</v>
      </c>
      <c r="G696" s="7">
        <f t="shared" si="485"/>
        <v>0</v>
      </c>
      <c r="H696" s="7">
        <f t="shared" si="486"/>
        <v>0</v>
      </c>
      <c r="I696" s="7">
        <f t="shared" si="487"/>
        <v>0</v>
      </c>
      <c r="J696" s="7">
        <f t="shared" si="488"/>
        <v>0</v>
      </c>
      <c r="K696" s="10"/>
    </row>
    <row r="697" spans="1:11" ht="15">
      <c r="A697" s="8">
        <v>677</v>
      </c>
      <c r="B697" s="10" t="s">
        <v>4</v>
      </c>
      <c r="C697" s="7">
        <f t="shared" si="505"/>
        <v>5758.500000000001</v>
      </c>
      <c r="D697" s="7">
        <v>1065.4</v>
      </c>
      <c r="E697" s="7">
        <v>690</v>
      </c>
      <c r="F697" s="7">
        <v>724.5</v>
      </c>
      <c r="G697" s="7">
        <v>760.7</v>
      </c>
      <c r="H697" s="7">
        <v>798.7</v>
      </c>
      <c r="I697" s="7">
        <v>838.6</v>
      </c>
      <c r="J697" s="7">
        <v>880.6</v>
      </c>
      <c r="K697" s="10"/>
    </row>
    <row r="698" spans="1:11" ht="15">
      <c r="A698" s="8">
        <v>678</v>
      </c>
      <c r="B698" s="10" t="s">
        <v>5</v>
      </c>
      <c r="C698" s="7">
        <f t="shared" si="505"/>
        <v>0</v>
      </c>
      <c r="D698" s="7">
        <f t="shared" si="439"/>
        <v>0</v>
      </c>
      <c r="E698" s="7">
        <f t="shared" si="440"/>
        <v>0</v>
      </c>
      <c r="F698" s="7">
        <f t="shared" si="441"/>
        <v>0</v>
      </c>
      <c r="G698" s="7">
        <f t="shared" si="485"/>
        <v>0</v>
      </c>
      <c r="H698" s="7">
        <f t="shared" si="486"/>
        <v>0</v>
      </c>
      <c r="I698" s="7">
        <f t="shared" si="487"/>
        <v>0</v>
      </c>
      <c r="J698" s="7">
        <f t="shared" si="488"/>
        <v>0</v>
      </c>
      <c r="K698" s="10"/>
    </row>
    <row r="699" spans="1:11" ht="25.5">
      <c r="A699" s="8">
        <v>679</v>
      </c>
      <c r="B699" s="13" t="s">
        <v>186</v>
      </c>
      <c r="C699" s="7">
        <f>C700+C701+C702+C703</f>
        <v>2471.1</v>
      </c>
      <c r="D699" s="7">
        <f aca="true" t="shared" si="514" ref="D699:J699">D700+D701+D702+D703</f>
        <v>0</v>
      </c>
      <c r="E699" s="7">
        <f t="shared" si="514"/>
        <v>1000</v>
      </c>
      <c r="F699" s="7">
        <f t="shared" si="514"/>
        <v>0</v>
      </c>
      <c r="G699" s="7">
        <f t="shared" si="514"/>
        <v>1471.1</v>
      </c>
      <c r="H699" s="7">
        <f t="shared" si="514"/>
        <v>0</v>
      </c>
      <c r="I699" s="7">
        <f t="shared" si="514"/>
        <v>0</v>
      </c>
      <c r="J699" s="7">
        <f t="shared" si="514"/>
        <v>0</v>
      </c>
      <c r="K699" s="10"/>
    </row>
    <row r="700" spans="1:11" ht="15">
      <c r="A700" s="8">
        <v>680</v>
      </c>
      <c r="B700" s="13" t="s">
        <v>2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10"/>
    </row>
    <row r="701" spans="1:11" ht="15">
      <c r="A701" s="8">
        <v>681</v>
      </c>
      <c r="B701" s="10" t="s">
        <v>3</v>
      </c>
      <c r="C701" s="7">
        <f t="shared" si="505"/>
        <v>0</v>
      </c>
      <c r="D701" s="7">
        <f t="shared" si="439"/>
        <v>0</v>
      </c>
      <c r="E701" s="7">
        <f t="shared" si="440"/>
        <v>0</v>
      </c>
      <c r="F701" s="7">
        <f t="shared" si="441"/>
        <v>0</v>
      </c>
      <c r="G701" s="7">
        <f t="shared" si="485"/>
        <v>0</v>
      </c>
      <c r="H701" s="7">
        <f t="shared" si="486"/>
        <v>0</v>
      </c>
      <c r="I701" s="7">
        <f t="shared" si="487"/>
        <v>0</v>
      </c>
      <c r="J701" s="7">
        <f t="shared" si="488"/>
        <v>0</v>
      </c>
      <c r="K701" s="10"/>
    </row>
    <row r="702" spans="1:11" ht="15">
      <c r="A702" s="8">
        <v>682</v>
      </c>
      <c r="B702" s="10" t="s">
        <v>30</v>
      </c>
      <c r="C702" s="7">
        <f>D702+E702+F702+G702+H702+I702+J702</f>
        <v>2471.1</v>
      </c>
      <c r="D702" s="7">
        <v>0</v>
      </c>
      <c r="E702" s="7">
        <v>1000</v>
      </c>
      <c r="F702" s="7">
        <v>0</v>
      </c>
      <c r="G702" s="7">
        <v>1471.1</v>
      </c>
      <c r="H702" s="7">
        <v>0</v>
      </c>
      <c r="I702" s="7">
        <v>0</v>
      </c>
      <c r="J702" s="7">
        <v>0</v>
      </c>
      <c r="K702" s="10"/>
    </row>
    <row r="703" spans="1:11" ht="15">
      <c r="A703" s="8">
        <v>683</v>
      </c>
      <c r="B703" s="10" t="s">
        <v>23</v>
      </c>
      <c r="C703" s="7">
        <f t="shared" si="505"/>
        <v>0</v>
      </c>
      <c r="D703" s="7">
        <v>0</v>
      </c>
      <c r="E703" s="7">
        <v>0</v>
      </c>
      <c r="F703" s="7">
        <v>0</v>
      </c>
      <c r="G703" s="7">
        <v>0</v>
      </c>
      <c r="H703" s="7">
        <f t="shared" si="486"/>
        <v>0</v>
      </c>
      <c r="I703" s="7">
        <f t="shared" si="487"/>
        <v>0</v>
      </c>
      <c r="J703" s="7">
        <f t="shared" si="488"/>
        <v>0</v>
      </c>
      <c r="K703" s="10"/>
    </row>
    <row r="704" spans="1:11" ht="15" customHeight="1">
      <c r="A704" s="8">
        <v>684</v>
      </c>
      <c r="B704" s="58" t="s">
        <v>290</v>
      </c>
      <c r="C704" s="59"/>
      <c r="D704" s="59"/>
      <c r="E704" s="59"/>
      <c r="F704" s="59"/>
      <c r="G704" s="59"/>
      <c r="H704" s="59"/>
      <c r="I704" s="59"/>
      <c r="J704" s="59"/>
      <c r="K704" s="60"/>
    </row>
    <row r="705" spans="1:11" ht="15">
      <c r="A705" s="8">
        <v>685</v>
      </c>
      <c r="B705" s="43" t="s">
        <v>83</v>
      </c>
      <c r="C705" s="9">
        <f>D705+E705+F705+G705+H705+I705+J705</f>
        <v>9770.2</v>
      </c>
      <c r="D705" s="9">
        <f>D706+D707+D708+D709</f>
        <v>4970.200000000001</v>
      </c>
      <c r="E705" s="9">
        <f>E706+E707+E708+E709</f>
        <v>0</v>
      </c>
      <c r="F705" s="9">
        <f aca="true" t="shared" si="515" ref="F705:J705">F706+F707+F708+F709</f>
        <v>0</v>
      </c>
      <c r="G705" s="9">
        <f t="shared" si="515"/>
        <v>1200</v>
      </c>
      <c r="H705" s="9">
        <f t="shared" si="515"/>
        <v>1200</v>
      </c>
      <c r="I705" s="9">
        <f t="shared" si="515"/>
        <v>1200</v>
      </c>
      <c r="J705" s="9">
        <f t="shared" si="515"/>
        <v>1200</v>
      </c>
      <c r="K705" s="10"/>
    </row>
    <row r="706" spans="1:11" ht="15">
      <c r="A706" s="8">
        <v>686</v>
      </c>
      <c r="B706" s="10" t="s">
        <v>2</v>
      </c>
      <c r="C706" s="7">
        <f aca="true" t="shared" si="516" ref="C706:C709">D706+E706+F706+G706+H706+I706+J706</f>
        <v>0</v>
      </c>
      <c r="D706" s="7">
        <f aca="true" t="shared" si="517" ref="D706:E709">E706+F706+G706+H706+I706+J706+K706</f>
        <v>0</v>
      </c>
      <c r="E706" s="7">
        <f t="shared" si="517"/>
        <v>0</v>
      </c>
      <c r="F706" s="7">
        <f aca="true" t="shared" si="518" ref="F706:F707">G706+H706+I706+J706+K706+L706+M706</f>
        <v>0</v>
      </c>
      <c r="G706" s="7">
        <f aca="true" t="shared" si="519" ref="G706:G707">H706+I706+J706+K706+L706+M706+N706</f>
        <v>0</v>
      </c>
      <c r="H706" s="7">
        <f aca="true" t="shared" si="520" ref="H706:H707">I706+J706+K706+L706+M706+N706+O706</f>
        <v>0</v>
      </c>
      <c r="I706" s="7">
        <f aca="true" t="shared" si="521" ref="I706:I707">J706+K706+L706+M706+N706+O706+P706</f>
        <v>0</v>
      </c>
      <c r="J706" s="7">
        <f aca="true" t="shared" si="522" ref="J706:J707">K706+L706+M706+N706+O706+P706+Q706</f>
        <v>0</v>
      </c>
      <c r="K706" s="10"/>
    </row>
    <row r="707" spans="1:11" ht="15">
      <c r="A707" s="8">
        <v>687</v>
      </c>
      <c r="B707" s="10" t="s">
        <v>3</v>
      </c>
      <c r="C707" s="7">
        <f t="shared" si="516"/>
        <v>0</v>
      </c>
      <c r="D707" s="7">
        <f t="shared" si="517"/>
        <v>0</v>
      </c>
      <c r="E707" s="7">
        <f t="shared" si="517"/>
        <v>0</v>
      </c>
      <c r="F707" s="7">
        <f t="shared" si="518"/>
        <v>0</v>
      </c>
      <c r="G707" s="7">
        <f t="shared" si="519"/>
        <v>0</v>
      </c>
      <c r="H707" s="7">
        <f t="shared" si="520"/>
        <v>0</v>
      </c>
      <c r="I707" s="7">
        <f t="shared" si="521"/>
        <v>0</v>
      </c>
      <c r="J707" s="7">
        <f t="shared" si="522"/>
        <v>0</v>
      </c>
      <c r="K707" s="10"/>
    </row>
    <row r="708" spans="1:11" ht="15">
      <c r="A708" s="8">
        <v>688</v>
      </c>
      <c r="B708" s="10" t="s">
        <v>4</v>
      </c>
      <c r="C708" s="7">
        <f t="shared" si="516"/>
        <v>9770.2</v>
      </c>
      <c r="D708" s="7">
        <f>D714</f>
        <v>4970.200000000001</v>
      </c>
      <c r="E708" s="7">
        <f>E714+E820</f>
        <v>0</v>
      </c>
      <c r="F708" s="7">
        <f>F714+F820</f>
        <v>0</v>
      </c>
      <c r="G708" s="7">
        <f>G714+G820</f>
        <v>1200</v>
      </c>
      <c r="H708" s="7">
        <f>H714+H820</f>
        <v>1200</v>
      </c>
      <c r="I708" s="7">
        <f>I714+I824</f>
        <v>1200</v>
      </c>
      <c r="J708" s="7">
        <f>J714+J820</f>
        <v>1200</v>
      </c>
      <c r="K708" s="10"/>
    </row>
    <row r="709" spans="1:11" ht="15">
      <c r="A709" s="8">
        <v>689</v>
      </c>
      <c r="B709" s="10" t="s">
        <v>5</v>
      </c>
      <c r="C709" s="7">
        <f t="shared" si="516"/>
        <v>0</v>
      </c>
      <c r="D709" s="7">
        <f t="shared" si="517"/>
        <v>0</v>
      </c>
      <c r="E709" s="7">
        <f t="shared" si="517"/>
        <v>0</v>
      </c>
      <c r="F709" s="7">
        <f aca="true" t="shared" si="523" ref="F709">G709+H709+I709+J709+K709+L709+M709</f>
        <v>0</v>
      </c>
      <c r="G709" s="7">
        <f aca="true" t="shared" si="524" ref="G709">H709+I709+J709+K709+L709+M709+N709</f>
        <v>0</v>
      </c>
      <c r="H709" s="7">
        <f aca="true" t="shared" si="525" ref="H709">I709+J709+K709+L709+M709+N709+O709</f>
        <v>0</v>
      </c>
      <c r="I709" s="7">
        <f aca="true" t="shared" si="526" ref="I709">J709+K709+L709+M709+N709+O709+P709</f>
        <v>0</v>
      </c>
      <c r="J709" s="7">
        <f aca="true" t="shared" si="527" ref="J709">K709+L709+M709+N709+O709+P709+Q709</f>
        <v>0</v>
      </c>
      <c r="K709" s="10"/>
    </row>
    <row r="710" spans="1:11" ht="15">
      <c r="A710" s="8">
        <v>690</v>
      </c>
      <c r="B710" s="10" t="s">
        <v>8</v>
      </c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5.5">
      <c r="A711" s="8">
        <v>691</v>
      </c>
      <c r="B711" s="41" t="s">
        <v>78</v>
      </c>
      <c r="C711" s="7">
        <f>D711+E711+F711+G711+H711+I711+J711</f>
        <v>0</v>
      </c>
      <c r="D711" s="7">
        <f aca="true" t="shared" si="528" ref="D711:E715">E711+F711+G711+H711+I711+J711+K711</f>
        <v>0</v>
      </c>
      <c r="E711" s="7">
        <f t="shared" si="528"/>
        <v>0</v>
      </c>
      <c r="F711" s="7">
        <f aca="true" t="shared" si="529" ref="F711:F713">G711+H711+I711+J711+K711+L711+M711</f>
        <v>0</v>
      </c>
      <c r="G711" s="7">
        <f aca="true" t="shared" si="530" ref="G711:G713">H711+I711+J711+K711+L711+M711+N711</f>
        <v>0</v>
      </c>
      <c r="H711" s="7">
        <f aca="true" t="shared" si="531" ref="H711:H713">I711+J711+K711+L711+M711+N711+O711</f>
        <v>0</v>
      </c>
      <c r="I711" s="7">
        <f aca="true" t="shared" si="532" ref="I711:I713">J711+K711+L711+M711+N711+O711+P711</f>
        <v>0</v>
      </c>
      <c r="J711" s="7">
        <f aca="true" t="shared" si="533" ref="J711:J713">K711+L711+M711+N711+O711+P711+Q711</f>
        <v>0</v>
      </c>
      <c r="K711" s="10"/>
    </row>
    <row r="712" spans="1:11" ht="15">
      <c r="A712" s="8">
        <v>692</v>
      </c>
      <c r="B712" s="10" t="s">
        <v>2</v>
      </c>
      <c r="C712" s="7">
        <f aca="true" t="shared" si="534" ref="C712:C715">D712+E712+F712+G712+H712+I712+J712</f>
        <v>0</v>
      </c>
      <c r="D712" s="7">
        <f t="shared" si="528"/>
        <v>0</v>
      </c>
      <c r="E712" s="7">
        <f t="shared" si="528"/>
        <v>0</v>
      </c>
      <c r="F712" s="7">
        <f t="shared" si="529"/>
        <v>0</v>
      </c>
      <c r="G712" s="7">
        <f t="shared" si="530"/>
        <v>0</v>
      </c>
      <c r="H712" s="7">
        <f t="shared" si="531"/>
        <v>0</v>
      </c>
      <c r="I712" s="7">
        <f t="shared" si="532"/>
        <v>0</v>
      </c>
      <c r="J712" s="7">
        <f t="shared" si="533"/>
        <v>0</v>
      </c>
      <c r="K712" s="10"/>
    </row>
    <row r="713" spans="1:11" ht="15">
      <c r="A713" s="8">
        <v>693</v>
      </c>
      <c r="B713" s="10" t="s">
        <v>3</v>
      </c>
      <c r="C713" s="7">
        <f t="shared" si="534"/>
        <v>0</v>
      </c>
      <c r="D713" s="7">
        <f t="shared" si="528"/>
        <v>0</v>
      </c>
      <c r="E713" s="7">
        <f t="shared" si="528"/>
        <v>0</v>
      </c>
      <c r="F713" s="7">
        <f t="shared" si="529"/>
        <v>0</v>
      </c>
      <c r="G713" s="7">
        <f t="shared" si="530"/>
        <v>0</v>
      </c>
      <c r="H713" s="7">
        <f t="shared" si="531"/>
        <v>0</v>
      </c>
      <c r="I713" s="7">
        <f t="shared" si="532"/>
        <v>0</v>
      </c>
      <c r="J713" s="7">
        <f t="shared" si="533"/>
        <v>0</v>
      </c>
      <c r="K713" s="10"/>
    </row>
    <row r="714" spans="1:11" ht="15">
      <c r="A714" s="8">
        <v>694</v>
      </c>
      <c r="B714" s="10" t="s">
        <v>4</v>
      </c>
      <c r="C714" s="7">
        <f t="shared" si="534"/>
        <v>9770.2</v>
      </c>
      <c r="D714" s="7">
        <f>D735+D755+D800</f>
        <v>4970.200000000001</v>
      </c>
      <c r="E714" s="7">
        <f>E725+E735</f>
        <v>0</v>
      </c>
      <c r="F714" s="7">
        <f aca="true" t="shared" si="535" ref="F714:J714">F725+F735</f>
        <v>0</v>
      </c>
      <c r="G714" s="7">
        <f t="shared" si="535"/>
        <v>1200</v>
      </c>
      <c r="H714" s="7">
        <f t="shared" si="535"/>
        <v>1200</v>
      </c>
      <c r="I714" s="7">
        <f t="shared" si="535"/>
        <v>1200</v>
      </c>
      <c r="J714" s="7">
        <f t="shared" si="535"/>
        <v>1200</v>
      </c>
      <c r="K714" s="10"/>
    </row>
    <row r="715" spans="1:11" ht="15">
      <c r="A715" s="8">
        <v>695</v>
      </c>
      <c r="B715" s="10" t="s">
        <v>5</v>
      </c>
      <c r="C715" s="7">
        <f t="shared" si="534"/>
        <v>0</v>
      </c>
      <c r="D715" s="7">
        <f t="shared" si="528"/>
        <v>0</v>
      </c>
      <c r="E715" s="7">
        <f t="shared" si="528"/>
        <v>0</v>
      </c>
      <c r="F715" s="7">
        <f aca="true" t="shared" si="536" ref="F715">G715+H715+I715+J715+K715+L715+M715</f>
        <v>0</v>
      </c>
      <c r="G715" s="7">
        <f aca="true" t="shared" si="537" ref="G715">H715+I715+J715+K715+L715+M715+N715</f>
        <v>0</v>
      </c>
      <c r="H715" s="7">
        <f aca="true" t="shared" si="538" ref="H715">I715+J715+K715+L715+M715+N715+O715</f>
        <v>0</v>
      </c>
      <c r="I715" s="7">
        <f aca="true" t="shared" si="539" ref="I715">J715+K715+L715+M715+N715+O715+P715</f>
        <v>0</v>
      </c>
      <c r="J715" s="7">
        <f aca="true" t="shared" si="540" ref="J715">K715+L715+M715+N715+O715+P715+Q715</f>
        <v>0</v>
      </c>
      <c r="K715" s="10"/>
    </row>
    <row r="716" spans="1:11" ht="25.5">
      <c r="A716" s="8">
        <v>696</v>
      </c>
      <c r="B716" s="10" t="s">
        <v>9</v>
      </c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5.5">
      <c r="A717" s="8">
        <v>697</v>
      </c>
      <c r="B717" s="41" t="s">
        <v>81</v>
      </c>
      <c r="C717" s="7">
        <f>D717+E717+F717+G717+H717+I717+J717</f>
        <v>0</v>
      </c>
      <c r="D717" s="7">
        <f aca="true" t="shared" si="541" ref="D717:E720">E717+F717+G717+H717+I717+J717+K717</f>
        <v>0</v>
      </c>
      <c r="E717" s="7">
        <f t="shared" si="541"/>
        <v>0</v>
      </c>
      <c r="F717" s="7">
        <f aca="true" t="shared" si="542" ref="F717:F720">G717+H717+I717+J717+K717+L717+M717</f>
        <v>0</v>
      </c>
      <c r="G717" s="7">
        <f aca="true" t="shared" si="543" ref="G717:G720">H717+I717+J717+K717+L717+M717+N717</f>
        <v>0</v>
      </c>
      <c r="H717" s="7">
        <f aca="true" t="shared" si="544" ref="H717:H720">I717+J717+K717+L717+M717+N717+O717</f>
        <v>0</v>
      </c>
      <c r="I717" s="7">
        <f aca="true" t="shared" si="545" ref="I717:I720">J717+K717+L717+M717+N717+O717+P717</f>
        <v>0</v>
      </c>
      <c r="J717" s="7">
        <f aca="true" t="shared" si="546" ref="J717:J720">K717+L717+M717+N717+O717+P717+Q717</f>
        <v>0</v>
      </c>
      <c r="K717" s="10"/>
    </row>
    <row r="718" spans="1:11" ht="15">
      <c r="A718" s="8">
        <v>698</v>
      </c>
      <c r="B718" s="10" t="s">
        <v>3</v>
      </c>
      <c r="C718" s="7">
        <f aca="true" t="shared" si="547" ref="C718:C720">D718+E718+F718+G718+H718+I718+J718</f>
        <v>0</v>
      </c>
      <c r="D718" s="7">
        <f t="shared" si="541"/>
        <v>0</v>
      </c>
      <c r="E718" s="7">
        <f t="shared" si="541"/>
        <v>0</v>
      </c>
      <c r="F718" s="7">
        <f t="shared" si="542"/>
        <v>0</v>
      </c>
      <c r="G718" s="7">
        <f t="shared" si="543"/>
        <v>0</v>
      </c>
      <c r="H718" s="7">
        <f t="shared" si="544"/>
        <v>0</v>
      </c>
      <c r="I718" s="7">
        <f t="shared" si="545"/>
        <v>0</v>
      </c>
      <c r="J718" s="7">
        <f t="shared" si="546"/>
        <v>0</v>
      </c>
      <c r="K718" s="10"/>
    </row>
    <row r="719" spans="1:11" ht="15">
      <c r="A719" s="8">
        <v>699</v>
      </c>
      <c r="B719" s="10" t="s">
        <v>4</v>
      </c>
      <c r="C719" s="7">
        <f t="shared" si="547"/>
        <v>0</v>
      </c>
      <c r="D719" s="7">
        <f t="shared" si="541"/>
        <v>0</v>
      </c>
      <c r="E719" s="7">
        <f t="shared" si="541"/>
        <v>0</v>
      </c>
      <c r="F719" s="7">
        <f t="shared" si="542"/>
        <v>0</v>
      </c>
      <c r="G719" s="7">
        <f t="shared" si="543"/>
        <v>0</v>
      </c>
      <c r="H719" s="7">
        <f t="shared" si="544"/>
        <v>0</v>
      </c>
      <c r="I719" s="7">
        <f t="shared" si="545"/>
        <v>0</v>
      </c>
      <c r="J719" s="7">
        <f t="shared" si="546"/>
        <v>0</v>
      </c>
      <c r="K719" s="10"/>
    </row>
    <row r="720" spans="1:11" ht="15">
      <c r="A720" s="8">
        <v>700</v>
      </c>
      <c r="B720" s="10" t="s">
        <v>5</v>
      </c>
      <c r="C720" s="7">
        <f t="shared" si="547"/>
        <v>0</v>
      </c>
      <c r="D720" s="7">
        <f t="shared" si="541"/>
        <v>0</v>
      </c>
      <c r="E720" s="7">
        <f t="shared" si="541"/>
        <v>0</v>
      </c>
      <c r="F720" s="7">
        <f t="shared" si="542"/>
        <v>0</v>
      </c>
      <c r="G720" s="7">
        <f t="shared" si="543"/>
        <v>0</v>
      </c>
      <c r="H720" s="7">
        <f t="shared" si="544"/>
        <v>0</v>
      </c>
      <c r="I720" s="7">
        <f t="shared" si="545"/>
        <v>0</v>
      </c>
      <c r="J720" s="7">
        <f t="shared" si="546"/>
        <v>0</v>
      </c>
      <c r="K720" s="10"/>
    </row>
    <row r="721" spans="1:11" ht="15">
      <c r="A721" s="8">
        <v>701</v>
      </c>
      <c r="B721" s="41" t="s">
        <v>45</v>
      </c>
      <c r="C721" s="10"/>
      <c r="D721" s="41"/>
      <c r="E721" s="41"/>
      <c r="F721" s="41"/>
      <c r="G721" s="41"/>
      <c r="H721" s="41"/>
      <c r="I721" s="41"/>
      <c r="J721" s="41"/>
      <c r="K721" s="41"/>
    </row>
    <row r="722" spans="1:11" ht="28.5" customHeight="1">
      <c r="A722" s="8">
        <v>702</v>
      </c>
      <c r="B722" s="12" t="s">
        <v>46</v>
      </c>
      <c r="C722" s="5">
        <f>D722+E722+F722+G722+H722+I722+J722</f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11">
        <v>70.72</v>
      </c>
    </row>
    <row r="723" spans="1:11" ht="15">
      <c r="A723" s="8">
        <v>703</v>
      </c>
      <c r="B723" s="10" t="s">
        <v>2</v>
      </c>
      <c r="C723" s="6">
        <f aca="true" t="shared" si="548" ref="C723:C807">D723+E723+F723+G723+H723+I723+J723</f>
        <v>0</v>
      </c>
      <c r="D723" s="6">
        <f aca="true" t="shared" si="549" ref="D723:E739">E723+F723+G723+H723+I723+J723+K723</f>
        <v>0</v>
      </c>
      <c r="E723" s="6">
        <f t="shared" si="549"/>
        <v>0</v>
      </c>
      <c r="F723" s="6">
        <f aca="true" t="shared" si="550" ref="F723:F731">G723+H723+I723+J723+K723+L723+M723</f>
        <v>0</v>
      </c>
      <c r="G723" s="6">
        <f aca="true" t="shared" si="551" ref="G723:G731">H723+I723+J723+K723+L723+M723+N723</f>
        <v>0</v>
      </c>
      <c r="H723" s="6">
        <f aca="true" t="shared" si="552" ref="H723:H731">I723+J723+K723+L723+M723+N723+O723</f>
        <v>0</v>
      </c>
      <c r="I723" s="6">
        <f aca="true" t="shared" si="553" ref="I723:I731">J723+K723+L723+M723+N723+O723+P723</f>
        <v>0</v>
      </c>
      <c r="J723" s="6">
        <f aca="true" t="shared" si="554" ref="J723:J731">K723+L723+M723+N723+O723+P723+Q723</f>
        <v>0</v>
      </c>
      <c r="K723" s="10"/>
    </row>
    <row r="724" spans="1:11" ht="15">
      <c r="A724" s="8">
        <v>704</v>
      </c>
      <c r="B724" s="10" t="s">
        <v>3</v>
      </c>
      <c r="C724" s="6">
        <f t="shared" si="548"/>
        <v>0</v>
      </c>
      <c r="D724" s="6">
        <f t="shared" si="549"/>
        <v>0</v>
      </c>
      <c r="E724" s="6">
        <f t="shared" si="549"/>
        <v>0</v>
      </c>
      <c r="F724" s="6">
        <f t="shared" si="550"/>
        <v>0</v>
      </c>
      <c r="G724" s="6">
        <f t="shared" si="551"/>
        <v>0</v>
      </c>
      <c r="H724" s="6">
        <f t="shared" si="552"/>
        <v>0</v>
      </c>
      <c r="I724" s="6">
        <f t="shared" si="553"/>
        <v>0</v>
      </c>
      <c r="J724" s="6">
        <f t="shared" si="554"/>
        <v>0</v>
      </c>
      <c r="K724" s="10"/>
    </row>
    <row r="725" spans="1:11" ht="15">
      <c r="A725" s="8">
        <v>705</v>
      </c>
      <c r="B725" s="10" t="s">
        <v>4</v>
      </c>
      <c r="C725" s="6">
        <f t="shared" si="548"/>
        <v>0</v>
      </c>
      <c r="D725" s="6">
        <f t="shared" si="549"/>
        <v>0</v>
      </c>
      <c r="E725" s="6">
        <f t="shared" si="549"/>
        <v>0</v>
      </c>
      <c r="F725" s="6">
        <f t="shared" si="550"/>
        <v>0</v>
      </c>
      <c r="G725" s="6">
        <f t="shared" si="551"/>
        <v>0</v>
      </c>
      <c r="H725" s="6">
        <f t="shared" si="552"/>
        <v>0</v>
      </c>
      <c r="I725" s="6">
        <f t="shared" si="553"/>
        <v>0</v>
      </c>
      <c r="J725" s="6">
        <f t="shared" si="554"/>
        <v>0</v>
      </c>
      <c r="K725" s="10"/>
    </row>
    <row r="726" spans="1:11" ht="15">
      <c r="A726" s="8">
        <v>706</v>
      </c>
      <c r="B726" s="10" t="s">
        <v>5</v>
      </c>
      <c r="C726" s="6">
        <f t="shared" si="548"/>
        <v>0</v>
      </c>
      <c r="D726" s="6">
        <f t="shared" si="549"/>
        <v>0</v>
      </c>
      <c r="E726" s="6">
        <f t="shared" si="549"/>
        <v>0</v>
      </c>
      <c r="F726" s="6">
        <f t="shared" si="550"/>
        <v>0</v>
      </c>
      <c r="G726" s="6">
        <f t="shared" si="551"/>
        <v>0</v>
      </c>
      <c r="H726" s="6">
        <f t="shared" si="552"/>
        <v>0</v>
      </c>
      <c r="I726" s="6">
        <f t="shared" si="553"/>
        <v>0</v>
      </c>
      <c r="J726" s="6">
        <f t="shared" si="554"/>
        <v>0</v>
      </c>
      <c r="K726" s="10"/>
    </row>
    <row r="727" spans="1:11" ht="25.5">
      <c r="A727" s="8">
        <v>707</v>
      </c>
      <c r="B727" s="13" t="s">
        <v>208</v>
      </c>
      <c r="C727" s="6">
        <f t="shared" si="548"/>
        <v>0</v>
      </c>
      <c r="D727" s="6">
        <f t="shared" si="549"/>
        <v>0</v>
      </c>
      <c r="E727" s="6">
        <f t="shared" si="549"/>
        <v>0</v>
      </c>
      <c r="F727" s="6">
        <f t="shared" si="550"/>
        <v>0</v>
      </c>
      <c r="G727" s="6">
        <f t="shared" si="551"/>
        <v>0</v>
      </c>
      <c r="H727" s="6">
        <f t="shared" si="552"/>
        <v>0</v>
      </c>
      <c r="I727" s="6">
        <f t="shared" si="553"/>
        <v>0</v>
      </c>
      <c r="J727" s="6">
        <f t="shared" si="554"/>
        <v>0</v>
      </c>
      <c r="K727" s="10"/>
    </row>
    <row r="728" spans="1:11" ht="15">
      <c r="A728" s="8">
        <v>708</v>
      </c>
      <c r="B728" s="13" t="s">
        <v>2</v>
      </c>
      <c r="C728" s="7">
        <f t="shared" si="548"/>
        <v>0</v>
      </c>
      <c r="D728" s="7">
        <f t="shared" si="549"/>
        <v>0</v>
      </c>
      <c r="E728" s="7">
        <f t="shared" si="549"/>
        <v>0</v>
      </c>
      <c r="F728" s="7">
        <f t="shared" si="550"/>
        <v>0</v>
      </c>
      <c r="G728" s="7">
        <f t="shared" si="551"/>
        <v>0</v>
      </c>
      <c r="H728" s="7">
        <f t="shared" si="552"/>
        <v>0</v>
      </c>
      <c r="I728" s="7">
        <f t="shared" si="553"/>
        <v>0</v>
      </c>
      <c r="J728" s="7">
        <f t="shared" si="554"/>
        <v>0</v>
      </c>
      <c r="K728" s="10"/>
    </row>
    <row r="729" spans="1:11" ht="15">
      <c r="A729" s="8">
        <v>709</v>
      </c>
      <c r="B729" s="10" t="s">
        <v>3</v>
      </c>
      <c r="C729" s="6">
        <f t="shared" si="548"/>
        <v>0</v>
      </c>
      <c r="D729" s="6">
        <f t="shared" si="549"/>
        <v>0</v>
      </c>
      <c r="E729" s="6">
        <f t="shared" si="549"/>
        <v>0</v>
      </c>
      <c r="F729" s="6">
        <f t="shared" si="550"/>
        <v>0</v>
      </c>
      <c r="G729" s="6">
        <f t="shared" si="551"/>
        <v>0</v>
      </c>
      <c r="H729" s="6">
        <f t="shared" si="552"/>
        <v>0</v>
      </c>
      <c r="I729" s="6">
        <f t="shared" si="553"/>
        <v>0</v>
      </c>
      <c r="J729" s="6">
        <f t="shared" si="554"/>
        <v>0</v>
      </c>
      <c r="K729" s="10"/>
    </row>
    <row r="730" spans="1:11" ht="15">
      <c r="A730" s="8">
        <v>710</v>
      </c>
      <c r="B730" s="10" t="s">
        <v>4</v>
      </c>
      <c r="C730" s="6">
        <f t="shared" si="548"/>
        <v>0</v>
      </c>
      <c r="D730" s="6">
        <f t="shared" si="549"/>
        <v>0</v>
      </c>
      <c r="E730" s="6">
        <f t="shared" si="549"/>
        <v>0</v>
      </c>
      <c r="F730" s="6">
        <f t="shared" si="550"/>
        <v>0</v>
      </c>
      <c r="G730" s="6">
        <f t="shared" si="551"/>
        <v>0</v>
      </c>
      <c r="H730" s="6">
        <f t="shared" si="552"/>
        <v>0</v>
      </c>
      <c r="I730" s="6">
        <f t="shared" si="553"/>
        <v>0</v>
      </c>
      <c r="J730" s="6">
        <f t="shared" si="554"/>
        <v>0</v>
      </c>
      <c r="K730" s="10"/>
    </row>
    <row r="731" spans="1:11" ht="15">
      <c r="A731" s="8">
        <v>711</v>
      </c>
      <c r="B731" s="10" t="s">
        <v>23</v>
      </c>
      <c r="C731" s="6">
        <f t="shared" si="548"/>
        <v>0</v>
      </c>
      <c r="D731" s="6">
        <f t="shared" si="549"/>
        <v>0</v>
      </c>
      <c r="E731" s="6">
        <f t="shared" si="549"/>
        <v>0</v>
      </c>
      <c r="F731" s="6">
        <f t="shared" si="550"/>
        <v>0</v>
      </c>
      <c r="G731" s="6">
        <f t="shared" si="551"/>
        <v>0</v>
      </c>
      <c r="H731" s="6">
        <f t="shared" si="552"/>
        <v>0</v>
      </c>
      <c r="I731" s="6">
        <f t="shared" si="553"/>
        <v>0</v>
      </c>
      <c r="J731" s="6">
        <f t="shared" si="554"/>
        <v>0</v>
      </c>
      <c r="K731" s="10"/>
    </row>
    <row r="732" spans="1:11" ht="33.75" customHeight="1">
      <c r="A732" s="8">
        <v>712</v>
      </c>
      <c r="B732" s="12" t="s">
        <v>47</v>
      </c>
      <c r="C732" s="5">
        <f t="shared" si="548"/>
        <v>4850</v>
      </c>
      <c r="D732" s="5">
        <f>D734+D735+D736</f>
        <v>50</v>
      </c>
      <c r="E732" s="5">
        <f>E734+E735+E736</f>
        <v>0</v>
      </c>
      <c r="F732" s="5">
        <f aca="true" t="shared" si="555" ref="F732:J732">F734+F735+F736</f>
        <v>0</v>
      </c>
      <c r="G732" s="5">
        <f t="shared" si="555"/>
        <v>1200</v>
      </c>
      <c r="H732" s="5">
        <f t="shared" si="555"/>
        <v>1200</v>
      </c>
      <c r="I732" s="5">
        <f t="shared" si="555"/>
        <v>1200</v>
      </c>
      <c r="J732" s="5">
        <f t="shared" si="555"/>
        <v>1200</v>
      </c>
      <c r="K732" s="11">
        <v>67.68</v>
      </c>
    </row>
    <row r="733" spans="1:11" ht="14.25" customHeight="1">
      <c r="A733" s="8">
        <v>713</v>
      </c>
      <c r="B733" s="10" t="s">
        <v>2</v>
      </c>
      <c r="C733" s="7">
        <f t="shared" si="548"/>
        <v>0</v>
      </c>
      <c r="D733" s="7">
        <f aca="true" t="shared" si="556" ref="D733">E733+F733+G733+H733+I733+J733+K733</f>
        <v>0</v>
      </c>
      <c r="E733" s="7">
        <f aca="true" t="shared" si="557" ref="E733">F733+G733+H733+I733+J733+K733+L733</f>
        <v>0</v>
      </c>
      <c r="F733" s="7">
        <f aca="true" t="shared" si="558" ref="F733">G733+H733+I733+J733+K733+L733+M733</f>
        <v>0</v>
      </c>
      <c r="G733" s="7">
        <f aca="true" t="shared" si="559" ref="G733">H733+I733+J733+K733+L733+M733+N733</f>
        <v>0</v>
      </c>
      <c r="H733" s="7">
        <f aca="true" t="shared" si="560" ref="H733">I733+J733+K733+L733+M733+N733+O733</f>
        <v>0</v>
      </c>
      <c r="I733" s="7">
        <f aca="true" t="shared" si="561" ref="I733">J733+K733+L733+M733+N733+O733+P733</f>
        <v>0</v>
      </c>
      <c r="J733" s="7">
        <f aca="true" t="shared" si="562" ref="J733">K733+L733+M733+N733+O733+P733+Q733</f>
        <v>0</v>
      </c>
      <c r="K733" s="10"/>
    </row>
    <row r="734" spans="1:11" ht="15">
      <c r="A734" s="8">
        <v>714</v>
      </c>
      <c r="B734" s="10" t="s">
        <v>3</v>
      </c>
      <c r="C734" s="6">
        <f t="shared" si="548"/>
        <v>0</v>
      </c>
      <c r="D734" s="6">
        <f t="shared" si="549"/>
        <v>0</v>
      </c>
      <c r="E734" s="6">
        <f t="shared" si="549"/>
        <v>0</v>
      </c>
      <c r="F734" s="6">
        <f aca="true" t="shared" si="563" ref="F734">G734+H734+I734+J734+K734+L734+M734</f>
        <v>0</v>
      </c>
      <c r="G734" s="6">
        <f aca="true" t="shared" si="564" ref="G734">H734+I734+J734+K734+L734+M734+N734</f>
        <v>0</v>
      </c>
      <c r="H734" s="6">
        <f aca="true" t="shared" si="565" ref="H734">I734+J734+K734+L734+M734+N734+O734</f>
        <v>0</v>
      </c>
      <c r="I734" s="6">
        <f aca="true" t="shared" si="566" ref="I734">J734+K734+L734+M734+N734+O734+P734</f>
        <v>0</v>
      </c>
      <c r="J734" s="6">
        <f aca="true" t="shared" si="567" ref="J734">K734+L734+M734+N734+O734+P734+Q734</f>
        <v>0</v>
      </c>
      <c r="K734" s="10"/>
    </row>
    <row r="735" spans="1:11" ht="15">
      <c r="A735" s="8">
        <v>715</v>
      </c>
      <c r="B735" s="10" t="s">
        <v>4</v>
      </c>
      <c r="C735" s="6">
        <f t="shared" si="548"/>
        <v>4850</v>
      </c>
      <c r="D735" s="6">
        <f>D740+D745+D750</f>
        <v>50</v>
      </c>
      <c r="E735" s="6">
        <f>E740+E745+E750</f>
        <v>0</v>
      </c>
      <c r="F735" s="6">
        <f aca="true" t="shared" si="568" ref="F735:J735">F740+F745+F750</f>
        <v>0</v>
      </c>
      <c r="G735" s="6">
        <f t="shared" si="568"/>
        <v>1200</v>
      </c>
      <c r="H735" s="6">
        <f t="shared" si="568"/>
        <v>1200</v>
      </c>
      <c r="I735" s="6">
        <f t="shared" si="568"/>
        <v>1200</v>
      </c>
      <c r="J735" s="6">
        <f t="shared" si="568"/>
        <v>1200</v>
      </c>
      <c r="K735" s="10"/>
    </row>
    <row r="736" spans="1:11" ht="15">
      <c r="A736" s="8">
        <v>716</v>
      </c>
      <c r="B736" s="10" t="s">
        <v>5</v>
      </c>
      <c r="C736" s="6">
        <f t="shared" si="548"/>
        <v>0</v>
      </c>
      <c r="D736" s="6">
        <f t="shared" si="549"/>
        <v>0</v>
      </c>
      <c r="E736" s="6">
        <f t="shared" si="549"/>
        <v>0</v>
      </c>
      <c r="F736" s="6">
        <f aca="true" t="shared" si="569" ref="F736">G736+H736+I736+J736+K736+L736+M736</f>
        <v>0</v>
      </c>
      <c r="G736" s="6">
        <f aca="true" t="shared" si="570" ref="G736">H736+I736+J736+K736+L736+M736+N736</f>
        <v>0</v>
      </c>
      <c r="H736" s="6">
        <f aca="true" t="shared" si="571" ref="H736">I736+J736+K736+L736+M736+N736+O736</f>
        <v>0</v>
      </c>
      <c r="I736" s="6">
        <f aca="true" t="shared" si="572" ref="I736">J736+K736+L736+M736+N736+O736+P736</f>
        <v>0</v>
      </c>
      <c r="J736" s="6">
        <f aca="true" t="shared" si="573" ref="J736">K736+L736+M736+N736+O736+P736+Q736</f>
        <v>0</v>
      </c>
      <c r="K736" s="10"/>
    </row>
    <row r="737" spans="1:11" ht="25.5">
      <c r="A737" s="8">
        <v>717</v>
      </c>
      <c r="B737" s="13" t="s">
        <v>251</v>
      </c>
      <c r="C737" s="6">
        <f t="shared" si="548"/>
        <v>4850</v>
      </c>
      <c r="D737" s="6">
        <f>D739+D740+D741</f>
        <v>50</v>
      </c>
      <c r="E737" s="6">
        <f>E739+E740+E741</f>
        <v>0</v>
      </c>
      <c r="F737" s="6">
        <f aca="true" t="shared" si="574" ref="F737:J737">F739+F740+F741</f>
        <v>0</v>
      </c>
      <c r="G737" s="6">
        <f t="shared" si="574"/>
        <v>1200</v>
      </c>
      <c r="H737" s="6">
        <f t="shared" si="574"/>
        <v>1200</v>
      </c>
      <c r="I737" s="6">
        <f t="shared" si="574"/>
        <v>1200</v>
      </c>
      <c r="J737" s="6">
        <f t="shared" si="574"/>
        <v>1200</v>
      </c>
      <c r="K737" s="10"/>
    </row>
    <row r="738" spans="1:11" ht="15">
      <c r="A738" s="8">
        <v>718</v>
      </c>
      <c r="B738" s="13" t="s">
        <v>2</v>
      </c>
      <c r="C738" s="6">
        <f aca="true" t="shared" si="575" ref="C738">D738+E738+F738+G738+H738+I738+J738</f>
        <v>0</v>
      </c>
      <c r="D738" s="6">
        <f aca="true" t="shared" si="576" ref="D738">E738+F738+G738+H738+I738+J738+K738</f>
        <v>0</v>
      </c>
      <c r="E738" s="6">
        <f aca="true" t="shared" si="577" ref="E738">F738+G738+H738+I738+J738+K738+L738</f>
        <v>0</v>
      </c>
      <c r="F738" s="6">
        <f aca="true" t="shared" si="578" ref="F738">G738+H738+I738+J738+K738+L738+M738</f>
        <v>0</v>
      </c>
      <c r="G738" s="6">
        <f aca="true" t="shared" si="579" ref="G738">H738+I738+J738+K738+L738+M738+N738</f>
        <v>0</v>
      </c>
      <c r="H738" s="6">
        <f aca="true" t="shared" si="580" ref="H738">I738+J738+K738+L738+M738+N738+O738</f>
        <v>0</v>
      </c>
      <c r="I738" s="6">
        <f aca="true" t="shared" si="581" ref="I738">J738+K738+L738+M738+N738+O738+P738</f>
        <v>0</v>
      </c>
      <c r="J738" s="6">
        <f aca="true" t="shared" si="582" ref="J738">K738+L738+M738+N738+O738+P738+Q738</f>
        <v>0</v>
      </c>
      <c r="K738" s="10"/>
    </row>
    <row r="739" spans="1:11" ht="15">
      <c r="A739" s="8">
        <v>719</v>
      </c>
      <c r="B739" s="10" t="s">
        <v>3</v>
      </c>
      <c r="C739" s="6">
        <f t="shared" si="548"/>
        <v>0</v>
      </c>
      <c r="D739" s="6">
        <f t="shared" si="549"/>
        <v>0</v>
      </c>
      <c r="E739" s="6">
        <f t="shared" si="549"/>
        <v>0</v>
      </c>
      <c r="F739" s="6">
        <f aca="true" t="shared" si="583" ref="F739">G739+H739+I739+J739+K739+L739+M739</f>
        <v>0</v>
      </c>
      <c r="G739" s="6">
        <f aca="true" t="shared" si="584" ref="G739">H739+I739+J739+K739+L739+M739+N739</f>
        <v>0</v>
      </c>
      <c r="H739" s="6">
        <f aca="true" t="shared" si="585" ref="H739">I739+J739+K739+L739+M739+N739+O739</f>
        <v>0</v>
      </c>
      <c r="I739" s="6">
        <f aca="true" t="shared" si="586" ref="I739">J739+K739+L739+M739+N739+O739+P739</f>
        <v>0</v>
      </c>
      <c r="J739" s="6">
        <f aca="true" t="shared" si="587" ref="J739">K739+L739+M739+N739+O739+P739+Q739</f>
        <v>0</v>
      </c>
      <c r="K739" s="10"/>
    </row>
    <row r="740" spans="1:11" ht="15">
      <c r="A740" s="8">
        <v>720</v>
      </c>
      <c r="B740" s="10" t="s">
        <v>4</v>
      </c>
      <c r="C740" s="6">
        <f t="shared" si="548"/>
        <v>4850</v>
      </c>
      <c r="D740" s="6">
        <v>50</v>
      </c>
      <c r="E740" s="6">
        <v>0</v>
      </c>
      <c r="F740" s="6">
        <v>0</v>
      </c>
      <c r="G740" s="6">
        <v>1200</v>
      </c>
      <c r="H740" s="6">
        <v>1200</v>
      </c>
      <c r="I740" s="6">
        <v>1200</v>
      </c>
      <c r="J740" s="6">
        <v>1200</v>
      </c>
      <c r="K740" s="10"/>
    </row>
    <row r="741" spans="1:11" ht="15">
      <c r="A741" s="8">
        <v>721</v>
      </c>
      <c r="B741" s="10" t="s">
        <v>23</v>
      </c>
      <c r="C741" s="6">
        <f t="shared" si="548"/>
        <v>0</v>
      </c>
      <c r="D741" s="6">
        <f aca="true" t="shared" si="588" ref="D741:D804">E741+F741+G741+H741+I741+J741+K741</f>
        <v>0</v>
      </c>
      <c r="E741" s="6">
        <f aca="true" t="shared" si="589" ref="E741:E811">F741+G741+H741+I741+J741+K741+L741</f>
        <v>0</v>
      </c>
      <c r="F741" s="6">
        <f aca="true" t="shared" si="590" ref="F741:F751">G741+H741+I741+J741+K741+L741+M741</f>
        <v>0</v>
      </c>
      <c r="G741" s="6">
        <f aca="true" t="shared" si="591" ref="G741:G751">H741+I741+J741+K741+L741+M741+N741</f>
        <v>0</v>
      </c>
      <c r="H741" s="6">
        <f aca="true" t="shared" si="592" ref="H741:H751">I741+J741+K741+L741+M741+N741+O741</f>
        <v>0</v>
      </c>
      <c r="I741" s="6">
        <f aca="true" t="shared" si="593" ref="I741:I751">J741+K741+L741+M741+N741+O741+P741</f>
        <v>0</v>
      </c>
      <c r="J741" s="6">
        <f aca="true" t="shared" si="594" ref="J741:J751">K741+L741+M741+N741+O741+P741+Q741</f>
        <v>0</v>
      </c>
      <c r="K741" s="10"/>
    </row>
    <row r="742" spans="1:11" ht="38.25">
      <c r="A742" s="8">
        <v>722</v>
      </c>
      <c r="B742" s="13" t="s">
        <v>252</v>
      </c>
      <c r="C742" s="6">
        <f t="shared" si="548"/>
        <v>0</v>
      </c>
      <c r="D742" s="6">
        <f t="shared" si="588"/>
        <v>0</v>
      </c>
      <c r="E742" s="6">
        <f t="shared" si="589"/>
        <v>0</v>
      </c>
      <c r="F742" s="6">
        <f t="shared" si="590"/>
        <v>0</v>
      </c>
      <c r="G742" s="6">
        <f t="shared" si="591"/>
        <v>0</v>
      </c>
      <c r="H742" s="6">
        <f t="shared" si="592"/>
        <v>0</v>
      </c>
      <c r="I742" s="6">
        <f t="shared" si="593"/>
        <v>0</v>
      </c>
      <c r="J742" s="6">
        <f t="shared" si="594"/>
        <v>0</v>
      </c>
      <c r="K742" s="10"/>
    </row>
    <row r="743" spans="1:11" ht="15">
      <c r="A743" s="8">
        <v>723</v>
      </c>
      <c r="B743" s="13" t="s">
        <v>2</v>
      </c>
      <c r="C743" s="6">
        <f aca="true" t="shared" si="595" ref="C743">D743+E743+F743+G743+H743+I743+J743</f>
        <v>0</v>
      </c>
      <c r="D743" s="6">
        <f t="shared" si="588"/>
        <v>0</v>
      </c>
      <c r="E743" s="6">
        <f t="shared" si="589"/>
        <v>0</v>
      </c>
      <c r="F743" s="6">
        <f t="shared" si="590"/>
        <v>0</v>
      </c>
      <c r="G743" s="6">
        <f t="shared" si="591"/>
        <v>0</v>
      </c>
      <c r="H743" s="6">
        <f t="shared" si="592"/>
        <v>0</v>
      </c>
      <c r="I743" s="6">
        <f t="shared" si="593"/>
        <v>0</v>
      </c>
      <c r="J743" s="6">
        <f t="shared" si="594"/>
        <v>0</v>
      </c>
      <c r="K743" s="10"/>
    </row>
    <row r="744" spans="1:11" ht="15">
      <c r="A744" s="8">
        <v>724</v>
      </c>
      <c r="B744" s="10" t="s">
        <v>3</v>
      </c>
      <c r="C744" s="6">
        <f t="shared" si="548"/>
        <v>0</v>
      </c>
      <c r="D744" s="6">
        <f t="shared" si="588"/>
        <v>0</v>
      </c>
      <c r="E744" s="6">
        <f t="shared" si="589"/>
        <v>0</v>
      </c>
      <c r="F744" s="6">
        <f t="shared" si="590"/>
        <v>0</v>
      </c>
      <c r="G744" s="6">
        <f t="shared" si="591"/>
        <v>0</v>
      </c>
      <c r="H744" s="6">
        <f t="shared" si="592"/>
        <v>0</v>
      </c>
      <c r="I744" s="6">
        <f t="shared" si="593"/>
        <v>0</v>
      </c>
      <c r="J744" s="6">
        <f t="shared" si="594"/>
        <v>0</v>
      </c>
      <c r="K744" s="10"/>
    </row>
    <row r="745" spans="1:11" ht="15">
      <c r="A745" s="8">
        <v>725</v>
      </c>
      <c r="B745" s="10" t="s">
        <v>4</v>
      </c>
      <c r="C745" s="6">
        <f t="shared" si="548"/>
        <v>0</v>
      </c>
      <c r="D745" s="6">
        <f t="shared" si="588"/>
        <v>0</v>
      </c>
      <c r="E745" s="6">
        <f t="shared" si="589"/>
        <v>0</v>
      </c>
      <c r="F745" s="6">
        <f t="shared" si="590"/>
        <v>0</v>
      </c>
      <c r="G745" s="6">
        <f t="shared" si="591"/>
        <v>0</v>
      </c>
      <c r="H745" s="6">
        <f t="shared" si="592"/>
        <v>0</v>
      </c>
      <c r="I745" s="6">
        <f t="shared" si="593"/>
        <v>0</v>
      </c>
      <c r="J745" s="6">
        <f t="shared" si="594"/>
        <v>0</v>
      </c>
      <c r="K745" s="10"/>
    </row>
    <row r="746" spans="1:11" ht="15">
      <c r="A746" s="8">
        <v>726</v>
      </c>
      <c r="B746" s="10" t="s">
        <v>23</v>
      </c>
      <c r="C746" s="6">
        <f t="shared" si="548"/>
        <v>0</v>
      </c>
      <c r="D746" s="6">
        <f t="shared" si="588"/>
        <v>0</v>
      </c>
      <c r="E746" s="6">
        <f t="shared" si="589"/>
        <v>0</v>
      </c>
      <c r="F746" s="6">
        <f t="shared" si="590"/>
        <v>0</v>
      </c>
      <c r="G746" s="6">
        <f t="shared" si="591"/>
        <v>0</v>
      </c>
      <c r="H746" s="6">
        <f t="shared" si="592"/>
        <v>0</v>
      </c>
      <c r="I746" s="6">
        <f t="shared" si="593"/>
        <v>0</v>
      </c>
      <c r="J746" s="6">
        <f t="shared" si="594"/>
        <v>0</v>
      </c>
      <c r="K746" s="10"/>
    </row>
    <row r="747" spans="1:11" ht="15">
      <c r="A747" s="8">
        <v>727</v>
      </c>
      <c r="B747" s="13" t="s">
        <v>216</v>
      </c>
      <c r="C747" s="6">
        <f t="shared" si="548"/>
        <v>0</v>
      </c>
      <c r="D747" s="6">
        <f t="shared" si="588"/>
        <v>0</v>
      </c>
      <c r="E747" s="6">
        <f t="shared" si="589"/>
        <v>0</v>
      </c>
      <c r="F747" s="6">
        <f t="shared" si="590"/>
        <v>0</v>
      </c>
      <c r="G747" s="6">
        <f t="shared" si="591"/>
        <v>0</v>
      </c>
      <c r="H747" s="6">
        <f t="shared" si="592"/>
        <v>0</v>
      </c>
      <c r="I747" s="6">
        <f t="shared" si="593"/>
        <v>0</v>
      </c>
      <c r="J747" s="6">
        <f t="shared" si="594"/>
        <v>0</v>
      </c>
      <c r="K747" s="10"/>
    </row>
    <row r="748" spans="1:11" ht="15">
      <c r="A748" s="8">
        <v>728</v>
      </c>
      <c r="B748" s="13" t="s">
        <v>2</v>
      </c>
      <c r="C748" s="6">
        <f aca="true" t="shared" si="596" ref="C748">D748+E748+F748+G748+H748+I748+J748</f>
        <v>0</v>
      </c>
      <c r="D748" s="6">
        <f t="shared" si="588"/>
        <v>0</v>
      </c>
      <c r="E748" s="6">
        <f t="shared" si="589"/>
        <v>0</v>
      </c>
      <c r="F748" s="6">
        <f t="shared" si="590"/>
        <v>0</v>
      </c>
      <c r="G748" s="6">
        <f t="shared" si="591"/>
        <v>0</v>
      </c>
      <c r="H748" s="6">
        <f t="shared" si="592"/>
        <v>0</v>
      </c>
      <c r="I748" s="6">
        <f t="shared" si="593"/>
        <v>0</v>
      </c>
      <c r="J748" s="6">
        <f t="shared" si="594"/>
        <v>0</v>
      </c>
      <c r="K748" s="10"/>
    </row>
    <row r="749" spans="1:11" ht="15">
      <c r="A749" s="8">
        <v>729</v>
      </c>
      <c r="B749" s="10" t="s">
        <v>3</v>
      </c>
      <c r="C749" s="6">
        <f t="shared" si="548"/>
        <v>0</v>
      </c>
      <c r="D749" s="6">
        <f t="shared" si="588"/>
        <v>0</v>
      </c>
      <c r="E749" s="6">
        <f t="shared" si="589"/>
        <v>0</v>
      </c>
      <c r="F749" s="6">
        <f t="shared" si="590"/>
        <v>0</v>
      </c>
      <c r="G749" s="6">
        <f t="shared" si="591"/>
        <v>0</v>
      </c>
      <c r="H749" s="6">
        <f t="shared" si="592"/>
        <v>0</v>
      </c>
      <c r="I749" s="6">
        <f t="shared" si="593"/>
        <v>0</v>
      </c>
      <c r="J749" s="6">
        <f t="shared" si="594"/>
        <v>0</v>
      </c>
      <c r="K749" s="10"/>
    </row>
    <row r="750" spans="1:11" ht="15">
      <c r="A750" s="8">
        <v>730</v>
      </c>
      <c r="B750" s="10" t="s">
        <v>4</v>
      </c>
      <c r="C750" s="6">
        <f t="shared" si="548"/>
        <v>0</v>
      </c>
      <c r="D750" s="6">
        <f t="shared" si="588"/>
        <v>0</v>
      </c>
      <c r="E750" s="6">
        <f t="shared" si="589"/>
        <v>0</v>
      </c>
      <c r="F750" s="6">
        <f t="shared" si="590"/>
        <v>0</v>
      </c>
      <c r="G750" s="6">
        <f t="shared" si="591"/>
        <v>0</v>
      </c>
      <c r="H750" s="6">
        <f t="shared" si="592"/>
        <v>0</v>
      </c>
      <c r="I750" s="6">
        <f t="shared" si="593"/>
        <v>0</v>
      </c>
      <c r="J750" s="6">
        <f t="shared" si="594"/>
        <v>0</v>
      </c>
      <c r="K750" s="10"/>
    </row>
    <row r="751" spans="1:11" ht="15">
      <c r="A751" s="8">
        <v>731</v>
      </c>
      <c r="B751" s="10" t="s">
        <v>23</v>
      </c>
      <c r="C751" s="6">
        <f t="shared" si="548"/>
        <v>0</v>
      </c>
      <c r="D751" s="6">
        <f t="shared" si="588"/>
        <v>0</v>
      </c>
      <c r="E751" s="6">
        <f t="shared" si="589"/>
        <v>0</v>
      </c>
      <c r="F751" s="6">
        <f t="shared" si="590"/>
        <v>0</v>
      </c>
      <c r="G751" s="6">
        <f t="shared" si="591"/>
        <v>0</v>
      </c>
      <c r="H751" s="6">
        <f t="shared" si="592"/>
        <v>0</v>
      </c>
      <c r="I751" s="6">
        <f t="shared" si="593"/>
        <v>0</v>
      </c>
      <c r="J751" s="6">
        <f t="shared" si="594"/>
        <v>0</v>
      </c>
      <c r="K751" s="10"/>
    </row>
    <row r="752" spans="1:11" ht="27">
      <c r="A752" s="8">
        <v>732</v>
      </c>
      <c r="B752" s="12" t="s">
        <v>48</v>
      </c>
      <c r="C752" s="5">
        <f t="shared" si="548"/>
        <v>1250</v>
      </c>
      <c r="D752" s="5">
        <f>D753+D754+D755+D756</f>
        <v>1250</v>
      </c>
      <c r="E752" s="5">
        <f t="shared" si="589"/>
        <v>0</v>
      </c>
      <c r="F752" s="5">
        <f aca="true" t="shared" si="597" ref="F752:F811">G752+H752+I752+J752+K752+L752+M752</f>
        <v>0</v>
      </c>
      <c r="G752" s="5">
        <f aca="true" t="shared" si="598" ref="G752:G811">H752+I752+J752+K752+L752+M752+N752</f>
        <v>0</v>
      </c>
      <c r="H752" s="5">
        <f aca="true" t="shared" si="599" ref="H752:H811">I752+J752+K752+L752+M752+N752+O752</f>
        <v>0</v>
      </c>
      <c r="I752" s="5">
        <f aca="true" t="shared" si="600" ref="I752:I811">J752+K752+L752+M752+N752+O752+P752</f>
        <v>0</v>
      </c>
      <c r="J752" s="5">
        <f aca="true" t="shared" si="601" ref="J752:J811">K752+L752+M752+N752+O752+P752+Q752</f>
        <v>0</v>
      </c>
      <c r="K752" s="11"/>
    </row>
    <row r="753" spans="1:11" ht="15">
      <c r="A753" s="8">
        <v>733</v>
      </c>
      <c r="B753" s="12" t="s">
        <v>2</v>
      </c>
      <c r="C753" s="6">
        <f aca="true" t="shared" si="602" ref="C753">D753+E753+F753+G753+H753+I753+J753</f>
        <v>0</v>
      </c>
      <c r="D753" s="6">
        <f t="shared" si="588"/>
        <v>0</v>
      </c>
      <c r="E753" s="6">
        <f t="shared" si="589"/>
        <v>0</v>
      </c>
      <c r="F753" s="6">
        <f t="shared" si="597"/>
        <v>0</v>
      </c>
      <c r="G753" s="6">
        <f t="shared" si="598"/>
        <v>0</v>
      </c>
      <c r="H753" s="6">
        <f t="shared" si="599"/>
        <v>0</v>
      </c>
      <c r="I753" s="6">
        <f t="shared" si="600"/>
        <v>0</v>
      </c>
      <c r="J753" s="6">
        <f t="shared" si="601"/>
        <v>0</v>
      </c>
      <c r="K753" s="10"/>
    </row>
    <row r="754" spans="1:11" ht="15">
      <c r="A754" s="8">
        <v>734</v>
      </c>
      <c r="B754" s="10" t="s">
        <v>3</v>
      </c>
      <c r="C754" s="6">
        <f t="shared" si="548"/>
        <v>0</v>
      </c>
      <c r="D754" s="6">
        <f t="shared" si="588"/>
        <v>0</v>
      </c>
      <c r="E754" s="6">
        <f t="shared" si="589"/>
        <v>0</v>
      </c>
      <c r="F754" s="6">
        <f t="shared" si="597"/>
        <v>0</v>
      </c>
      <c r="G754" s="6">
        <f t="shared" si="598"/>
        <v>0</v>
      </c>
      <c r="H754" s="6">
        <f t="shared" si="599"/>
        <v>0</v>
      </c>
      <c r="I754" s="6">
        <f t="shared" si="600"/>
        <v>0</v>
      </c>
      <c r="J754" s="6">
        <f t="shared" si="601"/>
        <v>0</v>
      </c>
      <c r="K754" s="10"/>
    </row>
    <row r="755" spans="1:11" ht="15">
      <c r="A755" s="8">
        <v>735</v>
      </c>
      <c r="B755" s="10" t="s">
        <v>4</v>
      </c>
      <c r="C755" s="6">
        <f t="shared" si="548"/>
        <v>1250</v>
      </c>
      <c r="D755" s="6">
        <f>D760+D765+D770+D775+D780+D785+D790</f>
        <v>1250</v>
      </c>
      <c r="E755" s="6">
        <f t="shared" si="589"/>
        <v>0</v>
      </c>
      <c r="F755" s="6">
        <f t="shared" si="597"/>
        <v>0</v>
      </c>
      <c r="G755" s="6">
        <f t="shared" si="598"/>
        <v>0</v>
      </c>
      <c r="H755" s="6">
        <f t="shared" si="599"/>
        <v>0</v>
      </c>
      <c r="I755" s="6">
        <f t="shared" si="600"/>
        <v>0</v>
      </c>
      <c r="J755" s="6">
        <f t="shared" si="601"/>
        <v>0</v>
      </c>
      <c r="K755" s="10"/>
    </row>
    <row r="756" spans="1:11" ht="15">
      <c r="A756" s="8">
        <v>736</v>
      </c>
      <c r="B756" s="10" t="s">
        <v>5</v>
      </c>
      <c r="C756" s="6">
        <f t="shared" si="548"/>
        <v>0</v>
      </c>
      <c r="D756" s="6">
        <f t="shared" si="588"/>
        <v>0</v>
      </c>
      <c r="E756" s="6">
        <f t="shared" si="589"/>
        <v>0</v>
      </c>
      <c r="F756" s="6">
        <f t="shared" si="597"/>
        <v>0</v>
      </c>
      <c r="G756" s="6">
        <f t="shared" si="598"/>
        <v>0</v>
      </c>
      <c r="H756" s="6">
        <f t="shared" si="599"/>
        <v>0</v>
      </c>
      <c r="I756" s="6">
        <f t="shared" si="600"/>
        <v>0</v>
      </c>
      <c r="J756" s="6">
        <f t="shared" si="601"/>
        <v>0</v>
      </c>
      <c r="K756" s="10"/>
    </row>
    <row r="757" spans="1:11" ht="51">
      <c r="A757" s="8">
        <v>737</v>
      </c>
      <c r="B757" s="13" t="s">
        <v>253</v>
      </c>
      <c r="C757" s="6">
        <f t="shared" si="548"/>
        <v>0</v>
      </c>
      <c r="D757" s="6">
        <f t="shared" si="588"/>
        <v>0</v>
      </c>
      <c r="E757" s="6">
        <f t="shared" si="589"/>
        <v>0</v>
      </c>
      <c r="F757" s="6">
        <f t="shared" si="597"/>
        <v>0</v>
      </c>
      <c r="G757" s="6">
        <f t="shared" si="598"/>
        <v>0</v>
      </c>
      <c r="H757" s="6">
        <f t="shared" si="599"/>
        <v>0</v>
      </c>
      <c r="I757" s="6">
        <f t="shared" si="600"/>
        <v>0</v>
      </c>
      <c r="J757" s="6">
        <f t="shared" si="601"/>
        <v>0</v>
      </c>
      <c r="K757" s="10"/>
    </row>
    <row r="758" spans="1:11" ht="15">
      <c r="A758" s="8">
        <v>738</v>
      </c>
      <c r="B758" s="13" t="s">
        <v>2</v>
      </c>
      <c r="C758" s="6">
        <f aca="true" t="shared" si="603" ref="C758">D758+E758+F758+G758+H758+I758+J758</f>
        <v>0</v>
      </c>
      <c r="D758" s="6">
        <f t="shared" si="588"/>
        <v>0</v>
      </c>
      <c r="E758" s="6">
        <f t="shared" si="589"/>
        <v>0</v>
      </c>
      <c r="F758" s="6">
        <f t="shared" si="597"/>
        <v>0</v>
      </c>
      <c r="G758" s="6">
        <f t="shared" si="598"/>
        <v>0</v>
      </c>
      <c r="H758" s="6">
        <f t="shared" si="599"/>
        <v>0</v>
      </c>
      <c r="I758" s="6">
        <f t="shared" si="600"/>
        <v>0</v>
      </c>
      <c r="J758" s="6">
        <f t="shared" si="601"/>
        <v>0</v>
      </c>
      <c r="K758" s="10"/>
    </row>
    <row r="759" spans="1:11" ht="15">
      <c r="A759" s="8">
        <v>739</v>
      </c>
      <c r="B759" s="10" t="s">
        <v>49</v>
      </c>
      <c r="C759" s="6">
        <f t="shared" si="548"/>
        <v>0</v>
      </c>
      <c r="D759" s="6">
        <f t="shared" si="588"/>
        <v>0</v>
      </c>
      <c r="E759" s="6">
        <f t="shared" si="589"/>
        <v>0</v>
      </c>
      <c r="F759" s="6">
        <f t="shared" si="597"/>
        <v>0</v>
      </c>
      <c r="G759" s="6">
        <f t="shared" si="598"/>
        <v>0</v>
      </c>
      <c r="H759" s="6">
        <f t="shared" si="599"/>
        <v>0</v>
      </c>
      <c r="I759" s="6">
        <f t="shared" si="600"/>
        <v>0</v>
      </c>
      <c r="J759" s="6">
        <f t="shared" si="601"/>
        <v>0</v>
      </c>
      <c r="K759" s="10"/>
    </row>
    <row r="760" spans="1:11" ht="15">
      <c r="A760" s="8">
        <v>740</v>
      </c>
      <c r="B760" s="10" t="s">
        <v>50</v>
      </c>
      <c r="C760" s="6">
        <f t="shared" si="548"/>
        <v>0</v>
      </c>
      <c r="D760" s="6">
        <f t="shared" si="588"/>
        <v>0</v>
      </c>
      <c r="E760" s="6">
        <f t="shared" si="589"/>
        <v>0</v>
      </c>
      <c r="F760" s="6">
        <f t="shared" si="597"/>
        <v>0</v>
      </c>
      <c r="G760" s="6">
        <f t="shared" si="598"/>
        <v>0</v>
      </c>
      <c r="H760" s="6">
        <f t="shared" si="599"/>
        <v>0</v>
      </c>
      <c r="I760" s="6">
        <f t="shared" si="600"/>
        <v>0</v>
      </c>
      <c r="J760" s="6">
        <f t="shared" si="601"/>
        <v>0</v>
      </c>
      <c r="K760" s="10"/>
    </row>
    <row r="761" spans="1:11" ht="15">
      <c r="A761" s="8">
        <v>741</v>
      </c>
      <c r="B761" s="10" t="s">
        <v>21</v>
      </c>
      <c r="C761" s="6">
        <f t="shared" si="548"/>
        <v>0</v>
      </c>
      <c r="D761" s="6">
        <f t="shared" si="588"/>
        <v>0</v>
      </c>
      <c r="E761" s="6">
        <f t="shared" si="589"/>
        <v>0</v>
      </c>
      <c r="F761" s="6">
        <f t="shared" si="597"/>
        <v>0</v>
      </c>
      <c r="G761" s="6">
        <f t="shared" si="598"/>
        <v>0</v>
      </c>
      <c r="H761" s="6">
        <f t="shared" si="599"/>
        <v>0</v>
      </c>
      <c r="I761" s="6">
        <f t="shared" si="600"/>
        <v>0</v>
      </c>
      <c r="J761" s="6">
        <f t="shared" si="601"/>
        <v>0</v>
      </c>
      <c r="K761" s="10"/>
    </row>
    <row r="762" spans="1:11" ht="38.25">
      <c r="A762" s="8">
        <v>742</v>
      </c>
      <c r="B762" s="13" t="s">
        <v>254</v>
      </c>
      <c r="C762" s="6">
        <f t="shared" si="548"/>
        <v>0</v>
      </c>
      <c r="D762" s="6">
        <f t="shared" si="588"/>
        <v>0</v>
      </c>
      <c r="E762" s="6">
        <f t="shared" si="589"/>
        <v>0</v>
      </c>
      <c r="F762" s="6">
        <f t="shared" si="597"/>
        <v>0</v>
      </c>
      <c r="G762" s="6">
        <f t="shared" si="598"/>
        <v>0</v>
      </c>
      <c r="H762" s="6">
        <f t="shared" si="599"/>
        <v>0</v>
      </c>
      <c r="I762" s="6">
        <f t="shared" si="600"/>
        <v>0</v>
      </c>
      <c r="J762" s="6">
        <f t="shared" si="601"/>
        <v>0</v>
      </c>
      <c r="K762" s="10"/>
    </row>
    <row r="763" spans="1:11" ht="15">
      <c r="A763" s="8">
        <v>743</v>
      </c>
      <c r="B763" s="13" t="s">
        <v>2</v>
      </c>
      <c r="C763" s="6">
        <f aca="true" t="shared" si="604" ref="C763">D763+E763+F763+G763+H763+I763+J763</f>
        <v>0</v>
      </c>
      <c r="D763" s="6">
        <f t="shared" si="588"/>
        <v>0</v>
      </c>
      <c r="E763" s="6">
        <f t="shared" si="589"/>
        <v>0</v>
      </c>
      <c r="F763" s="6">
        <f t="shared" si="597"/>
        <v>0</v>
      </c>
      <c r="G763" s="6">
        <f t="shared" si="598"/>
        <v>0</v>
      </c>
      <c r="H763" s="6">
        <f t="shared" si="599"/>
        <v>0</v>
      </c>
      <c r="I763" s="6">
        <f t="shared" si="600"/>
        <v>0</v>
      </c>
      <c r="J763" s="6">
        <f t="shared" si="601"/>
        <v>0</v>
      </c>
      <c r="K763" s="10"/>
    </row>
    <row r="764" spans="1:11" ht="15">
      <c r="A764" s="8">
        <v>744</v>
      </c>
      <c r="B764" s="10" t="s">
        <v>49</v>
      </c>
      <c r="C764" s="6">
        <f t="shared" si="548"/>
        <v>0</v>
      </c>
      <c r="D764" s="6">
        <f t="shared" si="588"/>
        <v>0</v>
      </c>
      <c r="E764" s="6">
        <f t="shared" si="589"/>
        <v>0</v>
      </c>
      <c r="F764" s="6">
        <f t="shared" si="597"/>
        <v>0</v>
      </c>
      <c r="G764" s="6">
        <f t="shared" si="598"/>
        <v>0</v>
      </c>
      <c r="H764" s="6">
        <f t="shared" si="599"/>
        <v>0</v>
      </c>
      <c r="I764" s="6">
        <f t="shared" si="600"/>
        <v>0</v>
      </c>
      <c r="J764" s="6">
        <f t="shared" si="601"/>
        <v>0</v>
      </c>
      <c r="K764" s="10"/>
    </row>
    <row r="765" spans="1:11" ht="15">
      <c r="A765" s="8">
        <v>745</v>
      </c>
      <c r="B765" s="10" t="s">
        <v>50</v>
      </c>
      <c r="C765" s="6">
        <f t="shared" si="548"/>
        <v>0</v>
      </c>
      <c r="D765" s="6">
        <f t="shared" si="588"/>
        <v>0</v>
      </c>
      <c r="E765" s="6">
        <f t="shared" si="589"/>
        <v>0</v>
      </c>
      <c r="F765" s="6">
        <f t="shared" si="597"/>
        <v>0</v>
      </c>
      <c r="G765" s="6">
        <f t="shared" si="598"/>
        <v>0</v>
      </c>
      <c r="H765" s="6">
        <f t="shared" si="599"/>
        <v>0</v>
      </c>
      <c r="I765" s="6">
        <f t="shared" si="600"/>
        <v>0</v>
      </c>
      <c r="J765" s="6">
        <f t="shared" si="601"/>
        <v>0</v>
      </c>
      <c r="K765" s="10"/>
    </row>
    <row r="766" spans="1:11" ht="15">
      <c r="A766" s="8">
        <v>746</v>
      </c>
      <c r="B766" s="10" t="s">
        <v>21</v>
      </c>
      <c r="C766" s="6">
        <f t="shared" si="548"/>
        <v>0</v>
      </c>
      <c r="D766" s="6">
        <f t="shared" si="588"/>
        <v>0</v>
      </c>
      <c r="E766" s="6">
        <f t="shared" si="589"/>
        <v>0</v>
      </c>
      <c r="F766" s="6">
        <f t="shared" si="597"/>
        <v>0</v>
      </c>
      <c r="G766" s="6">
        <f t="shared" si="598"/>
        <v>0</v>
      </c>
      <c r="H766" s="6">
        <f t="shared" si="599"/>
        <v>0</v>
      </c>
      <c r="I766" s="6">
        <f t="shared" si="600"/>
        <v>0</v>
      </c>
      <c r="J766" s="6">
        <f t="shared" si="601"/>
        <v>0</v>
      </c>
      <c r="K766" s="10"/>
    </row>
    <row r="767" spans="1:11" ht="38.25">
      <c r="A767" s="8">
        <v>747</v>
      </c>
      <c r="B767" s="13" t="s">
        <v>255</v>
      </c>
      <c r="C767" s="6">
        <f t="shared" si="548"/>
        <v>0</v>
      </c>
      <c r="D767" s="6">
        <f t="shared" si="588"/>
        <v>0</v>
      </c>
      <c r="E767" s="6">
        <f t="shared" si="589"/>
        <v>0</v>
      </c>
      <c r="F767" s="6">
        <f t="shared" si="597"/>
        <v>0</v>
      </c>
      <c r="G767" s="6">
        <f t="shared" si="598"/>
        <v>0</v>
      </c>
      <c r="H767" s="6">
        <f t="shared" si="599"/>
        <v>0</v>
      </c>
      <c r="I767" s="6">
        <f t="shared" si="600"/>
        <v>0</v>
      </c>
      <c r="J767" s="6">
        <f t="shared" si="601"/>
        <v>0</v>
      </c>
      <c r="K767" s="10"/>
    </row>
    <row r="768" spans="1:11" ht="15">
      <c r="A768" s="8">
        <v>748</v>
      </c>
      <c r="B768" s="13" t="s">
        <v>2</v>
      </c>
      <c r="C768" s="6">
        <f aca="true" t="shared" si="605" ref="C768">D768+E768+F768+G768+H768+I768+J768</f>
        <v>0</v>
      </c>
      <c r="D768" s="6">
        <f t="shared" si="588"/>
        <v>0</v>
      </c>
      <c r="E768" s="6">
        <f t="shared" si="589"/>
        <v>0</v>
      </c>
      <c r="F768" s="6">
        <f t="shared" si="597"/>
        <v>0</v>
      </c>
      <c r="G768" s="6">
        <f t="shared" si="598"/>
        <v>0</v>
      </c>
      <c r="H768" s="6">
        <f t="shared" si="599"/>
        <v>0</v>
      </c>
      <c r="I768" s="6">
        <f t="shared" si="600"/>
        <v>0</v>
      </c>
      <c r="J768" s="6">
        <f t="shared" si="601"/>
        <v>0</v>
      </c>
      <c r="K768" s="10"/>
    </row>
    <row r="769" spans="1:11" ht="15">
      <c r="A769" s="8">
        <v>749</v>
      </c>
      <c r="B769" s="10" t="s">
        <v>49</v>
      </c>
      <c r="C769" s="6">
        <f t="shared" si="548"/>
        <v>0</v>
      </c>
      <c r="D769" s="6">
        <f t="shared" si="588"/>
        <v>0</v>
      </c>
      <c r="E769" s="6">
        <f t="shared" si="589"/>
        <v>0</v>
      </c>
      <c r="F769" s="6">
        <f t="shared" si="597"/>
        <v>0</v>
      </c>
      <c r="G769" s="6">
        <f t="shared" si="598"/>
        <v>0</v>
      </c>
      <c r="H769" s="6">
        <f t="shared" si="599"/>
        <v>0</v>
      </c>
      <c r="I769" s="6">
        <f t="shared" si="600"/>
        <v>0</v>
      </c>
      <c r="J769" s="6">
        <f t="shared" si="601"/>
        <v>0</v>
      </c>
      <c r="K769" s="10"/>
    </row>
    <row r="770" spans="1:11" ht="15">
      <c r="A770" s="8">
        <v>750</v>
      </c>
      <c r="B770" s="10" t="s">
        <v>50</v>
      </c>
      <c r="C770" s="6">
        <f t="shared" si="548"/>
        <v>0</v>
      </c>
      <c r="D770" s="6">
        <f t="shared" si="588"/>
        <v>0</v>
      </c>
      <c r="E770" s="6">
        <f t="shared" si="589"/>
        <v>0</v>
      </c>
      <c r="F770" s="6">
        <f t="shared" si="597"/>
        <v>0</v>
      </c>
      <c r="G770" s="6">
        <f t="shared" si="598"/>
        <v>0</v>
      </c>
      <c r="H770" s="6">
        <f t="shared" si="599"/>
        <v>0</v>
      </c>
      <c r="I770" s="6">
        <f t="shared" si="600"/>
        <v>0</v>
      </c>
      <c r="J770" s="6">
        <f t="shared" si="601"/>
        <v>0</v>
      </c>
      <c r="K770" s="10"/>
    </row>
    <row r="771" spans="1:11" ht="15">
      <c r="A771" s="8">
        <v>751</v>
      </c>
      <c r="B771" s="10" t="s">
        <v>21</v>
      </c>
      <c r="C771" s="6">
        <f t="shared" si="548"/>
        <v>0</v>
      </c>
      <c r="D771" s="6">
        <f t="shared" si="588"/>
        <v>0</v>
      </c>
      <c r="E771" s="6">
        <f t="shared" si="589"/>
        <v>0</v>
      </c>
      <c r="F771" s="6">
        <f t="shared" si="597"/>
        <v>0</v>
      </c>
      <c r="G771" s="6">
        <f t="shared" si="598"/>
        <v>0</v>
      </c>
      <c r="H771" s="6">
        <f t="shared" si="599"/>
        <v>0</v>
      </c>
      <c r="I771" s="6">
        <f t="shared" si="600"/>
        <v>0</v>
      </c>
      <c r="J771" s="6">
        <f t="shared" si="601"/>
        <v>0</v>
      </c>
      <c r="K771" s="10"/>
    </row>
    <row r="772" spans="1:11" ht="42.75" customHeight="1">
      <c r="A772" s="8">
        <v>752</v>
      </c>
      <c r="B772" s="13" t="s">
        <v>256</v>
      </c>
      <c r="C772" s="6">
        <f t="shared" si="548"/>
        <v>0</v>
      </c>
      <c r="D772" s="6">
        <f t="shared" si="588"/>
        <v>0</v>
      </c>
      <c r="E772" s="6">
        <f t="shared" si="589"/>
        <v>0</v>
      </c>
      <c r="F772" s="6">
        <f t="shared" si="597"/>
        <v>0</v>
      </c>
      <c r="G772" s="6">
        <f t="shared" si="598"/>
        <v>0</v>
      </c>
      <c r="H772" s="6">
        <f t="shared" si="599"/>
        <v>0</v>
      </c>
      <c r="I772" s="6">
        <f t="shared" si="600"/>
        <v>0</v>
      </c>
      <c r="J772" s="6">
        <f t="shared" si="601"/>
        <v>0</v>
      </c>
      <c r="K772" s="10"/>
    </row>
    <row r="773" spans="1:11" ht="14.25" customHeight="1">
      <c r="A773" s="8">
        <v>753</v>
      </c>
      <c r="B773" s="13" t="s">
        <v>2</v>
      </c>
      <c r="C773" s="6">
        <f aca="true" t="shared" si="606" ref="C773">D773+E773+F773+G773+H773+I773+J773</f>
        <v>0</v>
      </c>
      <c r="D773" s="6">
        <f t="shared" si="588"/>
        <v>0</v>
      </c>
      <c r="E773" s="6">
        <f t="shared" si="589"/>
        <v>0</v>
      </c>
      <c r="F773" s="6">
        <f t="shared" si="597"/>
        <v>0</v>
      </c>
      <c r="G773" s="6">
        <f t="shared" si="598"/>
        <v>0</v>
      </c>
      <c r="H773" s="6">
        <f t="shared" si="599"/>
        <v>0</v>
      </c>
      <c r="I773" s="6">
        <f t="shared" si="600"/>
        <v>0</v>
      </c>
      <c r="J773" s="6">
        <f t="shared" si="601"/>
        <v>0</v>
      </c>
      <c r="K773" s="10"/>
    </row>
    <row r="774" spans="1:11" ht="15">
      <c r="A774" s="8">
        <v>754</v>
      </c>
      <c r="B774" s="10" t="s">
        <v>49</v>
      </c>
      <c r="C774" s="6">
        <f t="shared" si="548"/>
        <v>0</v>
      </c>
      <c r="D774" s="6">
        <f t="shared" si="588"/>
        <v>0</v>
      </c>
      <c r="E774" s="6">
        <f t="shared" si="589"/>
        <v>0</v>
      </c>
      <c r="F774" s="6">
        <f t="shared" si="597"/>
        <v>0</v>
      </c>
      <c r="G774" s="6">
        <f t="shared" si="598"/>
        <v>0</v>
      </c>
      <c r="H774" s="6">
        <f t="shared" si="599"/>
        <v>0</v>
      </c>
      <c r="I774" s="6">
        <f t="shared" si="600"/>
        <v>0</v>
      </c>
      <c r="J774" s="6">
        <f t="shared" si="601"/>
        <v>0</v>
      </c>
      <c r="K774" s="10"/>
    </row>
    <row r="775" spans="1:11" ht="15">
      <c r="A775" s="8">
        <v>755</v>
      </c>
      <c r="B775" s="10" t="s">
        <v>50</v>
      </c>
      <c r="C775" s="6">
        <f t="shared" si="548"/>
        <v>0</v>
      </c>
      <c r="D775" s="6">
        <f t="shared" si="588"/>
        <v>0</v>
      </c>
      <c r="E775" s="6">
        <f t="shared" si="589"/>
        <v>0</v>
      </c>
      <c r="F775" s="6">
        <f t="shared" si="597"/>
        <v>0</v>
      </c>
      <c r="G775" s="6">
        <f t="shared" si="598"/>
        <v>0</v>
      </c>
      <c r="H775" s="6">
        <f t="shared" si="599"/>
        <v>0</v>
      </c>
      <c r="I775" s="6">
        <f t="shared" si="600"/>
        <v>0</v>
      </c>
      <c r="J775" s="6">
        <f t="shared" si="601"/>
        <v>0</v>
      </c>
      <c r="K775" s="10"/>
    </row>
    <row r="776" spans="1:11" ht="15">
      <c r="A776" s="8">
        <v>756</v>
      </c>
      <c r="B776" s="10" t="s">
        <v>21</v>
      </c>
      <c r="C776" s="6">
        <f t="shared" si="548"/>
        <v>0</v>
      </c>
      <c r="D776" s="6">
        <f t="shared" si="588"/>
        <v>0</v>
      </c>
      <c r="E776" s="6">
        <f t="shared" si="589"/>
        <v>0</v>
      </c>
      <c r="F776" s="6">
        <f t="shared" si="597"/>
        <v>0</v>
      </c>
      <c r="G776" s="6">
        <f t="shared" si="598"/>
        <v>0</v>
      </c>
      <c r="H776" s="6">
        <f t="shared" si="599"/>
        <v>0</v>
      </c>
      <c r="I776" s="6">
        <f t="shared" si="600"/>
        <v>0</v>
      </c>
      <c r="J776" s="6">
        <f t="shared" si="601"/>
        <v>0</v>
      </c>
      <c r="K776" s="10"/>
    </row>
    <row r="777" spans="1:11" ht="38.25">
      <c r="A777" s="8">
        <v>757</v>
      </c>
      <c r="B777" s="13" t="s">
        <v>209</v>
      </c>
      <c r="C777" s="6">
        <f t="shared" si="548"/>
        <v>0</v>
      </c>
      <c r="D777" s="6">
        <f t="shared" si="588"/>
        <v>0</v>
      </c>
      <c r="E777" s="6">
        <f t="shared" si="589"/>
        <v>0</v>
      </c>
      <c r="F777" s="6">
        <f t="shared" si="597"/>
        <v>0</v>
      </c>
      <c r="G777" s="6">
        <f t="shared" si="598"/>
        <v>0</v>
      </c>
      <c r="H777" s="6">
        <f t="shared" si="599"/>
        <v>0</v>
      </c>
      <c r="I777" s="6">
        <f t="shared" si="600"/>
        <v>0</v>
      </c>
      <c r="J777" s="6">
        <f t="shared" si="601"/>
        <v>0</v>
      </c>
      <c r="K777" s="10"/>
    </row>
    <row r="778" spans="1:11" ht="15">
      <c r="A778" s="8">
        <v>758</v>
      </c>
      <c r="B778" s="13" t="s">
        <v>2</v>
      </c>
      <c r="C778" s="6">
        <f aca="true" t="shared" si="607" ref="C778">D778+E778+F778+G778+H778+I778+J778</f>
        <v>0</v>
      </c>
      <c r="D778" s="6">
        <f t="shared" si="588"/>
        <v>0</v>
      </c>
      <c r="E778" s="6">
        <f t="shared" si="589"/>
        <v>0</v>
      </c>
      <c r="F778" s="6">
        <f t="shared" si="597"/>
        <v>0</v>
      </c>
      <c r="G778" s="6">
        <f t="shared" si="598"/>
        <v>0</v>
      </c>
      <c r="H778" s="6">
        <f t="shared" si="599"/>
        <v>0</v>
      </c>
      <c r="I778" s="6">
        <f t="shared" si="600"/>
        <v>0</v>
      </c>
      <c r="J778" s="6">
        <f t="shared" si="601"/>
        <v>0</v>
      </c>
      <c r="K778" s="10"/>
    </row>
    <row r="779" spans="1:11" ht="15">
      <c r="A779" s="8">
        <v>759</v>
      </c>
      <c r="B779" s="10" t="s">
        <v>49</v>
      </c>
      <c r="C779" s="6">
        <f t="shared" si="548"/>
        <v>0</v>
      </c>
      <c r="D779" s="6">
        <f t="shared" si="588"/>
        <v>0</v>
      </c>
      <c r="E779" s="6">
        <f t="shared" si="589"/>
        <v>0</v>
      </c>
      <c r="F779" s="6">
        <f t="shared" si="597"/>
        <v>0</v>
      </c>
      <c r="G779" s="6">
        <f t="shared" si="598"/>
        <v>0</v>
      </c>
      <c r="H779" s="6">
        <f t="shared" si="599"/>
        <v>0</v>
      </c>
      <c r="I779" s="6">
        <f t="shared" si="600"/>
        <v>0</v>
      </c>
      <c r="J779" s="6">
        <f t="shared" si="601"/>
        <v>0</v>
      </c>
      <c r="K779" s="10"/>
    </row>
    <row r="780" spans="1:11" ht="15">
      <c r="A780" s="8">
        <v>760</v>
      </c>
      <c r="B780" s="10" t="s">
        <v>50</v>
      </c>
      <c r="C780" s="6">
        <f t="shared" si="548"/>
        <v>0</v>
      </c>
      <c r="D780" s="6">
        <f t="shared" si="588"/>
        <v>0</v>
      </c>
      <c r="E780" s="6">
        <f t="shared" si="589"/>
        <v>0</v>
      </c>
      <c r="F780" s="6">
        <f t="shared" si="597"/>
        <v>0</v>
      </c>
      <c r="G780" s="6">
        <f t="shared" si="598"/>
        <v>0</v>
      </c>
      <c r="H780" s="6">
        <f t="shared" si="599"/>
        <v>0</v>
      </c>
      <c r="I780" s="6">
        <f t="shared" si="600"/>
        <v>0</v>
      </c>
      <c r="J780" s="6">
        <f t="shared" si="601"/>
        <v>0</v>
      </c>
      <c r="K780" s="10"/>
    </row>
    <row r="781" spans="1:11" ht="15">
      <c r="A781" s="8">
        <v>761</v>
      </c>
      <c r="B781" s="10" t="s">
        <v>21</v>
      </c>
      <c r="C781" s="6">
        <f t="shared" si="548"/>
        <v>0</v>
      </c>
      <c r="D781" s="6">
        <f t="shared" si="588"/>
        <v>0</v>
      </c>
      <c r="E781" s="6">
        <f t="shared" si="589"/>
        <v>0</v>
      </c>
      <c r="F781" s="6">
        <f t="shared" si="597"/>
        <v>0</v>
      </c>
      <c r="G781" s="6">
        <f t="shared" si="598"/>
        <v>0</v>
      </c>
      <c r="H781" s="6">
        <f t="shared" si="599"/>
        <v>0</v>
      </c>
      <c r="I781" s="6">
        <f t="shared" si="600"/>
        <v>0</v>
      </c>
      <c r="J781" s="6">
        <f t="shared" si="601"/>
        <v>0</v>
      </c>
      <c r="K781" s="10"/>
    </row>
    <row r="782" spans="1:11" ht="38.25">
      <c r="A782" s="8">
        <v>762</v>
      </c>
      <c r="B782" s="13" t="s">
        <v>317</v>
      </c>
      <c r="C782" s="6">
        <f t="shared" si="548"/>
        <v>250</v>
      </c>
      <c r="D782" s="6">
        <f>D783+D784+D785+D786</f>
        <v>250</v>
      </c>
      <c r="E782" s="6">
        <f t="shared" si="589"/>
        <v>0</v>
      </c>
      <c r="F782" s="6">
        <f t="shared" si="597"/>
        <v>0</v>
      </c>
      <c r="G782" s="6">
        <f t="shared" si="598"/>
        <v>0</v>
      </c>
      <c r="H782" s="6">
        <f t="shared" si="599"/>
        <v>0</v>
      </c>
      <c r="I782" s="6">
        <f t="shared" si="600"/>
        <v>0</v>
      </c>
      <c r="J782" s="6">
        <f t="shared" si="601"/>
        <v>0</v>
      </c>
      <c r="K782" s="10"/>
    </row>
    <row r="783" spans="1:11" ht="15">
      <c r="A783" s="8">
        <v>763</v>
      </c>
      <c r="B783" s="13" t="s">
        <v>2</v>
      </c>
      <c r="C783" s="6">
        <f t="shared" si="548"/>
        <v>0</v>
      </c>
      <c r="D783" s="6">
        <f t="shared" si="588"/>
        <v>0</v>
      </c>
      <c r="E783" s="6">
        <f t="shared" si="589"/>
        <v>0</v>
      </c>
      <c r="F783" s="6">
        <f t="shared" si="597"/>
        <v>0</v>
      </c>
      <c r="G783" s="6">
        <f t="shared" si="598"/>
        <v>0</v>
      </c>
      <c r="H783" s="6">
        <f t="shared" si="599"/>
        <v>0</v>
      </c>
      <c r="I783" s="6">
        <f t="shared" si="600"/>
        <v>0</v>
      </c>
      <c r="J783" s="6">
        <f t="shared" si="601"/>
        <v>0</v>
      </c>
      <c r="K783" s="10"/>
    </row>
    <row r="784" spans="1:11" ht="15">
      <c r="A784" s="8">
        <v>764</v>
      </c>
      <c r="B784" s="10" t="s">
        <v>49</v>
      </c>
      <c r="C784" s="6">
        <f t="shared" si="548"/>
        <v>0</v>
      </c>
      <c r="D784" s="6">
        <f t="shared" si="588"/>
        <v>0</v>
      </c>
      <c r="E784" s="6">
        <f t="shared" si="589"/>
        <v>0</v>
      </c>
      <c r="F784" s="6">
        <f t="shared" si="597"/>
        <v>0</v>
      </c>
      <c r="G784" s="6">
        <f t="shared" si="598"/>
        <v>0</v>
      </c>
      <c r="H784" s="6">
        <f t="shared" si="599"/>
        <v>0</v>
      </c>
      <c r="I784" s="6">
        <f t="shared" si="600"/>
        <v>0</v>
      </c>
      <c r="J784" s="6">
        <f t="shared" si="601"/>
        <v>0</v>
      </c>
      <c r="K784" s="10"/>
    </row>
    <row r="785" spans="1:11" ht="15">
      <c r="A785" s="8">
        <v>765</v>
      </c>
      <c r="B785" s="10" t="s">
        <v>50</v>
      </c>
      <c r="C785" s="6">
        <f t="shared" si="548"/>
        <v>250</v>
      </c>
      <c r="D785" s="6">
        <v>250</v>
      </c>
      <c r="E785" s="6">
        <f t="shared" si="589"/>
        <v>0</v>
      </c>
      <c r="F785" s="6">
        <f t="shared" si="597"/>
        <v>0</v>
      </c>
      <c r="G785" s="6">
        <f t="shared" si="598"/>
        <v>0</v>
      </c>
      <c r="H785" s="6">
        <f t="shared" si="599"/>
        <v>0</v>
      </c>
      <c r="I785" s="6">
        <f t="shared" si="600"/>
        <v>0</v>
      </c>
      <c r="J785" s="6">
        <f t="shared" si="601"/>
        <v>0</v>
      </c>
      <c r="K785" s="10"/>
    </row>
    <row r="786" spans="1:11" ht="15">
      <c r="A786" s="8">
        <v>766</v>
      </c>
      <c r="B786" s="10" t="s">
        <v>21</v>
      </c>
      <c r="C786" s="6">
        <f t="shared" si="548"/>
        <v>0</v>
      </c>
      <c r="D786" s="6">
        <f aca="true" t="shared" si="608" ref="D786:D789">E786+F786+G786+H786+I786+J786+K786</f>
        <v>0</v>
      </c>
      <c r="E786" s="6">
        <f t="shared" si="589"/>
        <v>0</v>
      </c>
      <c r="F786" s="6">
        <f t="shared" si="597"/>
        <v>0</v>
      </c>
      <c r="G786" s="6">
        <f t="shared" si="598"/>
        <v>0</v>
      </c>
      <c r="H786" s="6">
        <f t="shared" si="599"/>
        <v>0</v>
      </c>
      <c r="I786" s="6">
        <f t="shared" si="600"/>
        <v>0</v>
      </c>
      <c r="J786" s="6">
        <f t="shared" si="601"/>
        <v>0</v>
      </c>
      <c r="K786" s="10"/>
    </row>
    <row r="787" spans="1:11" ht="25.5">
      <c r="A787" s="8">
        <v>767</v>
      </c>
      <c r="B787" s="13" t="s">
        <v>323</v>
      </c>
      <c r="C787" s="6">
        <f t="shared" si="548"/>
        <v>1000</v>
      </c>
      <c r="D787" s="6">
        <f>D788+D789+D790+D791</f>
        <v>1000</v>
      </c>
      <c r="E787" s="6">
        <f t="shared" si="589"/>
        <v>0</v>
      </c>
      <c r="F787" s="6">
        <f t="shared" si="597"/>
        <v>0</v>
      </c>
      <c r="G787" s="6">
        <f t="shared" si="598"/>
        <v>0</v>
      </c>
      <c r="H787" s="6">
        <f t="shared" si="599"/>
        <v>0</v>
      </c>
      <c r="I787" s="6">
        <f t="shared" si="600"/>
        <v>0</v>
      </c>
      <c r="J787" s="6">
        <f t="shared" si="601"/>
        <v>0</v>
      </c>
      <c r="K787" s="10"/>
    </row>
    <row r="788" spans="1:11" ht="15">
      <c r="A788" s="8">
        <v>768</v>
      </c>
      <c r="B788" s="13" t="s">
        <v>2</v>
      </c>
      <c r="C788" s="6">
        <f t="shared" si="548"/>
        <v>0</v>
      </c>
      <c r="D788" s="6">
        <f t="shared" si="608"/>
        <v>0</v>
      </c>
      <c r="E788" s="6">
        <f t="shared" si="589"/>
        <v>0</v>
      </c>
      <c r="F788" s="6">
        <f t="shared" si="597"/>
        <v>0</v>
      </c>
      <c r="G788" s="6">
        <f t="shared" si="598"/>
        <v>0</v>
      </c>
      <c r="H788" s="6">
        <f t="shared" si="599"/>
        <v>0</v>
      </c>
      <c r="I788" s="6">
        <f t="shared" si="600"/>
        <v>0</v>
      </c>
      <c r="J788" s="6">
        <f t="shared" si="601"/>
        <v>0</v>
      </c>
      <c r="K788" s="10"/>
    </row>
    <row r="789" spans="1:11" ht="15">
      <c r="A789" s="8">
        <v>769</v>
      </c>
      <c r="B789" s="10" t="s">
        <v>49</v>
      </c>
      <c r="C789" s="6">
        <f t="shared" si="548"/>
        <v>0</v>
      </c>
      <c r="D789" s="6">
        <f t="shared" si="608"/>
        <v>0</v>
      </c>
      <c r="E789" s="6">
        <f t="shared" si="589"/>
        <v>0</v>
      </c>
      <c r="F789" s="6">
        <f t="shared" si="597"/>
        <v>0</v>
      </c>
      <c r="G789" s="6">
        <f t="shared" si="598"/>
        <v>0</v>
      </c>
      <c r="H789" s="6">
        <f t="shared" si="599"/>
        <v>0</v>
      </c>
      <c r="I789" s="6">
        <f t="shared" si="600"/>
        <v>0</v>
      </c>
      <c r="J789" s="6">
        <f t="shared" si="601"/>
        <v>0</v>
      </c>
      <c r="K789" s="10"/>
    </row>
    <row r="790" spans="1:11" ht="15">
      <c r="A790" s="8">
        <v>770</v>
      </c>
      <c r="B790" s="10" t="s">
        <v>50</v>
      </c>
      <c r="C790" s="6">
        <f t="shared" si="548"/>
        <v>1000</v>
      </c>
      <c r="D790" s="6">
        <v>1000</v>
      </c>
      <c r="E790" s="6">
        <f t="shared" si="589"/>
        <v>0</v>
      </c>
      <c r="F790" s="6">
        <f t="shared" si="597"/>
        <v>0</v>
      </c>
      <c r="G790" s="6">
        <f t="shared" si="598"/>
        <v>0</v>
      </c>
      <c r="H790" s="6">
        <f t="shared" si="599"/>
        <v>0</v>
      </c>
      <c r="I790" s="6">
        <f t="shared" si="600"/>
        <v>0</v>
      </c>
      <c r="J790" s="6">
        <f t="shared" si="601"/>
        <v>0</v>
      </c>
      <c r="K790" s="10"/>
    </row>
    <row r="791" spans="1:11" ht="15">
      <c r="A791" s="8">
        <v>771</v>
      </c>
      <c r="B791" s="10" t="s">
        <v>21</v>
      </c>
      <c r="C791" s="6">
        <f t="shared" si="548"/>
        <v>0</v>
      </c>
      <c r="D791" s="6">
        <f aca="true" t="shared" si="609" ref="D791:D796">E791+F791+G791+H791+I791+J791+K791</f>
        <v>0</v>
      </c>
      <c r="E791" s="6">
        <f t="shared" si="589"/>
        <v>0</v>
      </c>
      <c r="F791" s="6">
        <f t="shared" si="597"/>
        <v>0</v>
      </c>
      <c r="G791" s="6">
        <f t="shared" si="598"/>
        <v>0</v>
      </c>
      <c r="H791" s="6">
        <f t="shared" si="599"/>
        <v>0</v>
      </c>
      <c r="I791" s="6">
        <f t="shared" si="600"/>
        <v>0</v>
      </c>
      <c r="J791" s="6">
        <f t="shared" si="601"/>
        <v>0</v>
      </c>
      <c r="K791" s="10"/>
    </row>
    <row r="792" spans="1:11" ht="25.5">
      <c r="A792" s="8">
        <v>772</v>
      </c>
      <c r="B792" s="13" t="s">
        <v>324</v>
      </c>
      <c r="C792" s="6">
        <f t="shared" si="548"/>
        <v>0</v>
      </c>
      <c r="D792" s="6">
        <f t="shared" si="609"/>
        <v>0</v>
      </c>
      <c r="E792" s="6">
        <f t="shared" si="589"/>
        <v>0</v>
      </c>
      <c r="F792" s="6">
        <f t="shared" si="597"/>
        <v>0</v>
      </c>
      <c r="G792" s="6">
        <f t="shared" si="598"/>
        <v>0</v>
      </c>
      <c r="H792" s="6">
        <f t="shared" si="599"/>
        <v>0</v>
      </c>
      <c r="I792" s="6">
        <f t="shared" si="600"/>
        <v>0</v>
      </c>
      <c r="J792" s="6">
        <f t="shared" si="601"/>
        <v>0</v>
      </c>
      <c r="K792" s="10"/>
    </row>
    <row r="793" spans="1:11" ht="15">
      <c r="A793" s="8">
        <v>773</v>
      </c>
      <c r="B793" s="13" t="s">
        <v>2</v>
      </c>
      <c r="C793" s="6">
        <f t="shared" si="548"/>
        <v>0</v>
      </c>
      <c r="D793" s="6">
        <f t="shared" si="609"/>
        <v>0</v>
      </c>
      <c r="E793" s="6">
        <f t="shared" si="589"/>
        <v>0</v>
      </c>
      <c r="F793" s="6">
        <f t="shared" si="597"/>
        <v>0</v>
      </c>
      <c r="G793" s="6">
        <f t="shared" si="598"/>
        <v>0</v>
      </c>
      <c r="H793" s="6">
        <f t="shared" si="599"/>
        <v>0</v>
      </c>
      <c r="I793" s="6">
        <f t="shared" si="600"/>
        <v>0</v>
      </c>
      <c r="J793" s="6">
        <f t="shared" si="601"/>
        <v>0</v>
      </c>
      <c r="K793" s="10"/>
    </row>
    <row r="794" spans="1:11" ht="15">
      <c r="A794" s="8">
        <v>774</v>
      </c>
      <c r="B794" s="10" t="s">
        <v>49</v>
      </c>
      <c r="C794" s="6">
        <f t="shared" si="548"/>
        <v>0</v>
      </c>
      <c r="D794" s="6">
        <f t="shared" si="609"/>
        <v>0</v>
      </c>
      <c r="E794" s="6">
        <f t="shared" si="589"/>
        <v>0</v>
      </c>
      <c r="F794" s="6">
        <f t="shared" si="597"/>
        <v>0</v>
      </c>
      <c r="G794" s="6">
        <f t="shared" si="598"/>
        <v>0</v>
      </c>
      <c r="H794" s="6">
        <f t="shared" si="599"/>
        <v>0</v>
      </c>
      <c r="I794" s="6">
        <f t="shared" si="600"/>
        <v>0</v>
      </c>
      <c r="J794" s="6">
        <f t="shared" si="601"/>
        <v>0</v>
      </c>
      <c r="K794" s="10"/>
    </row>
    <row r="795" spans="1:11" ht="15">
      <c r="A795" s="8">
        <v>775</v>
      </c>
      <c r="B795" s="10" t="s">
        <v>50</v>
      </c>
      <c r="C795" s="6">
        <f t="shared" si="548"/>
        <v>0</v>
      </c>
      <c r="D795" s="6">
        <f t="shared" si="609"/>
        <v>0</v>
      </c>
      <c r="E795" s="6">
        <f t="shared" si="589"/>
        <v>0</v>
      </c>
      <c r="F795" s="6">
        <f t="shared" si="597"/>
        <v>0</v>
      </c>
      <c r="G795" s="6">
        <f t="shared" si="598"/>
        <v>0</v>
      </c>
      <c r="H795" s="6">
        <f t="shared" si="599"/>
        <v>0</v>
      </c>
      <c r="I795" s="6">
        <f t="shared" si="600"/>
        <v>0</v>
      </c>
      <c r="J795" s="6">
        <f t="shared" si="601"/>
        <v>0</v>
      </c>
      <c r="K795" s="10"/>
    </row>
    <row r="796" spans="1:11" ht="15">
      <c r="A796" s="8">
        <v>776</v>
      </c>
      <c r="B796" s="10" t="s">
        <v>21</v>
      </c>
      <c r="C796" s="6">
        <f t="shared" si="548"/>
        <v>0</v>
      </c>
      <c r="D796" s="6">
        <f t="shared" si="609"/>
        <v>0</v>
      </c>
      <c r="E796" s="6">
        <f t="shared" si="589"/>
        <v>0</v>
      </c>
      <c r="F796" s="6">
        <f t="shared" si="597"/>
        <v>0</v>
      </c>
      <c r="G796" s="6">
        <f t="shared" si="598"/>
        <v>0</v>
      </c>
      <c r="H796" s="6">
        <f t="shared" si="599"/>
        <v>0</v>
      </c>
      <c r="I796" s="6">
        <f t="shared" si="600"/>
        <v>0</v>
      </c>
      <c r="J796" s="6">
        <f t="shared" si="601"/>
        <v>0</v>
      </c>
      <c r="K796" s="10"/>
    </row>
    <row r="797" spans="1:11" ht="27">
      <c r="A797" s="8">
        <v>777</v>
      </c>
      <c r="B797" s="12" t="s">
        <v>51</v>
      </c>
      <c r="C797" s="5">
        <f t="shared" si="548"/>
        <v>3670.2000000000003</v>
      </c>
      <c r="D797" s="5">
        <f>D799+D800+D801</f>
        <v>3670.2000000000003</v>
      </c>
      <c r="E797" s="5">
        <f t="shared" si="589"/>
        <v>0</v>
      </c>
      <c r="F797" s="5">
        <f t="shared" si="597"/>
        <v>0</v>
      </c>
      <c r="G797" s="5">
        <f t="shared" si="598"/>
        <v>0</v>
      </c>
      <c r="H797" s="5">
        <f t="shared" si="599"/>
        <v>0</v>
      </c>
      <c r="I797" s="5">
        <f t="shared" si="600"/>
        <v>0</v>
      </c>
      <c r="J797" s="5">
        <f t="shared" si="601"/>
        <v>0</v>
      </c>
      <c r="K797" s="11"/>
    </row>
    <row r="798" spans="1:11" ht="15">
      <c r="A798" s="8">
        <v>778</v>
      </c>
      <c r="B798" s="12" t="s">
        <v>2</v>
      </c>
      <c r="C798" s="6">
        <f aca="true" t="shared" si="610" ref="C798">D798+E798+F798+G798+H798+I798+J798</f>
        <v>0</v>
      </c>
      <c r="D798" s="6">
        <f aca="true" t="shared" si="611" ref="D798">E798+F798+G798+H798+I798+J798+K798</f>
        <v>0</v>
      </c>
      <c r="E798" s="6">
        <f t="shared" si="589"/>
        <v>0</v>
      </c>
      <c r="F798" s="6">
        <f t="shared" si="597"/>
        <v>0</v>
      </c>
      <c r="G798" s="6">
        <f t="shared" si="598"/>
        <v>0</v>
      </c>
      <c r="H798" s="6">
        <f t="shared" si="599"/>
        <v>0</v>
      </c>
      <c r="I798" s="6">
        <f t="shared" si="600"/>
        <v>0</v>
      </c>
      <c r="J798" s="6">
        <f t="shared" si="601"/>
        <v>0</v>
      </c>
      <c r="K798" s="10"/>
    </row>
    <row r="799" spans="1:11" ht="15">
      <c r="A799" s="8">
        <v>779</v>
      </c>
      <c r="B799" s="10" t="s">
        <v>3</v>
      </c>
      <c r="C799" s="6">
        <f t="shared" si="548"/>
        <v>0</v>
      </c>
      <c r="D799" s="6">
        <f t="shared" si="588"/>
        <v>0</v>
      </c>
      <c r="E799" s="6">
        <f t="shared" si="589"/>
        <v>0</v>
      </c>
      <c r="F799" s="6">
        <f t="shared" si="597"/>
        <v>0</v>
      </c>
      <c r="G799" s="6">
        <f t="shared" si="598"/>
        <v>0</v>
      </c>
      <c r="H799" s="6">
        <f t="shared" si="599"/>
        <v>0</v>
      </c>
      <c r="I799" s="6">
        <f t="shared" si="600"/>
        <v>0</v>
      </c>
      <c r="J799" s="6">
        <f t="shared" si="601"/>
        <v>0</v>
      </c>
      <c r="K799" s="10"/>
    </row>
    <row r="800" spans="1:11" ht="15">
      <c r="A800" s="8">
        <v>780</v>
      </c>
      <c r="B800" s="10" t="s">
        <v>4</v>
      </c>
      <c r="C800" s="6">
        <f t="shared" si="548"/>
        <v>3670.2000000000003</v>
      </c>
      <c r="D800" s="6">
        <f>D805+D810</f>
        <v>3670.2000000000003</v>
      </c>
      <c r="E800" s="6">
        <f t="shared" si="589"/>
        <v>0</v>
      </c>
      <c r="F800" s="6">
        <f t="shared" si="597"/>
        <v>0</v>
      </c>
      <c r="G800" s="6">
        <f t="shared" si="598"/>
        <v>0</v>
      </c>
      <c r="H800" s="6">
        <f t="shared" si="599"/>
        <v>0</v>
      </c>
      <c r="I800" s="6">
        <f t="shared" si="600"/>
        <v>0</v>
      </c>
      <c r="J800" s="6">
        <f t="shared" si="601"/>
        <v>0</v>
      </c>
      <c r="K800" s="10"/>
    </row>
    <row r="801" spans="1:11" ht="15">
      <c r="A801" s="8">
        <v>781</v>
      </c>
      <c r="B801" s="10" t="s">
        <v>23</v>
      </c>
      <c r="C801" s="6">
        <f t="shared" si="548"/>
        <v>0</v>
      </c>
      <c r="D801" s="6">
        <f t="shared" si="588"/>
        <v>0</v>
      </c>
      <c r="E801" s="6">
        <f t="shared" si="589"/>
        <v>0</v>
      </c>
      <c r="F801" s="6">
        <f t="shared" si="597"/>
        <v>0</v>
      </c>
      <c r="G801" s="6">
        <f t="shared" si="598"/>
        <v>0</v>
      </c>
      <c r="H801" s="6">
        <f t="shared" si="599"/>
        <v>0</v>
      </c>
      <c r="I801" s="6">
        <f t="shared" si="600"/>
        <v>0</v>
      </c>
      <c r="J801" s="6">
        <f t="shared" si="601"/>
        <v>0</v>
      </c>
      <c r="K801" s="10"/>
    </row>
    <row r="802" spans="1:11" ht="27.75" customHeight="1">
      <c r="A802" s="8">
        <v>782</v>
      </c>
      <c r="B802" s="13" t="s">
        <v>307</v>
      </c>
      <c r="C802" s="6">
        <f t="shared" si="548"/>
        <v>3470.2000000000003</v>
      </c>
      <c r="D802" s="6">
        <f>D804+D805+D806</f>
        <v>3470.2000000000003</v>
      </c>
      <c r="E802" s="6">
        <f t="shared" si="589"/>
        <v>0</v>
      </c>
      <c r="F802" s="6">
        <f t="shared" si="597"/>
        <v>0</v>
      </c>
      <c r="G802" s="6">
        <f t="shared" si="598"/>
        <v>0</v>
      </c>
      <c r="H802" s="6">
        <f t="shared" si="599"/>
        <v>0</v>
      </c>
      <c r="I802" s="6">
        <f t="shared" si="600"/>
        <v>0</v>
      </c>
      <c r="J802" s="6">
        <f t="shared" si="601"/>
        <v>0</v>
      </c>
      <c r="K802" s="10"/>
    </row>
    <row r="803" spans="1:11" ht="15" customHeight="1">
      <c r="A803" s="8">
        <v>783</v>
      </c>
      <c r="B803" s="13" t="s">
        <v>2</v>
      </c>
      <c r="C803" s="6">
        <f aca="true" t="shared" si="612" ref="C803">D803+E803+F803+G803+H803+I803+J803</f>
        <v>0</v>
      </c>
      <c r="D803" s="6">
        <f aca="true" t="shared" si="613" ref="D803">E803+F803+G803+H803+I803+J803+K803</f>
        <v>0</v>
      </c>
      <c r="E803" s="6">
        <f t="shared" si="589"/>
        <v>0</v>
      </c>
      <c r="F803" s="6">
        <f t="shared" si="597"/>
        <v>0</v>
      </c>
      <c r="G803" s="6">
        <f t="shared" si="598"/>
        <v>0</v>
      </c>
      <c r="H803" s="6">
        <f t="shared" si="599"/>
        <v>0</v>
      </c>
      <c r="I803" s="6">
        <f t="shared" si="600"/>
        <v>0</v>
      </c>
      <c r="J803" s="6">
        <f t="shared" si="601"/>
        <v>0</v>
      </c>
      <c r="K803" s="10"/>
    </row>
    <row r="804" spans="1:11" ht="15">
      <c r="A804" s="8">
        <v>784</v>
      </c>
      <c r="B804" s="10" t="s">
        <v>29</v>
      </c>
      <c r="C804" s="6">
        <f t="shared" si="548"/>
        <v>0</v>
      </c>
      <c r="D804" s="6">
        <f t="shared" si="588"/>
        <v>0</v>
      </c>
      <c r="E804" s="6">
        <f t="shared" si="589"/>
        <v>0</v>
      </c>
      <c r="F804" s="6">
        <f t="shared" si="597"/>
        <v>0</v>
      </c>
      <c r="G804" s="6">
        <f t="shared" si="598"/>
        <v>0</v>
      </c>
      <c r="H804" s="6">
        <f t="shared" si="599"/>
        <v>0</v>
      </c>
      <c r="I804" s="6">
        <f t="shared" si="600"/>
        <v>0</v>
      </c>
      <c r="J804" s="6">
        <f t="shared" si="601"/>
        <v>0</v>
      </c>
      <c r="K804" s="10"/>
    </row>
    <row r="805" spans="1:11" ht="15">
      <c r="A805" s="8">
        <v>785</v>
      </c>
      <c r="B805" s="10" t="s">
        <v>30</v>
      </c>
      <c r="C805" s="6">
        <f t="shared" si="548"/>
        <v>3470.2000000000003</v>
      </c>
      <c r="D805" s="6">
        <f>5952-419-152-219.7-100-347.7-490-503.4-200-50</f>
        <v>3470.2000000000003</v>
      </c>
      <c r="E805" s="6">
        <f t="shared" si="589"/>
        <v>0</v>
      </c>
      <c r="F805" s="6">
        <f t="shared" si="597"/>
        <v>0</v>
      </c>
      <c r="G805" s="6">
        <f t="shared" si="598"/>
        <v>0</v>
      </c>
      <c r="H805" s="6">
        <f t="shared" si="599"/>
        <v>0</v>
      </c>
      <c r="I805" s="6">
        <f t="shared" si="600"/>
        <v>0</v>
      </c>
      <c r="J805" s="6">
        <f t="shared" si="601"/>
        <v>0</v>
      </c>
      <c r="K805" s="10"/>
    </row>
    <row r="806" spans="1:11" ht="15">
      <c r="A806" s="8">
        <v>786</v>
      </c>
      <c r="B806" s="10" t="s">
        <v>5</v>
      </c>
      <c r="C806" s="6">
        <f t="shared" si="548"/>
        <v>0</v>
      </c>
      <c r="D806" s="6">
        <f aca="true" t="shared" si="614" ref="D806:D811">E806+F806+G806+H806+I806+J806+K806</f>
        <v>0</v>
      </c>
      <c r="E806" s="6">
        <f t="shared" si="589"/>
        <v>0</v>
      </c>
      <c r="F806" s="6">
        <f t="shared" si="597"/>
        <v>0</v>
      </c>
      <c r="G806" s="6">
        <f t="shared" si="598"/>
        <v>0</v>
      </c>
      <c r="H806" s="6">
        <f t="shared" si="599"/>
        <v>0</v>
      </c>
      <c r="I806" s="6">
        <f t="shared" si="600"/>
        <v>0</v>
      </c>
      <c r="J806" s="6">
        <f t="shared" si="601"/>
        <v>0</v>
      </c>
      <c r="K806" s="10"/>
    </row>
    <row r="807" spans="1:11" ht="38.25">
      <c r="A807" s="8">
        <v>787</v>
      </c>
      <c r="B807" s="13" t="s">
        <v>320</v>
      </c>
      <c r="C807" s="6">
        <f t="shared" si="548"/>
        <v>200</v>
      </c>
      <c r="D807" s="6">
        <f>D808+D809+D810+D811</f>
        <v>200</v>
      </c>
      <c r="E807" s="6">
        <f t="shared" si="589"/>
        <v>0</v>
      </c>
      <c r="F807" s="6">
        <f t="shared" si="597"/>
        <v>0</v>
      </c>
      <c r="G807" s="6">
        <f t="shared" si="598"/>
        <v>0</v>
      </c>
      <c r="H807" s="6">
        <f t="shared" si="599"/>
        <v>0</v>
      </c>
      <c r="I807" s="6">
        <f t="shared" si="600"/>
        <v>0</v>
      </c>
      <c r="J807" s="6">
        <f t="shared" si="601"/>
        <v>0</v>
      </c>
      <c r="K807" s="10"/>
    </row>
    <row r="808" spans="1:11" ht="15">
      <c r="A808" s="8">
        <v>788</v>
      </c>
      <c r="B808" s="13" t="s">
        <v>2</v>
      </c>
      <c r="C808" s="6">
        <f aca="true" t="shared" si="615" ref="C808:C811">D808+E808+F808+G808+H808+I808+J808</f>
        <v>0</v>
      </c>
      <c r="D808" s="6">
        <f t="shared" si="614"/>
        <v>0</v>
      </c>
      <c r="E808" s="6">
        <f t="shared" si="589"/>
        <v>0</v>
      </c>
      <c r="F808" s="6">
        <f t="shared" si="597"/>
        <v>0</v>
      </c>
      <c r="G808" s="6">
        <f t="shared" si="598"/>
        <v>0</v>
      </c>
      <c r="H808" s="6">
        <f t="shared" si="599"/>
        <v>0</v>
      </c>
      <c r="I808" s="6">
        <f t="shared" si="600"/>
        <v>0</v>
      </c>
      <c r="J808" s="6">
        <f t="shared" si="601"/>
        <v>0</v>
      </c>
      <c r="K808" s="10"/>
    </row>
    <row r="809" spans="1:11" ht="15">
      <c r="A809" s="8">
        <v>789</v>
      </c>
      <c r="B809" s="10" t="s">
        <v>29</v>
      </c>
      <c r="C809" s="6">
        <f t="shared" si="615"/>
        <v>0</v>
      </c>
      <c r="D809" s="6">
        <f t="shared" si="614"/>
        <v>0</v>
      </c>
      <c r="E809" s="6">
        <f t="shared" si="589"/>
        <v>0</v>
      </c>
      <c r="F809" s="6">
        <f t="shared" si="597"/>
        <v>0</v>
      </c>
      <c r="G809" s="6">
        <f t="shared" si="598"/>
        <v>0</v>
      </c>
      <c r="H809" s="6">
        <f t="shared" si="599"/>
        <v>0</v>
      </c>
      <c r="I809" s="6">
        <f t="shared" si="600"/>
        <v>0</v>
      </c>
      <c r="J809" s="6">
        <f t="shared" si="601"/>
        <v>0</v>
      </c>
      <c r="K809" s="10"/>
    </row>
    <row r="810" spans="1:11" ht="15">
      <c r="A810" s="8">
        <v>790</v>
      </c>
      <c r="B810" s="10" t="s">
        <v>30</v>
      </c>
      <c r="C810" s="6">
        <f t="shared" si="615"/>
        <v>200</v>
      </c>
      <c r="D810" s="6">
        <v>200</v>
      </c>
      <c r="E810" s="6">
        <f t="shared" si="589"/>
        <v>0</v>
      </c>
      <c r="F810" s="6">
        <f t="shared" si="597"/>
        <v>0</v>
      </c>
      <c r="G810" s="6">
        <f t="shared" si="598"/>
        <v>0</v>
      </c>
      <c r="H810" s="6">
        <f t="shared" si="599"/>
        <v>0</v>
      </c>
      <c r="I810" s="6">
        <f t="shared" si="600"/>
        <v>0</v>
      </c>
      <c r="J810" s="6">
        <f t="shared" si="601"/>
        <v>0</v>
      </c>
      <c r="K810" s="10"/>
    </row>
    <row r="811" spans="1:11" ht="15">
      <c r="A811" s="8">
        <v>791</v>
      </c>
      <c r="B811" s="10" t="s">
        <v>5</v>
      </c>
      <c r="C811" s="6">
        <f t="shared" si="615"/>
        <v>0</v>
      </c>
      <c r="D811" s="6">
        <f t="shared" si="614"/>
        <v>0</v>
      </c>
      <c r="E811" s="6">
        <f t="shared" si="589"/>
        <v>0</v>
      </c>
      <c r="F811" s="6">
        <f t="shared" si="597"/>
        <v>0</v>
      </c>
      <c r="G811" s="6">
        <f t="shared" si="598"/>
        <v>0</v>
      </c>
      <c r="H811" s="6">
        <f t="shared" si="599"/>
        <v>0</v>
      </c>
      <c r="I811" s="6">
        <f t="shared" si="600"/>
        <v>0</v>
      </c>
      <c r="J811" s="6">
        <f t="shared" si="601"/>
        <v>0</v>
      </c>
      <c r="K811" s="10"/>
    </row>
    <row r="812" spans="1:11" ht="27">
      <c r="A812" s="8">
        <v>792</v>
      </c>
      <c r="B812" s="12" t="s">
        <v>52</v>
      </c>
      <c r="C812" s="5">
        <f aca="true" t="shared" si="616" ref="C812:J813">D812+E812+F812+G812+H812+I812+J812</f>
        <v>0</v>
      </c>
      <c r="D812" s="5">
        <f t="shared" si="616"/>
        <v>0</v>
      </c>
      <c r="E812" s="5">
        <f t="shared" si="616"/>
        <v>0</v>
      </c>
      <c r="F812" s="5">
        <f t="shared" si="616"/>
        <v>0</v>
      </c>
      <c r="G812" s="5">
        <f t="shared" si="616"/>
        <v>0</v>
      </c>
      <c r="H812" s="5">
        <f t="shared" si="616"/>
        <v>0</v>
      </c>
      <c r="I812" s="5">
        <f t="shared" si="616"/>
        <v>0</v>
      </c>
      <c r="J812" s="5">
        <f t="shared" si="616"/>
        <v>0</v>
      </c>
      <c r="K812" s="11"/>
    </row>
    <row r="813" spans="1:11" ht="15">
      <c r="A813" s="8">
        <v>793</v>
      </c>
      <c r="B813" s="12" t="s">
        <v>2</v>
      </c>
      <c r="C813" s="6">
        <f t="shared" si="616"/>
        <v>0</v>
      </c>
      <c r="D813" s="6">
        <f t="shared" si="616"/>
        <v>0</v>
      </c>
      <c r="E813" s="6">
        <f t="shared" si="616"/>
        <v>0</v>
      </c>
      <c r="F813" s="6">
        <f t="shared" si="616"/>
        <v>0</v>
      </c>
      <c r="G813" s="6">
        <f t="shared" si="616"/>
        <v>0</v>
      </c>
      <c r="H813" s="6">
        <f t="shared" si="616"/>
        <v>0</v>
      </c>
      <c r="I813" s="6">
        <f t="shared" si="616"/>
        <v>0</v>
      </c>
      <c r="J813" s="6">
        <f t="shared" si="616"/>
        <v>0</v>
      </c>
      <c r="K813" s="10"/>
    </row>
    <row r="814" spans="1:11" ht="15">
      <c r="A814" s="8">
        <v>794</v>
      </c>
      <c r="B814" s="10" t="s">
        <v>3</v>
      </c>
      <c r="C814" s="6">
        <f aca="true" t="shared" si="617" ref="C814:J815">D814+E814+F814+G814+H814+I814+J814</f>
        <v>0</v>
      </c>
      <c r="D814" s="6">
        <f t="shared" si="617"/>
        <v>0</v>
      </c>
      <c r="E814" s="6">
        <f t="shared" si="617"/>
        <v>0</v>
      </c>
      <c r="F814" s="6">
        <f t="shared" si="617"/>
        <v>0</v>
      </c>
      <c r="G814" s="6">
        <f t="shared" si="617"/>
        <v>0</v>
      </c>
      <c r="H814" s="6">
        <f t="shared" si="617"/>
        <v>0</v>
      </c>
      <c r="I814" s="6">
        <f t="shared" si="617"/>
        <v>0</v>
      </c>
      <c r="J814" s="6">
        <f t="shared" si="617"/>
        <v>0</v>
      </c>
      <c r="K814" s="10"/>
    </row>
    <row r="815" spans="1:11" ht="15">
      <c r="A815" s="8">
        <v>795</v>
      </c>
      <c r="B815" s="10" t="s">
        <v>4</v>
      </c>
      <c r="C815" s="6">
        <f t="shared" si="617"/>
        <v>0</v>
      </c>
      <c r="D815" s="6">
        <f t="shared" si="617"/>
        <v>0</v>
      </c>
      <c r="E815" s="6">
        <f t="shared" si="617"/>
        <v>0</v>
      </c>
      <c r="F815" s="6">
        <f t="shared" si="617"/>
        <v>0</v>
      </c>
      <c r="G815" s="6">
        <f t="shared" si="617"/>
        <v>0</v>
      </c>
      <c r="H815" s="6">
        <f t="shared" si="617"/>
        <v>0</v>
      </c>
      <c r="I815" s="6">
        <f t="shared" si="617"/>
        <v>0</v>
      </c>
      <c r="J815" s="6">
        <f t="shared" si="617"/>
        <v>0</v>
      </c>
      <c r="K815" s="10"/>
    </row>
    <row r="816" spans="1:11" ht="15">
      <c r="A816" s="8">
        <v>796</v>
      </c>
      <c r="B816" s="10" t="s">
        <v>15</v>
      </c>
      <c r="C816" s="6"/>
      <c r="D816" s="6"/>
      <c r="E816" s="6"/>
      <c r="F816" s="6"/>
      <c r="G816" s="6"/>
      <c r="H816" s="6"/>
      <c r="I816" s="6"/>
      <c r="J816" s="6"/>
      <c r="K816" s="10"/>
    </row>
    <row r="817" spans="1:11" ht="25.5">
      <c r="A817" s="8">
        <v>797</v>
      </c>
      <c r="B817" s="41" t="s">
        <v>61</v>
      </c>
      <c r="C817" s="6">
        <f aca="true" t="shared" si="618" ref="C817:C818">D817+E817+F817+G817+H817+I817+J817</f>
        <v>0</v>
      </c>
      <c r="D817" s="6">
        <v>0</v>
      </c>
      <c r="E817" s="6">
        <f aca="true" t="shared" si="619" ref="E817:E818">F817+G817+H817+I817+J817+K817+L817</f>
        <v>0</v>
      </c>
      <c r="F817" s="6">
        <f aca="true" t="shared" si="620" ref="F817:F818">G817+H817+I817+J817+K817+L817+M817</f>
        <v>0</v>
      </c>
      <c r="G817" s="6">
        <f aca="true" t="shared" si="621" ref="G817:G818">H817+I817+J817+K817+L817+M817+N817</f>
        <v>0</v>
      </c>
      <c r="H817" s="6">
        <f aca="true" t="shared" si="622" ref="H817:H818">I817+J817+K817+L817+M817+N817+O817</f>
        <v>0</v>
      </c>
      <c r="I817" s="6">
        <f aca="true" t="shared" si="623" ref="I817:I818">J817+K817+L817+M817+N817+O817+P817</f>
        <v>0</v>
      </c>
      <c r="J817" s="6">
        <f aca="true" t="shared" si="624" ref="J817:J818">K817+L817+M817+N817+O817+P817+Q817</f>
        <v>0</v>
      </c>
      <c r="K817" s="10"/>
    </row>
    <row r="818" spans="1:11" ht="15">
      <c r="A818" s="8">
        <v>798</v>
      </c>
      <c r="B818" s="41" t="s">
        <v>2</v>
      </c>
      <c r="C818" s="6">
        <f t="shared" si="618"/>
        <v>0</v>
      </c>
      <c r="D818" s="6">
        <f aca="true" t="shared" si="625" ref="D818">E818+F818+G818+H818+I818+J818+K818</f>
        <v>0</v>
      </c>
      <c r="E818" s="6">
        <f t="shared" si="619"/>
        <v>0</v>
      </c>
      <c r="F818" s="6">
        <f t="shared" si="620"/>
        <v>0</v>
      </c>
      <c r="G818" s="6">
        <f t="shared" si="621"/>
        <v>0</v>
      </c>
      <c r="H818" s="6">
        <f t="shared" si="622"/>
        <v>0</v>
      </c>
      <c r="I818" s="6">
        <f t="shared" si="623"/>
        <v>0</v>
      </c>
      <c r="J818" s="6">
        <f t="shared" si="624"/>
        <v>0</v>
      </c>
      <c r="K818" s="10"/>
    </row>
    <row r="819" spans="1:11" ht="15">
      <c r="A819" s="8">
        <v>799</v>
      </c>
      <c r="B819" s="10" t="s">
        <v>3</v>
      </c>
      <c r="C819" s="6">
        <f aca="true" t="shared" si="626" ref="C819:C825">D819+E819+F819+G819+H819+I819+J819</f>
        <v>0</v>
      </c>
      <c r="D819" s="6">
        <f aca="true" t="shared" si="627" ref="D819">E819+F819+G819+H819+I819+J819+K819</f>
        <v>0</v>
      </c>
      <c r="E819" s="6">
        <f aca="true" t="shared" si="628" ref="E819:E825">F819+G819+H819+I819+J819+K819+L819</f>
        <v>0</v>
      </c>
      <c r="F819" s="6">
        <f aca="true" t="shared" si="629" ref="F819:F825">G819+H819+I819+J819+K819+L819+M819</f>
        <v>0</v>
      </c>
      <c r="G819" s="6">
        <f aca="true" t="shared" si="630" ref="G819:G825">H819+I819+J819+K819+L819+M819+N819</f>
        <v>0</v>
      </c>
      <c r="H819" s="6">
        <f aca="true" t="shared" si="631" ref="H819:H825">I819+J819+K819+L819+M819+N819+O819</f>
        <v>0</v>
      </c>
      <c r="I819" s="6">
        <f aca="true" t="shared" si="632" ref="I819:I825">J819+K819+L819+M819+N819+O819+P819</f>
        <v>0</v>
      </c>
      <c r="J819" s="6">
        <f aca="true" t="shared" si="633" ref="J819:J825">K819+L819+M819+N819+O819+P819+Q819</f>
        <v>0</v>
      </c>
      <c r="K819" s="10"/>
    </row>
    <row r="820" spans="1:11" ht="15">
      <c r="A820" s="8">
        <v>800</v>
      </c>
      <c r="B820" s="10" t="s">
        <v>4</v>
      </c>
      <c r="C820" s="6">
        <v>0</v>
      </c>
      <c r="D820" s="6">
        <v>0</v>
      </c>
      <c r="E820" s="6">
        <f t="shared" si="628"/>
        <v>0</v>
      </c>
      <c r="F820" s="6">
        <f t="shared" si="629"/>
        <v>0</v>
      </c>
      <c r="G820" s="6">
        <f t="shared" si="630"/>
        <v>0</v>
      </c>
      <c r="H820" s="6">
        <f t="shared" si="631"/>
        <v>0</v>
      </c>
      <c r="I820" s="6">
        <f t="shared" si="632"/>
        <v>0</v>
      </c>
      <c r="J820" s="6">
        <f t="shared" si="633"/>
        <v>0</v>
      </c>
      <c r="K820" s="10"/>
    </row>
    <row r="821" spans="1:11" ht="27">
      <c r="A821" s="8">
        <v>801</v>
      </c>
      <c r="B821" s="12" t="s">
        <v>52</v>
      </c>
      <c r="C821" s="5">
        <f aca="true" t="shared" si="634" ref="C821:J822">D821+E821+F821+G821+H821+I821+J821</f>
        <v>0</v>
      </c>
      <c r="D821" s="5">
        <f t="shared" si="634"/>
        <v>0</v>
      </c>
      <c r="E821" s="5">
        <f t="shared" si="634"/>
        <v>0</v>
      </c>
      <c r="F821" s="5">
        <f t="shared" si="634"/>
        <v>0</v>
      </c>
      <c r="G821" s="5">
        <f t="shared" si="634"/>
        <v>0</v>
      </c>
      <c r="H821" s="5">
        <f t="shared" si="634"/>
        <v>0</v>
      </c>
      <c r="I821" s="5">
        <f t="shared" si="634"/>
        <v>0</v>
      </c>
      <c r="J821" s="5">
        <f t="shared" si="634"/>
        <v>0</v>
      </c>
      <c r="K821" s="11"/>
    </row>
    <row r="822" spans="1:11" ht="15">
      <c r="A822" s="8">
        <v>802</v>
      </c>
      <c r="B822" s="12" t="s">
        <v>2</v>
      </c>
      <c r="C822" s="6">
        <f t="shared" si="634"/>
        <v>0</v>
      </c>
      <c r="D822" s="6">
        <f t="shared" si="634"/>
        <v>0</v>
      </c>
      <c r="E822" s="6">
        <f t="shared" si="634"/>
        <v>0</v>
      </c>
      <c r="F822" s="6">
        <f t="shared" si="634"/>
        <v>0</v>
      </c>
      <c r="G822" s="6">
        <f t="shared" si="634"/>
        <v>0</v>
      </c>
      <c r="H822" s="6">
        <f t="shared" si="634"/>
        <v>0</v>
      </c>
      <c r="I822" s="6">
        <f t="shared" si="634"/>
        <v>0</v>
      </c>
      <c r="J822" s="6">
        <f t="shared" si="634"/>
        <v>0</v>
      </c>
      <c r="K822" s="10"/>
    </row>
    <row r="823" spans="1:11" ht="15">
      <c r="A823" s="8">
        <v>803</v>
      </c>
      <c r="B823" s="10" t="s">
        <v>3</v>
      </c>
      <c r="C823" s="6">
        <f aca="true" t="shared" si="635" ref="C823:J824">D823+E823+F823+G823+H823+I823+J823</f>
        <v>0</v>
      </c>
      <c r="D823" s="6">
        <f t="shared" si="635"/>
        <v>0</v>
      </c>
      <c r="E823" s="6">
        <f t="shared" si="635"/>
        <v>0</v>
      </c>
      <c r="F823" s="6">
        <f t="shared" si="635"/>
        <v>0</v>
      </c>
      <c r="G823" s="6">
        <f t="shared" si="635"/>
        <v>0</v>
      </c>
      <c r="H823" s="6">
        <f t="shared" si="635"/>
        <v>0</v>
      </c>
      <c r="I823" s="6">
        <f t="shared" si="635"/>
        <v>0</v>
      </c>
      <c r="J823" s="6">
        <f t="shared" si="635"/>
        <v>0</v>
      </c>
      <c r="K823" s="10"/>
    </row>
    <row r="824" spans="1:11" ht="15">
      <c r="A824" s="8">
        <v>804</v>
      </c>
      <c r="B824" s="10" t="s">
        <v>4</v>
      </c>
      <c r="C824" s="6">
        <f t="shared" si="635"/>
        <v>0</v>
      </c>
      <c r="D824" s="6">
        <f t="shared" si="635"/>
        <v>0</v>
      </c>
      <c r="E824" s="6">
        <f t="shared" si="635"/>
        <v>0</v>
      </c>
      <c r="F824" s="6">
        <f t="shared" si="635"/>
        <v>0</v>
      </c>
      <c r="G824" s="6">
        <f t="shared" si="635"/>
        <v>0</v>
      </c>
      <c r="H824" s="6">
        <f t="shared" si="635"/>
        <v>0</v>
      </c>
      <c r="I824" s="6">
        <f t="shared" si="635"/>
        <v>0</v>
      </c>
      <c r="J824" s="6">
        <f t="shared" si="635"/>
        <v>0</v>
      </c>
      <c r="K824" s="10"/>
    </row>
    <row r="825" spans="1:11" ht="15">
      <c r="A825" s="8">
        <v>805</v>
      </c>
      <c r="B825" s="10" t="s">
        <v>23</v>
      </c>
      <c r="C825" s="6">
        <f t="shared" si="626"/>
        <v>0</v>
      </c>
      <c r="D825" s="6">
        <f aca="true" t="shared" si="636" ref="D825">E825+F825+G825+H825+I825+J825+K825</f>
        <v>0</v>
      </c>
      <c r="E825" s="6">
        <f t="shared" si="628"/>
        <v>0</v>
      </c>
      <c r="F825" s="6">
        <f t="shared" si="629"/>
        <v>0</v>
      </c>
      <c r="G825" s="6">
        <f t="shared" si="630"/>
        <v>0</v>
      </c>
      <c r="H825" s="6">
        <f t="shared" si="631"/>
        <v>0</v>
      </c>
      <c r="I825" s="6">
        <f t="shared" si="632"/>
        <v>0</v>
      </c>
      <c r="J825" s="6">
        <f t="shared" si="633"/>
        <v>0</v>
      </c>
      <c r="K825" s="10"/>
    </row>
    <row r="826" spans="1:11" ht="15" customHeight="1">
      <c r="A826" s="8">
        <v>806</v>
      </c>
      <c r="B826" s="61" t="s">
        <v>289</v>
      </c>
      <c r="C826" s="62"/>
      <c r="D826" s="62"/>
      <c r="E826" s="62"/>
      <c r="F826" s="62"/>
      <c r="G826" s="62"/>
      <c r="H826" s="62"/>
      <c r="I826" s="62"/>
      <c r="J826" s="62"/>
      <c r="K826" s="63"/>
    </row>
    <row r="827" spans="1:11" ht="15">
      <c r="A827" s="8">
        <v>807</v>
      </c>
      <c r="B827" s="41" t="s">
        <v>84</v>
      </c>
      <c r="C827" s="9">
        <f>D827+E827+F827+G827+H827+I827+J827</f>
        <v>230425.3</v>
      </c>
      <c r="D827" s="9">
        <f>D829+D830+D831</f>
        <v>32752.5</v>
      </c>
      <c r="E827" s="9">
        <f>E829+E830+E831</f>
        <v>28165.2</v>
      </c>
      <c r="F827" s="9">
        <f aca="true" t="shared" si="637" ref="F827:J827">F829+F830+F831</f>
        <v>28183.7</v>
      </c>
      <c r="G827" s="9">
        <f t="shared" si="637"/>
        <v>33073</v>
      </c>
      <c r="H827" s="9">
        <f t="shared" si="637"/>
        <v>34528.4</v>
      </c>
      <c r="I827" s="9">
        <f t="shared" si="637"/>
        <v>36050</v>
      </c>
      <c r="J827" s="9">
        <f t="shared" si="637"/>
        <v>37672.5</v>
      </c>
      <c r="K827" s="10"/>
    </row>
    <row r="828" spans="1:11" ht="15">
      <c r="A828" s="8">
        <v>808</v>
      </c>
      <c r="B828" s="41" t="s">
        <v>2</v>
      </c>
      <c r="C828" s="6">
        <f aca="true" t="shared" si="638" ref="C828">D828+E828+F828+G828+H828+I828+J828</f>
        <v>0</v>
      </c>
      <c r="D828" s="6">
        <f aca="true" t="shared" si="639" ref="D828">E828+F828+G828+H828+I828+J828+K828</f>
        <v>0</v>
      </c>
      <c r="E828" s="6">
        <f aca="true" t="shared" si="640" ref="E828">F828+G828+H828+I828+J828+K828+L828</f>
        <v>0</v>
      </c>
      <c r="F828" s="6">
        <f aca="true" t="shared" si="641" ref="F828">G828+H828+I828+J828+K828+L828+M828</f>
        <v>0</v>
      </c>
      <c r="G828" s="6">
        <f aca="true" t="shared" si="642" ref="G828">H828+I828+J828+K828+L828+M828+N828</f>
        <v>0</v>
      </c>
      <c r="H828" s="6">
        <f aca="true" t="shared" si="643" ref="H828">I828+J828+K828+L828+M828+N828+O828</f>
        <v>0</v>
      </c>
      <c r="I828" s="6">
        <f aca="true" t="shared" si="644" ref="I828">J828+K828+L828+M828+N828+O828+P828</f>
        <v>0</v>
      </c>
      <c r="J828" s="6">
        <f aca="true" t="shared" si="645" ref="J828">K828+L828+M828+N828+O828+P828+Q828</f>
        <v>0</v>
      </c>
      <c r="K828" s="10"/>
    </row>
    <row r="829" spans="1:11" ht="15">
      <c r="A829" s="8">
        <v>809</v>
      </c>
      <c r="B829" s="10" t="s">
        <v>3</v>
      </c>
      <c r="C829" s="7">
        <f aca="true" t="shared" si="646" ref="C829:C867">D829+E829+F829+G829+H829+I829+J829</f>
        <v>288</v>
      </c>
      <c r="D829" s="7">
        <f>D835</f>
        <v>0</v>
      </c>
      <c r="E829" s="7">
        <f aca="true" t="shared" si="647" ref="E829:J829">E835</f>
        <v>144</v>
      </c>
      <c r="F829" s="7">
        <f t="shared" si="647"/>
        <v>144</v>
      </c>
      <c r="G829" s="7">
        <f t="shared" si="647"/>
        <v>0</v>
      </c>
      <c r="H829" s="7">
        <f t="shared" si="647"/>
        <v>0</v>
      </c>
      <c r="I829" s="7">
        <f t="shared" si="647"/>
        <v>0</v>
      </c>
      <c r="J829" s="7">
        <f t="shared" si="647"/>
        <v>0</v>
      </c>
      <c r="K829" s="10"/>
    </row>
    <row r="830" spans="1:11" ht="15">
      <c r="A830" s="8">
        <v>810</v>
      </c>
      <c r="B830" s="10" t="s">
        <v>4</v>
      </c>
      <c r="C830" s="7">
        <f t="shared" si="646"/>
        <v>230137.3</v>
      </c>
      <c r="D830" s="7">
        <f>D836</f>
        <v>32752.5</v>
      </c>
      <c r="E830" s="7">
        <f>E836</f>
        <v>28021.2</v>
      </c>
      <c r="F830" s="7">
        <f aca="true" t="shared" si="648" ref="F830:J830">F836</f>
        <v>28039.7</v>
      </c>
      <c r="G830" s="7">
        <f t="shared" si="648"/>
        <v>33073</v>
      </c>
      <c r="H830" s="7">
        <f t="shared" si="648"/>
        <v>34528.4</v>
      </c>
      <c r="I830" s="7">
        <f t="shared" si="648"/>
        <v>36050</v>
      </c>
      <c r="J830" s="7">
        <f t="shared" si="648"/>
        <v>37672.5</v>
      </c>
      <c r="K830" s="10"/>
    </row>
    <row r="831" spans="1:11" ht="15">
      <c r="A831" s="8">
        <v>811</v>
      </c>
      <c r="B831" s="10" t="s">
        <v>23</v>
      </c>
      <c r="C831" s="7">
        <f t="shared" si="646"/>
        <v>0</v>
      </c>
      <c r="D831" s="7">
        <f aca="true" t="shared" si="649" ref="D831:D867">E831+F831+G831+H831+I831+J831+K831</f>
        <v>0</v>
      </c>
      <c r="E831" s="7">
        <f aca="true" t="shared" si="650" ref="E831:E867">F831+G831+H831+I831+J831+K831+L831</f>
        <v>0</v>
      </c>
      <c r="F831" s="7">
        <f aca="true" t="shared" si="651" ref="F831:F832">G831+H831+I831+J831+K831+L831+M831</f>
        <v>0</v>
      </c>
      <c r="G831" s="7">
        <f aca="true" t="shared" si="652" ref="G831:G832">H831+I831+J831+K831+L831+M831+N831</f>
        <v>0</v>
      </c>
      <c r="H831" s="7">
        <f aca="true" t="shared" si="653" ref="H831:H832">I831+J831+K831+L831+M831+N831+O831</f>
        <v>0</v>
      </c>
      <c r="I831" s="7">
        <f aca="true" t="shared" si="654" ref="I831:I832">J831+K831+L831+M831+N831+O831+P831</f>
        <v>0</v>
      </c>
      <c r="J831" s="7">
        <f aca="true" t="shared" si="655" ref="J831:J832">K831+L831+M831+N831+O831+P831+Q831</f>
        <v>0</v>
      </c>
      <c r="K831" s="10"/>
    </row>
    <row r="832" spans="1:11" ht="15">
      <c r="A832" s="8">
        <v>812</v>
      </c>
      <c r="B832" s="10" t="s">
        <v>20</v>
      </c>
      <c r="C832" s="7">
        <f t="shared" si="646"/>
        <v>0</v>
      </c>
      <c r="D832" s="7">
        <f t="shared" si="649"/>
        <v>0</v>
      </c>
      <c r="E832" s="7">
        <f t="shared" si="650"/>
        <v>0</v>
      </c>
      <c r="F832" s="7">
        <f t="shared" si="651"/>
        <v>0</v>
      </c>
      <c r="G832" s="7">
        <f t="shared" si="652"/>
        <v>0</v>
      </c>
      <c r="H832" s="7">
        <f t="shared" si="653"/>
        <v>0</v>
      </c>
      <c r="I832" s="7">
        <f t="shared" si="654"/>
        <v>0</v>
      </c>
      <c r="J832" s="7">
        <f t="shared" si="655"/>
        <v>0</v>
      </c>
      <c r="K832" s="10"/>
    </row>
    <row r="833" spans="1:11" ht="25.5">
      <c r="A833" s="8">
        <v>813</v>
      </c>
      <c r="B833" s="41" t="s">
        <v>61</v>
      </c>
      <c r="C833" s="7">
        <f t="shared" si="646"/>
        <v>230425.3</v>
      </c>
      <c r="D833" s="7">
        <f>D835+D836+D837</f>
        <v>32752.5</v>
      </c>
      <c r="E833" s="7">
        <f>E835+E836+E837</f>
        <v>28165.2</v>
      </c>
      <c r="F833" s="7">
        <f aca="true" t="shared" si="656" ref="F833:J833">F835+F836+F837</f>
        <v>28183.7</v>
      </c>
      <c r="G833" s="7">
        <f t="shared" si="656"/>
        <v>33073</v>
      </c>
      <c r="H833" s="7">
        <f t="shared" si="656"/>
        <v>34528.4</v>
      </c>
      <c r="I833" s="7">
        <f t="shared" si="656"/>
        <v>36050</v>
      </c>
      <c r="J833" s="7">
        <f t="shared" si="656"/>
        <v>37672.5</v>
      </c>
      <c r="K833" s="10"/>
    </row>
    <row r="834" spans="1:11" ht="15">
      <c r="A834" s="8">
        <v>814</v>
      </c>
      <c r="B834" s="41" t="s">
        <v>2</v>
      </c>
      <c r="C834" s="6">
        <f t="shared" si="646"/>
        <v>0</v>
      </c>
      <c r="D834" s="6">
        <f aca="true" t="shared" si="657" ref="D834">E834+F834+G834+H834+I834+J834+K834</f>
        <v>0</v>
      </c>
      <c r="E834" s="6">
        <f aca="true" t="shared" si="658" ref="E834">F834+G834+H834+I834+J834+K834+L834</f>
        <v>0</v>
      </c>
      <c r="F834" s="6">
        <f aca="true" t="shared" si="659" ref="F834">G834+H834+I834+J834+K834+L834+M834</f>
        <v>0</v>
      </c>
      <c r="G834" s="6">
        <f aca="true" t="shared" si="660" ref="G834">H834+I834+J834+K834+L834+M834+N834</f>
        <v>0</v>
      </c>
      <c r="H834" s="6">
        <f aca="true" t="shared" si="661" ref="H834">I834+J834+K834+L834+M834+N834+O834</f>
        <v>0</v>
      </c>
      <c r="I834" s="6">
        <f aca="true" t="shared" si="662" ref="I834">J834+K834+L834+M834+N834+O834+P834</f>
        <v>0</v>
      </c>
      <c r="J834" s="6">
        <f aca="true" t="shared" si="663" ref="J834">K834+L834+M834+N834+O834+P834+Q834</f>
        <v>0</v>
      </c>
      <c r="K834" s="10"/>
    </row>
    <row r="835" spans="1:11" ht="15">
      <c r="A835" s="8">
        <v>815</v>
      </c>
      <c r="B835" s="10" t="s">
        <v>3</v>
      </c>
      <c r="C835" s="7">
        <f t="shared" si="646"/>
        <v>288</v>
      </c>
      <c r="D835" s="7">
        <f>D840+D845+D850+D855+D860+D866</f>
        <v>0</v>
      </c>
      <c r="E835" s="7">
        <f aca="true" t="shared" si="664" ref="E835:J835">E840+E845+E850+E855+E860+E866</f>
        <v>144</v>
      </c>
      <c r="F835" s="7">
        <f t="shared" si="664"/>
        <v>144</v>
      </c>
      <c r="G835" s="7">
        <f t="shared" si="664"/>
        <v>0</v>
      </c>
      <c r="H835" s="7">
        <f t="shared" si="664"/>
        <v>0</v>
      </c>
      <c r="I835" s="7">
        <f t="shared" si="664"/>
        <v>0</v>
      </c>
      <c r="J835" s="7">
        <f t="shared" si="664"/>
        <v>0</v>
      </c>
      <c r="K835" s="7"/>
    </row>
    <row r="836" spans="1:11" ht="15">
      <c r="A836" s="8">
        <v>816</v>
      </c>
      <c r="B836" s="10" t="s">
        <v>4</v>
      </c>
      <c r="C836" s="7">
        <f t="shared" si="646"/>
        <v>230137.3</v>
      </c>
      <c r="D836" s="7">
        <f>D841+D846+D851</f>
        <v>32752.5</v>
      </c>
      <c r="E836" s="7">
        <f>E841+E846+E851</f>
        <v>28021.2</v>
      </c>
      <c r="F836" s="7">
        <f>F841+F846+F851</f>
        <v>28039.7</v>
      </c>
      <c r="G836" s="7">
        <f aca="true" t="shared" si="665" ref="G836:J836">G841+G846+G851+G866</f>
        <v>33073</v>
      </c>
      <c r="H836" s="7">
        <f t="shared" si="665"/>
        <v>34528.4</v>
      </c>
      <c r="I836" s="7">
        <f t="shared" si="665"/>
        <v>36050</v>
      </c>
      <c r="J836" s="7">
        <f t="shared" si="665"/>
        <v>37672.5</v>
      </c>
      <c r="K836" s="7"/>
    </row>
    <row r="837" spans="1:11" ht="15">
      <c r="A837" s="8">
        <v>817</v>
      </c>
      <c r="B837" s="10" t="s">
        <v>23</v>
      </c>
      <c r="C837" s="7">
        <f t="shared" si="646"/>
        <v>0</v>
      </c>
      <c r="D837" s="7">
        <f t="shared" si="649"/>
        <v>0</v>
      </c>
      <c r="E837" s="7">
        <f t="shared" si="650"/>
        <v>0</v>
      </c>
      <c r="F837" s="7">
        <f aca="true" t="shared" si="666" ref="F837">G837+H837+I837+J837+K837+L837+M837</f>
        <v>0</v>
      </c>
      <c r="G837" s="7">
        <f aca="true" t="shared" si="667" ref="G837">H837+I837+J837+K837+L837+M837+N837</f>
        <v>0</v>
      </c>
      <c r="H837" s="7">
        <f aca="true" t="shared" si="668" ref="H837">I837+J837+K837+L837+M837+N837+O837</f>
        <v>0</v>
      </c>
      <c r="I837" s="7">
        <f aca="true" t="shared" si="669" ref="I837">J837+K837+L837+M837+N837+O837+P837</f>
        <v>0</v>
      </c>
      <c r="J837" s="7">
        <f aca="true" t="shared" si="670" ref="J837">K837+L837+M837+N837+O837+P837+Q837</f>
        <v>0</v>
      </c>
      <c r="K837" s="10"/>
    </row>
    <row r="838" spans="1:11" ht="40.5">
      <c r="A838" s="8">
        <v>818</v>
      </c>
      <c r="B838" s="12" t="s">
        <v>53</v>
      </c>
      <c r="C838" s="9">
        <f t="shared" si="646"/>
        <v>2832.4</v>
      </c>
      <c r="D838" s="9">
        <f>D840+D841+D842</f>
        <v>315</v>
      </c>
      <c r="E838" s="9">
        <f>E840+E841+E842</f>
        <v>370</v>
      </c>
      <c r="F838" s="9">
        <v>388.5</v>
      </c>
      <c r="G838" s="9">
        <f aca="true" t="shared" si="671" ref="G838:J838">G840+G841+G842</f>
        <v>408</v>
      </c>
      <c r="H838" s="9">
        <f t="shared" si="671"/>
        <v>428.4</v>
      </c>
      <c r="I838" s="9">
        <f t="shared" si="671"/>
        <v>450</v>
      </c>
      <c r="J838" s="9">
        <f t="shared" si="671"/>
        <v>472.5</v>
      </c>
      <c r="K838" s="10"/>
    </row>
    <row r="839" spans="1:11" ht="15">
      <c r="A839" s="8">
        <v>819</v>
      </c>
      <c r="B839" s="12" t="s">
        <v>2</v>
      </c>
      <c r="C839" s="6">
        <f t="shared" si="646"/>
        <v>0</v>
      </c>
      <c r="D839" s="6">
        <f aca="true" t="shared" si="672" ref="D839">E839+F839+G839+H839+I839+J839+K839</f>
        <v>0</v>
      </c>
      <c r="E839" s="6">
        <f aca="true" t="shared" si="673" ref="E839">F839+G839+H839+I839+J839+K839+L839</f>
        <v>0</v>
      </c>
      <c r="F839" s="6">
        <f aca="true" t="shared" si="674" ref="F839">G839+H839+I839+J839+K839+L839+M839</f>
        <v>0</v>
      </c>
      <c r="G839" s="6">
        <f aca="true" t="shared" si="675" ref="G839">H839+I839+J839+K839+L839+M839+N839</f>
        <v>0</v>
      </c>
      <c r="H839" s="6">
        <f aca="true" t="shared" si="676" ref="H839">I839+J839+K839+L839+M839+N839+O839</f>
        <v>0</v>
      </c>
      <c r="I839" s="6">
        <f aca="true" t="shared" si="677" ref="I839">J839+K839+L839+M839+N839+O839+P839</f>
        <v>0</v>
      </c>
      <c r="J839" s="6">
        <f aca="true" t="shared" si="678" ref="J839">K839+L839+M839+N839+O839+P839+Q839</f>
        <v>0</v>
      </c>
      <c r="K839" s="10"/>
    </row>
    <row r="840" spans="1:11" ht="15">
      <c r="A840" s="8">
        <v>820</v>
      </c>
      <c r="B840" s="10" t="s">
        <v>49</v>
      </c>
      <c r="C840" s="7">
        <f t="shared" si="646"/>
        <v>0</v>
      </c>
      <c r="D840" s="7">
        <f t="shared" si="649"/>
        <v>0</v>
      </c>
      <c r="E840" s="7">
        <f t="shared" si="650"/>
        <v>0</v>
      </c>
      <c r="F840" s="7">
        <f aca="true" t="shared" si="679" ref="F840">G840+H840+I840+J840+K840+L840+M840</f>
        <v>0</v>
      </c>
      <c r="G840" s="7">
        <f aca="true" t="shared" si="680" ref="G840">H840+I840+J840+K840+L840+M840+N840</f>
        <v>0</v>
      </c>
      <c r="H840" s="7">
        <f aca="true" t="shared" si="681" ref="H840">I840+J840+K840+L840+M840+N840+O840</f>
        <v>0</v>
      </c>
      <c r="I840" s="7">
        <f aca="true" t="shared" si="682" ref="I840">J840+K840+L840+M840+N840+O840+P840</f>
        <v>0</v>
      </c>
      <c r="J840" s="7">
        <f aca="true" t="shared" si="683" ref="J840">K840+L840+M840+N840+O840+P840+Q840</f>
        <v>0</v>
      </c>
      <c r="K840" s="10"/>
    </row>
    <row r="841" spans="1:11" ht="15">
      <c r="A841" s="8">
        <v>821</v>
      </c>
      <c r="B841" s="10" t="s">
        <v>50</v>
      </c>
      <c r="C841" s="7">
        <f t="shared" si="646"/>
        <v>2832.4</v>
      </c>
      <c r="D841" s="7">
        <v>315</v>
      </c>
      <c r="E841" s="7">
        <v>370</v>
      </c>
      <c r="F841" s="7">
        <v>388.5</v>
      </c>
      <c r="G841" s="7">
        <v>408</v>
      </c>
      <c r="H841" s="7">
        <v>428.4</v>
      </c>
      <c r="I841" s="7">
        <v>450</v>
      </c>
      <c r="J841" s="7">
        <v>472.5</v>
      </c>
      <c r="K841" s="10"/>
    </row>
    <row r="842" spans="1:11" ht="15">
      <c r="A842" s="8">
        <v>822</v>
      </c>
      <c r="B842" s="10" t="s">
        <v>21</v>
      </c>
      <c r="C842" s="7">
        <f t="shared" si="646"/>
        <v>0</v>
      </c>
      <c r="D842" s="7">
        <f t="shared" si="649"/>
        <v>0</v>
      </c>
      <c r="E842" s="7">
        <f t="shared" si="650"/>
        <v>0</v>
      </c>
      <c r="F842" s="7">
        <f aca="true" t="shared" si="684" ref="F842">G842+H842+I842+J842+K842+L842+M842</f>
        <v>0</v>
      </c>
      <c r="G842" s="7">
        <f aca="true" t="shared" si="685" ref="G842">H842+I842+J842+K842+L842+M842+N842</f>
        <v>0</v>
      </c>
      <c r="H842" s="7">
        <f aca="true" t="shared" si="686" ref="H842">I842+J842+K842+L842+M842+N842+O842</f>
        <v>0</v>
      </c>
      <c r="I842" s="7">
        <f aca="true" t="shared" si="687" ref="I842">J842+K842+L842+M842+N842+O842+P842</f>
        <v>0</v>
      </c>
      <c r="J842" s="7">
        <f aca="true" t="shared" si="688" ref="J842">K842+L842+M842+N842+O842+P842+Q842</f>
        <v>0</v>
      </c>
      <c r="K842" s="10"/>
    </row>
    <row r="843" spans="1:11" ht="27">
      <c r="A843" s="8">
        <v>823</v>
      </c>
      <c r="B843" s="12" t="s">
        <v>210</v>
      </c>
      <c r="C843" s="9">
        <f t="shared" si="646"/>
        <v>200304.9</v>
      </c>
      <c r="D843" s="9">
        <f>D845+D846+D847</f>
        <v>29437.5</v>
      </c>
      <c r="E843" s="9">
        <f>E845+E846+E847</f>
        <v>23651.2</v>
      </c>
      <c r="F843" s="9">
        <f aca="true" t="shared" si="689" ref="F843:J843">F845+F846+F847</f>
        <v>23651.2</v>
      </c>
      <c r="G843" s="9">
        <f t="shared" si="689"/>
        <v>28665</v>
      </c>
      <c r="H843" s="9">
        <f t="shared" si="689"/>
        <v>30100</v>
      </c>
      <c r="I843" s="9">
        <f t="shared" si="689"/>
        <v>31600</v>
      </c>
      <c r="J843" s="9">
        <f t="shared" si="689"/>
        <v>33200</v>
      </c>
      <c r="K843" s="10"/>
    </row>
    <row r="844" spans="1:11" ht="15">
      <c r="A844" s="8">
        <v>824</v>
      </c>
      <c r="B844" s="12" t="s">
        <v>2</v>
      </c>
      <c r="C844" s="6">
        <f t="shared" si="646"/>
        <v>0</v>
      </c>
      <c r="D844" s="6">
        <f aca="true" t="shared" si="690" ref="D844">E844+F844+G844+H844+I844+J844+K844</f>
        <v>0</v>
      </c>
      <c r="E844" s="6">
        <f aca="true" t="shared" si="691" ref="E844">F844+G844+H844+I844+J844+K844+L844</f>
        <v>0</v>
      </c>
      <c r="F844" s="6">
        <f aca="true" t="shared" si="692" ref="F844">G844+H844+I844+J844+K844+L844+M844</f>
        <v>0</v>
      </c>
      <c r="G844" s="6">
        <f aca="true" t="shared" si="693" ref="G844">H844+I844+J844+K844+L844+M844+N844</f>
        <v>0</v>
      </c>
      <c r="H844" s="6">
        <f aca="true" t="shared" si="694" ref="H844">I844+J844+K844+L844+M844+N844+O844</f>
        <v>0</v>
      </c>
      <c r="I844" s="6">
        <f aca="true" t="shared" si="695" ref="I844">J844+K844+L844+M844+N844+O844+P844</f>
        <v>0</v>
      </c>
      <c r="J844" s="6">
        <f aca="true" t="shared" si="696" ref="J844">K844+L844+M844+N844+O844+P844+Q844</f>
        <v>0</v>
      </c>
      <c r="K844" s="10"/>
    </row>
    <row r="845" spans="1:11" ht="15">
      <c r="A845" s="8">
        <v>825</v>
      </c>
      <c r="B845" s="10" t="s">
        <v>3</v>
      </c>
      <c r="C845" s="7">
        <f t="shared" si="646"/>
        <v>0</v>
      </c>
      <c r="D845" s="7">
        <f t="shared" si="649"/>
        <v>0</v>
      </c>
      <c r="E845" s="7">
        <f t="shared" si="650"/>
        <v>0</v>
      </c>
      <c r="F845" s="7">
        <f aca="true" t="shared" si="697" ref="F845">G845+H845+I845+J845+K845+L845+M845</f>
        <v>0</v>
      </c>
      <c r="G845" s="7">
        <f aca="true" t="shared" si="698" ref="G845">H845+I845+J845+K845+L845+M845+N845</f>
        <v>0</v>
      </c>
      <c r="H845" s="7">
        <f aca="true" t="shared" si="699" ref="H845">I845+J845+K845+L845+M845+N845+O845</f>
        <v>0</v>
      </c>
      <c r="I845" s="7">
        <f aca="true" t="shared" si="700" ref="I845">J845+K845+L845+M845+N845+O845+P845</f>
        <v>0</v>
      </c>
      <c r="J845" s="7">
        <f aca="true" t="shared" si="701" ref="J845">K845+L845+M845+N845+O845+P845+Q845</f>
        <v>0</v>
      </c>
      <c r="K845" s="10"/>
    </row>
    <row r="846" spans="1:11" ht="15">
      <c r="A846" s="8">
        <v>826</v>
      </c>
      <c r="B846" s="10" t="s">
        <v>4</v>
      </c>
      <c r="C846" s="7">
        <f t="shared" si="646"/>
        <v>200304.9</v>
      </c>
      <c r="D846" s="7">
        <f>23651.2+1382.1-700+2103.7+3300.5-300</f>
        <v>29437.5</v>
      </c>
      <c r="E846" s="7">
        <v>23651.2</v>
      </c>
      <c r="F846" s="7">
        <v>23651.2</v>
      </c>
      <c r="G846" s="7">
        <v>28665</v>
      </c>
      <c r="H846" s="7">
        <v>30100</v>
      </c>
      <c r="I846" s="7">
        <v>31600</v>
      </c>
      <c r="J846" s="7">
        <v>33200</v>
      </c>
      <c r="K846" s="10"/>
    </row>
    <row r="847" spans="1:11" ht="15">
      <c r="A847" s="8">
        <v>827</v>
      </c>
      <c r="B847" s="10" t="s">
        <v>5</v>
      </c>
      <c r="C847" s="7">
        <f t="shared" si="646"/>
        <v>0</v>
      </c>
      <c r="D847" s="7">
        <f t="shared" si="649"/>
        <v>0</v>
      </c>
      <c r="E847" s="7">
        <f t="shared" si="650"/>
        <v>0</v>
      </c>
      <c r="F847" s="7">
        <f aca="true" t="shared" si="702" ref="F847">G847+H847+I847+J847+K847+L847+M847</f>
        <v>0</v>
      </c>
      <c r="G847" s="7">
        <f aca="true" t="shared" si="703" ref="G847">H847+I847+J847+K847+L847+M847+N847</f>
        <v>0</v>
      </c>
      <c r="H847" s="7">
        <f aca="true" t="shared" si="704" ref="H847">I847+J847+K847+L847+M847+N847+O847</f>
        <v>0</v>
      </c>
      <c r="I847" s="7">
        <f aca="true" t="shared" si="705" ref="I847">J847+K847+L847+M847+N847+O847+P847</f>
        <v>0</v>
      </c>
      <c r="J847" s="7">
        <f aca="true" t="shared" si="706" ref="J847">K847+L847+M847+N847+O847+P847+Q847</f>
        <v>0</v>
      </c>
      <c r="K847" s="10"/>
    </row>
    <row r="848" spans="1:11" ht="40.5">
      <c r="A848" s="8">
        <v>828</v>
      </c>
      <c r="B848" s="12" t="s">
        <v>211</v>
      </c>
      <c r="C848" s="9">
        <f t="shared" si="646"/>
        <v>27000</v>
      </c>
      <c r="D848" s="9">
        <f>D850+D851+D852</f>
        <v>3000</v>
      </c>
      <c r="E848" s="9">
        <f>E850+E851+E852</f>
        <v>4000</v>
      </c>
      <c r="F848" s="9">
        <f aca="true" t="shared" si="707" ref="F848:J848">F850+F851+F852</f>
        <v>4000</v>
      </c>
      <c r="G848" s="9">
        <f t="shared" si="707"/>
        <v>4000</v>
      </c>
      <c r="H848" s="9">
        <f t="shared" si="707"/>
        <v>4000</v>
      </c>
      <c r="I848" s="9">
        <f t="shared" si="707"/>
        <v>4000</v>
      </c>
      <c r="J848" s="9">
        <f t="shared" si="707"/>
        <v>4000</v>
      </c>
      <c r="K848" s="10">
        <v>76</v>
      </c>
    </row>
    <row r="849" spans="1:11" ht="15">
      <c r="A849" s="8">
        <v>829</v>
      </c>
      <c r="B849" s="12" t="s">
        <v>2</v>
      </c>
      <c r="C849" s="6">
        <f t="shared" si="646"/>
        <v>0</v>
      </c>
      <c r="D849" s="6">
        <f aca="true" t="shared" si="708" ref="D849">E849+F849+G849+H849+I849+J849+K849</f>
        <v>0</v>
      </c>
      <c r="E849" s="6">
        <f aca="true" t="shared" si="709" ref="E849">F849+G849+H849+I849+J849+K849+L849</f>
        <v>0</v>
      </c>
      <c r="F849" s="6">
        <f aca="true" t="shared" si="710" ref="F849">G849+H849+I849+J849+K849+L849+M849</f>
        <v>0</v>
      </c>
      <c r="G849" s="6">
        <f aca="true" t="shared" si="711" ref="G849">H849+I849+J849+K849+L849+M849+N849</f>
        <v>0</v>
      </c>
      <c r="H849" s="6">
        <f aca="true" t="shared" si="712" ref="H849">I849+J849+K849+L849+M849+N849+O849</f>
        <v>0</v>
      </c>
      <c r="I849" s="6">
        <f aca="true" t="shared" si="713" ref="I849">J849+K849+L849+M849+N849+O849+P849</f>
        <v>0</v>
      </c>
      <c r="J849" s="6">
        <f aca="true" t="shared" si="714" ref="J849">K849+L849+M849+N849+O849+P849+Q849</f>
        <v>0</v>
      </c>
      <c r="K849" s="10"/>
    </row>
    <row r="850" spans="1:11" ht="15">
      <c r="A850" s="8">
        <v>830</v>
      </c>
      <c r="B850" s="10" t="s">
        <v>3</v>
      </c>
      <c r="C850" s="7">
        <f t="shared" si="646"/>
        <v>0</v>
      </c>
      <c r="D850" s="7">
        <f t="shared" si="649"/>
        <v>0</v>
      </c>
      <c r="E850" s="7">
        <f t="shared" si="650"/>
        <v>0</v>
      </c>
      <c r="F850" s="7">
        <f aca="true" t="shared" si="715" ref="F850">G850+H850+I850+J850+K850+L850+M850</f>
        <v>0</v>
      </c>
      <c r="G850" s="7">
        <f aca="true" t="shared" si="716" ref="G850">H850+I850+J850+K850+L850+M850+N850</f>
        <v>0</v>
      </c>
      <c r="H850" s="7">
        <f aca="true" t="shared" si="717" ref="H850">I850+J850+K850+L850+M850+N850+O850</f>
        <v>0</v>
      </c>
      <c r="I850" s="7">
        <f aca="true" t="shared" si="718" ref="I850">J850+K850+L850+M850+N850+O850+P850</f>
        <v>0</v>
      </c>
      <c r="J850" s="7">
        <f aca="true" t="shared" si="719" ref="J850">K850+L850+M850+N850+O850+P850+Q850</f>
        <v>0</v>
      </c>
      <c r="K850" s="10"/>
    </row>
    <row r="851" spans="1:11" ht="15">
      <c r="A851" s="8">
        <v>831</v>
      </c>
      <c r="B851" s="10" t="s">
        <v>4</v>
      </c>
      <c r="C851" s="7">
        <f t="shared" si="646"/>
        <v>27000</v>
      </c>
      <c r="D851" s="7">
        <f>D856+D861</f>
        <v>3000</v>
      </c>
      <c r="E851" s="7">
        <f>E856+E861</f>
        <v>4000</v>
      </c>
      <c r="F851" s="7">
        <f aca="true" t="shared" si="720" ref="F851:J851">F856+F861</f>
        <v>4000</v>
      </c>
      <c r="G851" s="7">
        <f t="shared" si="720"/>
        <v>4000</v>
      </c>
      <c r="H851" s="7">
        <f t="shared" si="720"/>
        <v>4000</v>
      </c>
      <c r="I851" s="7">
        <f t="shared" si="720"/>
        <v>4000</v>
      </c>
      <c r="J851" s="7">
        <f t="shared" si="720"/>
        <v>4000</v>
      </c>
      <c r="K851" s="10"/>
    </row>
    <row r="852" spans="1:11" ht="15">
      <c r="A852" s="8">
        <v>832</v>
      </c>
      <c r="B852" s="10" t="s">
        <v>5</v>
      </c>
      <c r="C852" s="7">
        <f t="shared" si="646"/>
        <v>0</v>
      </c>
      <c r="D852" s="7">
        <f t="shared" si="649"/>
        <v>0</v>
      </c>
      <c r="E852" s="7">
        <f t="shared" si="650"/>
        <v>0</v>
      </c>
      <c r="F852" s="7">
        <f aca="true" t="shared" si="721" ref="F852">G852+H852+I852+J852+K852+L852+M852</f>
        <v>0</v>
      </c>
      <c r="G852" s="7">
        <f aca="true" t="shared" si="722" ref="G852">H852+I852+J852+K852+L852+M852+N852</f>
        <v>0</v>
      </c>
      <c r="H852" s="7">
        <f aca="true" t="shared" si="723" ref="H852">I852+J852+K852+L852+M852+N852+O852</f>
        <v>0</v>
      </c>
      <c r="I852" s="7">
        <f aca="true" t="shared" si="724" ref="I852">J852+K852+L852+M852+N852+O852+P852</f>
        <v>0</v>
      </c>
      <c r="J852" s="7">
        <f aca="true" t="shared" si="725" ref="J852">K852+L852+M852+N852+O852+P852+Q852</f>
        <v>0</v>
      </c>
      <c r="K852" s="10"/>
    </row>
    <row r="853" spans="1:11" ht="25.5" customHeight="1">
      <c r="A853" s="8">
        <v>833</v>
      </c>
      <c r="B853" s="13" t="s">
        <v>212</v>
      </c>
      <c r="C853" s="9">
        <f t="shared" si="646"/>
        <v>21000</v>
      </c>
      <c r="D853" s="9">
        <f>D855+D856+D857</f>
        <v>3000</v>
      </c>
      <c r="E853" s="9">
        <f>E855+E856+E857</f>
        <v>3000</v>
      </c>
      <c r="F853" s="9">
        <f aca="true" t="shared" si="726" ref="F853:J853">F855+F856+F857</f>
        <v>3000</v>
      </c>
      <c r="G853" s="9">
        <f t="shared" si="726"/>
        <v>3000</v>
      </c>
      <c r="H853" s="9">
        <f t="shared" si="726"/>
        <v>3000</v>
      </c>
      <c r="I853" s="9">
        <f t="shared" si="726"/>
        <v>3000</v>
      </c>
      <c r="J853" s="9">
        <f t="shared" si="726"/>
        <v>3000</v>
      </c>
      <c r="K853" s="10"/>
    </row>
    <row r="854" spans="1:11" ht="13.5" customHeight="1">
      <c r="A854" s="8">
        <v>834</v>
      </c>
      <c r="B854" s="13" t="s">
        <v>2</v>
      </c>
      <c r="C854" s="6">
        <f t="shared" si="646"/>
        <v>0</v>
      </c>
      <c r="D854" s="6">
        <f aca="true" t="shared" si="727" ref="D854">E854+F854+G854+H854+I854+J854+K854</f>
        <v>0</v>
      </c>
      <c r="E854" s="6">
        <f aca="true" t="shared" si="728" ref="E854">F854+G854+H854+I854+J854+K854+L854</f>
        <v>0</v>
      </c>
      <c r="F854" s="6">
        <f aca="true" t="shared" si="729" ref="F854">G854+H854+I854+J854+K854+L854+M854</f>
        <v>0</v>
      </c>
      <c r="G854" s="6">
        <f aca="true" t="shared" si="730" ref="G854">H854+I854+J854+K854+L854+M854+N854</f>
        <v>0</v>
      </c>
      <c r="H854" s="6">
        <f aca="true" t="shared" si="731" ref="H854">I854+J854+K854+L854+M854+N854+O854</f>
        <v>0</v>
      </c>
      <c r="I854" s="6">
        <f aca="true" t="shared" si="732" ref="I854">J854+K854+L854+M854+N854+O854+P854</f>
        <v>0</v>
      </c>
      <c r="J854" s="6">
        <f aca="true" t="shared" si="733" ref="J854">K854+L854+M854+N854+O854+P854+Q854</f>
        <v>0</v>
      </c>
      <c r="K854" s="10"/>
    </row>
    <row r="855" spans="1:11" ht="15">
      <c r="A855" s="8">
        <v>835</v>
      </c>
      <c r="B855" s="10" t="s">
        <v>3</v>
      </c>
      <c r="C855" s="7">
        <f t="shared" si="646"/>
        <v>0</v>
      </c>
      <c r="D855" s="7">
        <f t="shared" si="649"/>
        <v>0</v>
      </c>
      <c r="E855" s="7">
        <f t="shared" si="650"/>
        <v>0</v>
      </c>
      <c r="F855" s="7">
        <f aca="true" t="shared" si="734" ref="F855">G855+H855+I855+J855+K855+L855+M855</f>
        <v>0</v>
      </c>
      <c r="G855" s="7">
        <f aca="true" t="shared" si="735" ref="G855">H855+I855+J855+K855+L855+M855+N855</f>
        <v>0</v>
      </c>
      <c r="H855" s="7">
        <f aca="true" t="shared" si="736" ref="H855">I855+J855+K855+L855+M855+N855+O855</f>
        <v>0</v>
      </c>
      <c r="I855" s="7">
        <f aca="true" t="shared" si="737" ref="I855">J855+K855+L855+M855+N855+O855+P855</f>
        <v>0</v>
      </c>
      <c r="J855" s="7">
        <f aca="true" t="shared" si="738" ref="J855">K855+L855+M855+N855+O855+P855+Q855</f>
        <v>0</v>
      </c>
      <c r="K855" s="10"/>
    </row>
    <row r="856" spans="1:11" ht="15">
      <c r="A856" s="8">
        <v>836</v>
      </c>
      <c r="B856" s="10" t="s">
        <v>4</v>
      </c>
      <c r="C856" s="7">
        <f t="shared" si="646"/>
        <v>21000</v>
      </c>
      <c r="D856" s="7">
        <v>3000</v>
      </c>
      <c r="E856" s="7">
        <v>3000</v>
      </c>
      <c r="F856" s="7">
        <v>3000</v>
      </c>
      <c r="G856" s="7">
        <v>3000</v>
      </c>
      <c r="H856" s="7">
        <v>3000</v>
      </c>
      <c r="I856" s="7">
        <v>3000</v>
      </c>
      <c r="J856" s="7">
        <v>3000</v>
      </c>
      <c r="K856" s="10"/>
    </row>
    <row r="857" spans="1:11" ht="15">
      <c r="A857" s="8">
        <v>837</v>
      </c>
      <c r="B857" s="10" t="s">
        <v>23</v>
      </c>
      <c r="C857" s="7">
        <f t="shared" si="646"/>
        <v>0</v>
      </c>
      <c r="D857" s="7">
        <f t="shared" si="649"/>
        <v>0</v>
      </c>
      <c r="E857" s="7">
        <f t="shared" si="650"/>
        <v>0</v>
      </c>
      <c r="F857" s="7">
        <f aca="true" t="shared" si="739" ref="F857">G857+H857+I857+J857+K857+L857+M857</f>
        <v>0</v>
      </c>
      <c r="G857" s="7">
        <f aca="true" t="shared" si="740" ref="G857">H857+I857+J857+K857+L857+M857+N857</f>
        <v>0</v>
      </c>
      <c r="H857" s="7">
        <f aca="true" t="shared" si="741" ref="H857">I857+J857+K857+L857+M857+N857+O857</f>
        <v>0</v>
      </c>
      <c r="I857" s="7">
        <f aca="true" t="shared" si="742" ref="I857">J857+K857+L857+M857+N857+O857+P857</f>
        <v>0</v>
      </c>
      <c r="J857" s="7">
        <f aca="true" t="shared" si="743" ref="J857">K857+L857+M857+N857+O857+P857+Q857</f>
        <v>0</v>
      </c>
      <c r="K857" s="10"/>
    </row>
    <row r="858" spans="1:11" ht="25.5">
      <c r="A858" s="8">
        <v>838</v>
      </c>
      <c r="B858" s="13" t="s">
        <v>213</v>
      </c>
      <c r="C858" s="9">
        <f t="shared" si="646"/>
        <v>6000</v>
      </c>
      <c r="D858" s="9">
        <f>D860+D861+D862</f>
        <v>0</v>
      </c>
      <c r="E858" s="9">
        <f>E860+E861+E862</f>
        <v>1000</v>
      </c>
      <c r="F858" s="9">
        <f aca="true" t="shared" si="744" ref="F858:J858">F860+F861+F862</f>
        <v>1000</v>
      </c>
      <c r="G858" s="9">
        <f t="shared" si="744"/>
        <v>1000</v>
      </c>
      <c r="H858" s="9">
        <f t="shared" si="744"/>
        <v>1000</v>
      </c>
      <c r="I858" s="9">
        <f t="shared" si="744"/>
        <v>1000</v>
      </c>
      <c r="J858" s="9">
        <f t="shared" si="744"/>
        <v>1000</v>
      </c>
      <c r="K858" s="10"/>
    </row>
    <row r="859" spans="1:11" ht="15">
      <c r="A859" s="8">
        <v>839</v>
      </c>
      <c r="B859" s="13" t="s">
        <v>2</v>
      </c>
      <c r="C859" s="6">
        <f t="shared" si="646"/>
        <v>0</v>
      </c>
      <c r="D859" s="6">
        <f aca="true" t="shared" si="745" ref="D859">E859+F859+G859+H859+I859+J859+K859</f>
        <v>0</v>
      </c>
      <c r="E859" s="6">
        <f aca="true" t="shared" si="746" ref="E859">F859+G859+H859+I859+J859+K859+L859</f>
        <v>0</v>
      </c>
      <c r="F859" s="6">
        <f aca="true" t="shared" si="747" ref="F859">G859+H859+I859+J859+K859+L859+M859</f>
        <v>0</v>
      </c>
      <c r="G859" s="6">
        <f aca="true" t="shared" si="748" ref="G859">H859+I859+J859+K859+L859+M859+N859</f>
        <v>0</v>
      </c>
      <c r="H859" s="6">
        <f aca="true" t="shared" si="749" ref="H859">I859+J859+K859+L859+M859+N859+O859</f>
        <v>0</v>
      </c>
      <c r="I859" s="6">
        <f aca="true" t="shared" si="750" ref="I859">J859+K859+L859+M859+N859+O859+P859</f>
        <v>0</v>
      </c>
      <c r="J859" s="6">
        <f aca="true" t="shared" si="751" ref="J859">K859+L859+M859+N859+O859+P859+Q859</f>
        <v>0</v>
      </c>
      <c r="K859" s="10"/>
    </row>
    <row r="860" spans="1:11" ht="15">
      <c r="A860" s="8">
        <v>840</v>
      </c>
      <c r="B860" s="10" t="s">
        <v>3</v>
      </c>
      <c r="C860" s="7">
        <f t="shared" si="646"/>
        <v>0</v>
      </c>
      <c r="D860" s="7">
        <f t="shared" si="649"/>
        <v>0</v>
      </c>
      <c r="E860" s="7">
        <f t="shared" si="650"/>
        <v>0</v>
      </c>
      <c r="F860" s="7">
        <f aca="true" t="shared" si="752" ref="F860">G860+H860+I860+J860+K860+L860+M860</f>
        <v>0</v>
      </c>
      <c r="G860" s="7">
        <f aca="true" t="shared" si="753" ref="G860">H860+I860+J860+K860+L860+M860+N860</f>
        <v>0</v>
      </c>
      <c r="H860" s="7">
        <f aca="true" t="shared" si="754" ref="H860">I860+J860+K860+L860+M860+N860+O860</f>
        <v>0</v>
      </c>
      <c r="I860" s="7">
        <f aca="true" t="shared" si="755" ref="I860">J860+K860+L860+M860+N860+O860+P860</f>
        <v>0</v>
      </c>
      <c r="J860" s="7">
        <f aca="true" t="shared" si="756" ref="J860">K860+L860+M860+N860+O860+P860+Q860</f>
        <v>0</v>
      </c>
      <c r="K860" s="10"/>
    </row>
    <row r="861" spans="1:11" ht="15">
      <c r="A861" s="8">
        <v>841</v>
      </c>
      <c r="B861" s="10" t="s">
        <v>4</v>
      </c>
      <c r="C861" s="7">
        <f t="shared" si="646"/>
        <v>6000</v>
      </c>
      <c r="D861" s="7">
        <v>0</v>
      </c>
      <c r="E861" s="7">
        <v>1000</v>
      </c>
      <c r="F861" s="7">
        <v>1000</v>
      </c>
      <c r="G861" s="7">
        <v>1000</v>
      </c>
      <c r="H861" s="7">
        <v>1000</v>
      </c>
      <c r="I861" s="7">
        <v>1000</v>
      </c>
      <c r="J861" s="7">
        <v>1000</v>
      </c>
      <c r="K861" s="10"/>
    </row>
    <row r="862" spans="1:11" ht="15">
      <c r="A862" s="8">
        <v>842</v>
      </c>
      <c r="B862" s="10" t="s">
        <v>23</v>
      </c>
      <c r="C862" s="7">
        <f t="shared" si="646"/>
        <v>0</v>
      </c>
      <c r="D862" s="7">
        <f t="shared" si="649"/>
        <v>0</v>
      </c>
      <c r="E862" s="7">
        <f t="shared" si="650"/>
        <v>0</v>
      </c>
      <c r="F862" s="7">
        <f aca="true" t="shared" si="757" ref="F862:F867">G862+H862+I862+J862+K862+L862+M862</f>
        <v>0</v>
      </c>
      <c r="G862" s="7">
        <f aca="true" t="shared" si="758" ref="G862:G867">H862+I862+J862+K862+L862+M862+N862</f>
        <v>0</v>
      </c>
      <c r="H862" s="7">
        <f aca="true" t="shared" si="759" ref="H862:H867">I862+J862+K862+L862+M862+N862+O862</f>
        <v>0</v>
      </c>
      <c r="I862" s="7">
        <f aca="true" t="shared" si="760" ref="I862:I867">J862+K862+L862+M862+N862+O862+P862</f>
        <v>0</v>
      </c>
      <c r="J862" s="7">
        <f aca="true" t="shared" si="761" ref="J862:J867">K862+L862+M862+N862+O862+P862+Q862</f>
        <v>0</v>
      </c>
      <c r="K862" s="10"/>
    </row>
    <row r="863" spans="1:11" ht="81.75" customHeight="1">
      <c r="A863" s="8">
        <v>843</v>
      </c>
      <c r="B863" s="56" t="s">
        <v>297</v>
      </c>
      <c r="C863" s="9">
        <f t="shared" si="646"/>
        <v>288</v>
      </c>
      <c r="D863" s="9">
        <f aca="true" t="shared" si="762" ref="D863:J863">D864+D865+D866+D867</f>
        <v>0</v>
      </c>
      <c r="E863" s="9">
        <f t="shared" si="762"/>
        <v>144</v>
      </c>
      <c r="F863" s="9">
        <f t="shared" si="762"/>
        <v>144</v>
      </c>
      <c r="G863" s="9">
        <f t="shared" si="762"/>
        <v>0</v>
      </c>
      <c r="H863" s="9">
        <f t="shared" si="762"/>
        <v>0</v>
      </c>
      <c r="I863" s="9">
        <f t="shared" si="762"/>
        <v>0</v>
      </c>
      <c r="J863" s="9">
        <f t="shared" si="762"/>
        <v>0</v>
      </c>
      <c r="K863" s="10"/>
    </row>
    <row r="864" spans="1:11" ht="15">
      <c r="A864" s="8">
        <v>844</v>
      </c>
      <c r="B864" s="10" t="s">
        <v>2</v>
      </c>
      <c r="C864" s="6">
        <f t="shared" si="646"/>
        <v>0</v>
      </c>
      <c r="D864" s="6">
        <f t="shared" si="649"/>
        <v>0</v>
      </c>
      <c r="E864" s="6">
        <f t="shared" si="650"/>
        <v>0</v>
      </c>
      <c r="F864" s="6">
        <f t="shared" si="757"/>
        <v>0</v>
      </c>
      <c r="G864" s="6">
        <v>0</v>
      </c>
      <c r="H864" s="6">
        <f t="shared" si="759"/>
        <v>0</v>
      </c>
      <c r="I864" s="6">
        <f t="shared" si="760"/>
        <v>0</v>
      </c>
      <c r="J864" s="6">
        <f t="shared" si="761"/>
        <v>0</v>
      </c>
      <c r="K864" s="10"/>
    </row>
    <row r="865" spans="1:11" ht="15">
      <c r="A865" s="8">
        <v>845</v>
      </c>
      <c r="B865" s="10" t="s">
        <v>30</v>
      </c>
      <c r="C865" s="7">
        <f t="shared" si="646"/>
        <v>0</v>
      </c>
      <c r="D865" s="7">
        <f t="shared" si="649"/>
        <v>0</v>
      </c>
      <c r="E865" s="7">
        <f t="shared" si="650"/>
        <v>0</v>
      </c>
      <c r="F865" s="7">
        <f t="shared" si="757"/>
        <v>0</v>
      </c>
      <c r="G865" s="7">
        <f t="shared" si="758"/>
        <v>0</v>
      </c>
      <c r="H865" s="7">
        <f t="shared" si="759"/>
        <v>0</v>
      </c>
      <c r="I865" s="7">
        <f t="shared" si="760"/>
        <v>0</v>
      </c>
      <c r="J865" s="7">
        <f t="shared" si="761"/>
        <v>0</v>
      </c>
      <c r="K865" s="10"/>
    </row>
    <row r="866" spans="1:11" s="52" customFormat="1" ht="15">
      <c r="A866" s="8">
        <v>846</v>
      </c>
      <c r="B866" s="54" t="s">
        <v>29</v>
      </c>
      <c r="C866" s="55">
        <f t="shared" si="646"/>
        <v>288</v>
      </c>
      <c r="D866" s="55">
        <v>0</v>
      </c>
      <c r="E866" s="55">
        <v>144</v>
      </c>
      <c r="F866" s="55">
        <v>144</v>
      </c>
      <c r="G866" s="55">
        <f t="shared" si="758"/>
        <v>0</v>
      </c>
      <c r="H866" s="55">
        <f t="shared" si="759"/>
        <v>0</v>
      </c>
      <c r="I866" s="55">
        <f t="shared" si="760"/>
        <v>0</v>
      </c>
      <c r="J866" s="55">
        <f t="shared" si="761"/>
        <v>0</v>
      </c>
      <c r="K866" s="54"/>
    </row>
    <row r="867" spans="1:11" ht="15">
      <c r="A867" s="8">
        <v>847</v>
      </c>
      <c r="B867" s="10" t="s">
        <v>190</v>
      </c>
      <c r="C867" s="7">
        <f t="shared" si="646"/>
        <v>0</v>
      </c>
      <c r="D867" s="7">
        <f t="shared" si="649"/>
        <v>0</v>
      </c>
      <c r="E867" s="7">
        <f t="shared" si="650"/>
        <v>0</v>
      </c>
      <c r="F867" s="7">
        <f t="shared" si="757"/>
        <v>0</v>
      </c>
      <c r="G867" s="7">
        <f t="shared" si="758"/>
        <v>0</v>
      </c>
      <c r="H867" s="7">
        <f t="shared" si="759"/>
        <v>0</v>
      </c>
      <c r="I867" s="7">
        <f t="shared" si="760"/>
        <v>0</v>
      </c>
      <c r="J867" s="7">
        <f t="shared" si="761"/>
        <v>0</v>
      </c>
      <c r="K867" s="10"/>
    </row>
    <row r="868" spans="1:11" ht="15" customHeight="1">
      <c r="A868" s="8">
        <v>848</v>
      </c>
      <c r="B868" s="61" t="s">
        <v>288</v>
      </c>
      <c r="C868" s="62"/>
      <c r="D868" s="62"/>
      <c r="E868" s="62"/>
      <c r="F868" s="62"/>
      <c r="G868" s="62"/>
      <c r="H868" s="62"/>
      <c r="I868" s="62"/>
      <c r="J868" s="62"/>
      <c r="K868" s="63"/>
    </row>
    <row r="869" spans="1:11" ht="15">
      <c r="A869" s="8">
        <v>849</v>
      </c>
      <c r="B869" s="40" t="s">
        <v>84</v>
      </c>
      <c r="C869" s="5">
        <f>D869+E869+F869+G869+H869+I869+J869</f>
        <v>58286</v>
      </c>
      <c r="D869" s="5">
        <f>D871+D872+D873</f>
        <v>9276.8</v>
      </c>
      <c r="E869" s="5">
        <f>E871+E872+E873</f>
        <v>7072</v>
      </c>
      <c r="F869" s="5">
        <f aca="true" t="shared" si="763" ref="F869:J869">F871+F872+F873</f>
        <v>6054.5</v>
      </c>
      <c r="G869" s="5">
        <f t="shared" si="763"/>
        <v>8692</v>
      </c>
      <c r="H869" s="5">
        <f t="shared" si="763"/>
        <v>8919.599999999999</v>
      </c>
      <c r="I869" s="5">
        <f t="shared" si="763"/>
        <v>9011.3</v>
      </c>
      <c r="J869" s="5">
        <f t="shared" si="763"/>
        <v>9259.8</v>
      </c>
      <c r="K869" s="10"/>
    </row>
    <row r="870" spans="1:11" ht="15">
      <c r="A870" s="8">
        <v>850</v>
      </c>
      <c r="B870" s="41" t="s">
        <v>2</v>
      </c>
      <c r="C870" s="6">
        <f aca="true" t="shared" si="764" ref="C870">D870+E870+F870+G870+H870+I870+J870</f>
        <v>0</v>
      </c>
      <c r="D870" s="6">
        <f aca="true" t="shared" si="765" ref="D870">E870+F870+G870+H870+I870+J870+K870</f>
        <v>0</v>
      </c>
      <c r="E870" s="6">
        <f aca="true" t="shared" si="766" ref="E870">F870+G870+H870+I870+J870+K870+L870</f>
        <v>0</v>
      </c>
      <c r="F870" s="6">
        <f aca="true" t="shared" si="767" ref="F870">G870+H870+I870+J870+K870+L870+M870</f>
        <v>0</v>
      </c>
      <c r="G870" s="6">
        <f aca="true" t="shared" si="768" ref="G870">H870+I870+J870+K870+L870+M870+N870</f>
        <v>0</v>
      </c>
      <c r="H870" s="6">
        <f aca="true" t="shared" si="769" ref="H870">I870+J870+K870+L870+M870+N870+O870</f>
        <v>0</v>
      </c>
      <c r="I870" s="6">
        <f aca="true" t="shared" si="770" ref="I870">J870+K870+L870+M870+N870+O870+P870</f>
        <v>0</v>
      </c>
      <c r="J870" s="6">
        <f aca="true" t="shared" si="771" ref="J870">K870+L870+M870+N870+O870+P870+Q870</f>
        <v>0</v>
      </c>
      <c r="K870" s="10"/>
    </row>
    <row r="871" spans="1:11" ht="15">
      <c r="A871" s="8">
        <v>851</v>
      </c>
      <c r="B871" s="10" t="s">
        <v>3</v>
      </c>
      <c r="C871" s="6">
        <f aca="true" t="shared" si="772" ref="C871:C876">D871+E871+F871+G871+H871+I871+J871</f>
        <v>2325.5</v>
      </c>
      <c r="D871" s="6">
        <f>D877</f>
        <v>322</v>
      </c>
      <c r="E871" s="6">
        <f>E877</f>
        <v>322</v>
      </c>
      <c r="F871" s="6">
        <f aca="true" t="shared" si="773" ref="F871:J871">F877</f>
        <v>319.5</v>
      </c>
      <c r="G871" s="6">
        <f t="shared" si="773"/>
        <v>340.5</v>
      </c>
      <c r="H871" s="6">
        <f t="shared" si="773"/>
        <v>340.5</v>
      </c>
      <c r="I871" s="6">
        <f t="shared" si="773"/>
        <v>340.5</v>
      </c>
      <c r="J871" s="6">
        <f t="shared" si="773"/>
        <v>340.5</v>
      </c>
      <c r="K871" s="10"/>
    </row>
    <row r="872" spans="1:11" ht="15">
      <c r="A872" s="8">
        <v>852</v>
      </c>
      <c r="B872" s="10" t="s">
        <v>4</v>
      </c>
      <c r="C872" s="6">
        <f t="shared" si="772"/>
        <v>55960.5</v>
      </c>
      <c r="D872" s="6">
        <f>D878</f>
        <v>8954.8</v>
      </c>
      <c r="E872" s="6">
        <f>E878</f>
        <v>6750</v>
      </c>
      <c r="F872" s="6">
        <f aca="true" t="shared" si="774" ref="F872:J872">F878</f>
        <v>5735</v>
      </c>
      <c r="G872" s="6">
        <f t="shared" si="774"/>
        <v>8351.5</v>
      </c>
      <c r="H872" s="6">
        <f t="shared" si="774"/>
        <v>8579.099999999999</v>
      </c>
      <c r="I872" s="6">
        <f t="shared" si="774"/>
        <v>8670.8</v>
      </c>
      <c r="J872" s="6">
        <f t="shared" si="774"/>
        <v>8919.3</v>
      </c>
      <c r="K872" s="10"/>
    </row>
    <row r="873" spans="1:11" ht="15">
      <c r="A873" s="8">
        <v>853</v>
      </c>
      <c r="B873" s="10" t="s">
        <v>23</v>
      </c>
      <c r="C873" s="6">
        <f t="shared" si="772"/>
        <v>0</v>
      </c>
      <c r="D873" s="6">
        <f aca="true" t="shared" si="775" ref="D873:E874">E873+F873+G873+H873+I873+J873+K873</f>
        <v>0</v>
      </c>
      <c r="E873" s="6">
        <f t="shared" si="775"/>
        <v>0</v>
      </c>
      <c r="F873" s="6">
        <f aca="true" t="shared" si="776" ref="F873:F874">G873+H873+I873+J873+K873+L873+M873</f>
        <v>0</v>
      </c>
      <c r="G873" s="6">
        <f aca="true" t="shared" si="777" ref="G873:G874">H873+I873+J873+K873+L873+M873+N873</f>
        <v>0</v>
      </c>
      <c r="H873" s="6">
        <f aca="true" t="shared" si="778" ref="H873:H874">I873+J873+K873+L873+M873+N873+O873</f>
        <v>0</v>
      </c>
      <c r="I873" s="6">
        <f aca="true" t="shared" si="779" ref="I873:I874">J873+K873+L873+M873+N873+O873+P873</f>
        <v>0</v>
      </c>
      <c r="J873" s="6">
        <f aca="true" t="shared" si="780" ref="J873:J874">K873+L873+M873+N873+O873+P873+Q873</f>
        <v>0</v>
      </c>
      <c r="K873" s="10"/>
    </row>
    <row r="874" spans="1:11" ht="15">
      <c r="A874" s="8">
        <v>854</v>
      </c>
      <c r="B874" s="10" t="s">
        <v>20</v>
      </c>
      <c r="C874" s="6">
        <f t="shared" si="772"/>
        <v>0</v>
      </c>
      <c r="D874" s="6">
        <f t="shared" si="775"/>
        <v>0</v>
      </c>
      <c r="E874" s="6">
        <f t="shared" si="775"/>
        <v>0</v>
      </c>
      <c r="F874" s="6">
        <f t="shared" si="776"/>
        <v>0</v>
      </c>
      <c r="G874" s="6">
        <f t="shared" si="777"/>
        <v>0</v>
      </c>
      <c r="H874" s="6">
        <f t="shared" si="778"/>
        <v>0</v>
      </c>
      <c r="I874" s="6">
        <f t="shared" si="779"/>
        <v>0</v>
      </c>
      <c r="J874" s="6">
        <f t="shared" si="780"/>
        <v>0</v>
      </c>
      <c r="K874" s="10"/>
    </row>
    <row r="875" spans="1:11" ht="25.5">
      <c r="A875" s="8">
        <v>855</v>
      </c>
      <c r="B875" s="41" t="s">
        <v>61</v>
      </c>
      <c r="C875" s="6">
        <f t="shared" si="772"/>
        <v>58286</v>
      </c>
      <c r="D875" s="6">
        <f>D877+D878+D879</f>
        <v>9276.8</v>
      </c>
      <c r="E875" s="6">
        <f>E877+E878+E879</f>
        <v>7072</v>
      </c>
      <c r="F875" s="6">
        <f aca="true" t="shared" si="781" ref="F875:J875">F877+F878+F879</f>
        <v>6054.5</v>
      </c>
      <c r="G875" s="6">
        <f t="shared" si="781"/>
        <v>8692</v>
      </c>
      <c r="H875" s="6">
        <f t="shared" si="781"/>
        <v>8919.599999999999</v>
      </c>
      <c r="I875" s="6">
        <f t="shared" si="781"/>
        <v>9011.3</v>
      </c>
      <c r="J875" s="6">
        <f t="shared" si="781"/>
        <v>9259.8</v>
      </c>
      <c r="K875" s="10"/>
    </row>
    <row r="876" spans="1:11" ht="15">
      <c r="A876" s="8">
        <v>856</v>
      </c>
      <c r="B876" s="41" t="s">
        <v>2</v>
      </c>
      <c r="C876" s="6">
        <f t="shared" si="772"/>
        <v>0</v>
      </c>
      <c r="D876" s="6">
        <f aca="true" t="shared" si="782" ref="D876">E876+F876+G876+H876+I876+J876+K876</f>
        <v>0</v>
      </c>
      <c r="E876" s="6">
        <f aca="true" t="shared" si="783" ref="E876">F876+G876+H876+I876+J876+K876+L876</f>
        <v>0</v>
      </c>
      <c r="F876" s="6">
        <f aca="true" t="shared" si="784" ref="F876">G876+H876+I876+J876+K876+L876+M876</f>
        <v>0</v>
      </c>
      <c r="G876" s="6">
        <f aca="true" t="shared" si="785" ref="G876">H876+I876+J876+K876+L876+M876+N876</f>
        <v>0</v>
      </c>
      <c r="H876" s="6">
        <f aca="true" t="shared" si="786" ref="H876">I876+J876+K876+L876+M876+N876+O876</f>
        <v>0</v>
      </c>
      <c r="I876" s="6">
        <f aca="true" t="shared" si="787" ref="I876">J876+K876+L876+M876+N876+O876+P876</f>
        <v>0</v>
      </c>
      <c r="J876" s="6">
        <f aca="true" t="shared" si="788" ref="J876">K876+L876+M876+N876+O876+P876+Q876</f>
        <v>0</v>
      </c>
      <c r="K876" s="10"/>
    </row>
    <row r="877" spans="1:11" ht="15">
      <c r="A877" s="8">
        <v>857</v>
      </c>
      <c r="B877" s="10" t="s">
        <v>3</v>
      </c>
      <c r="C877" s="6">
        <f aca="true" t="shared" si="789" ref="C877:C891">D877+E877+F877+G877+H877+I877+J877</f>
        <v>2325.5</v>
      </c>
      <c r="D877" s="6">
        <f>D992</f>
        <v>322</v>
      </c>
      <c r="E877" s="6">
        <f aca="true" t="shared" si="790" ref="E877:J877">E992</f>
        <v>322</v>
      </c>
      <c r="F877" s="6">
        <f t="shared" si="790"/>
        <v>319.5</v>
      </c>
      <c r="G877" s="6">
        <f t="shared" si="790"/>
        <v>340.5</v>
      </c>
      <c r="H877" s="6">
        <f t="shared" si="790"/>
        <v>340.5</v>
      </c>
      <c r="I877" s="6">
        <f t="shared" si="790"/>
        <v>340.5</v>
      </c>
      <c r="J877" s="6">
        <f t="shared" si="790"/>
        <v>340.5</v>
      </c>
      <c r="K877" s="10"/>
    </row>
    <row r="878" spans="1:11" ht="15">
      <c r="A878" s="8">
        <v>858</v>
      </c>
      <c r="B878" s="10" t="s">
        <v>4</v>
      </c>
      <c r="C878" s="6">
        <f t="shared" si="789"/>
        <v>55960.5</v>
      </c>
      <c r="D878" s="6">
        <f>D883+D898+D908+D923</f>
        <v>8954.8</v>
      </c>
      <c r="E878" s="6">
        <f>E883+E898+E908+E923</f>
        <v>6750</v>
      </c>
      <c r="F878" s="6">
        <f aca="true" t="shared" si="791" ref="F878:J878">F883+F898+F908+F923</f>
        <v>5735</v>
      </c>
      <c r="G878" s="6">
        <f t="shared" si="791"/>
        <v>8351.5</v>
      </c>
      <c r="H878" s="6">
        <f t="shared" si="791"/>
        <v>8579.099999999999</v>
      </c>
      <c r="I878" s="6">
        <f t="shared" si="791"/>
        <v>8670.8</v>
      </c>
      <c r="J878" s="6">
        <f t="shared" si="791"/>
        <v>8919.3</v>
      </c>
      <c r="K878" s="10"/>
    </row>
    <row r="879" spans="1:11" ht="15">
      <c r="A879" s="8">
        <v>859</v>
      </c>
      <c r="B879" s="10" t="s">
        <v>23</v>
      </c>
      <c r="C879" s="6">
        <f t="shared" si="789"/>
        <v>0</v>
      </c>
      <c r="D879" s="6">
        <f aca="true" t="shared" si="792" ref="D879:D889">E879+F879+G879+H879+I879+J879+K879</f>
        <v>0</v>
      </c>
      <c r="E879" s="6">
        <f aca="true" t="shared" si="793" ref="E879:E889">F879+G879+H879+I879+J879+K879+L879</f>
        <v>0</v>
      </c>
      <c r="F879" s="6">
        <f aca="true" t="shared" si="794" ref="F879:F882">G879+H879+I879+J879+K879+L879+M879</f>
        <v>0</v>
      </c>
      <c r="G879" s="6">
        <f aca="true" t="shared" si="795" ref="G879:G882">H879+I879+J879+K879+L879+M879+N879</f>
        <v>0</v>
      </c>
      <c r="H879" s="6">
        <f aca="true" t="shared" si="796" ref="H879:H882">I879+J879+K879+L879+M879+N879+O879</f>
        <v>0</v>
      </c>
      <c r="I879" s="6">
        <f aca="true" t="shared" si="797" ref="I879:I882">J879+K879+L879+M879+N879+O879+P879</f>
        <v>0</v>
      </c>
      <c r="J879" s="6">
        <f aca="true" t="shared" si="798" ref="J879:J882">K879+L879+M879+N879+O879+P879+Q879</f>
        <v>0</v>
      </c>
      <c r="K879" s="10"/>
    </row>
    <row r="880" spans="1:11" ht="15" customHeight="1">
      <c r="A880" s="8">
        <v>860</v>
      </c>
      <c r="B880" s="44" t="s">
        <v>54</v>
      </c>
      <c r="C880" s="5">
        <f t="shared" si="789"/>
        <v>34669.5</v>
      </c>
      <c r="D880" s="5">
        <f>D882+D883+D884</f>
        <v>4400</v>
      </c>
      <c r="E880" s="5">
        <f>E881+E882+E883</f>
        <v>3700</v>
      </c>
      <c r="F880" s="5">
        <f>F881+F882+F883+F884</f>
        <v>3885</v>
      </c>
      <c r="G880" s="5">
        <f>G883</f>
        <v>5379</v>
      </c>
      <c r="H880" s="5">
        <f>H883</f>
        <v>5583</v>
      </c>
      <c r="I880" s="5">
        <f>I883</f>
        <v>5750</v>
      </c>
      <c r="J880" s="5">
        <f>J883</f>
        <v>5972.5</v>
      </c>
      <c r="K880" s="48">
        <v>85</v>
      </c>
    </row>
    <row r="881" spans="1:11" ht="15" customHeight="1">
      <c r="A881" s="8">
        <v>861</v>
      </c>
      <c r="B881" s="44" t="s">
        <v>2</v>
      </c>
      <c r="C881" s="6">
        <f t="shared" si="789"/>
        <v>0</v>
      </c>
      <c r="D881" s="6">
        <f aca="true" t="shared" si="799" ref="D881">E881+F881+G881+H881+I881+J881+K881</f>
        <v>0</v>
      </c>
      <c r="E881" s="6">
        <f t="shared" si="793"/>
        <v>0</v>
      </c>
      <c r="F881" s="6">
        <f t="shared" si="794"/>
        <v>0</v>
      </c>
      <c r="G881" s="6">
        <f t="shared" si="795"/>
        <v>0</v>
      </c>
      <c r="H881" s="6">
        <f t="shared" si="796"/>
        <v>0</v>
      </c>
      <c r="I881" s="6">
        <f t="shared" si="797"/>
        <v>0</v>
      </c>
      <c r="J881" s="6">
        <f t="shared" si="798"/>
        <v>0</v>
      </c>
      <c r="K881" s="38"/>
    </row>
    <row r="882" spans="1:11" ht="15">
      <c r="A882" s="8">
        <v>862</v>
      </c>
      <c r="B882" s="10" t="s">
        <v>49</v>
      </c>
      <c r="C882" s="6">
        <f t="shared" si="789"/>
        <v>0</v>
      </c>
      <c r="D882" s="6">
        <f t="shared" si="792"/>
        <v>0</v>
      </c>
      <c r="E882" s="6">
        <f t="shared" si="793"/>
        <v>0</v>
      </c>
      <c r="F882" s="6">
        <f t="shared" si="794"/>
        <v>0</v>
      </c>
      <c r="G882" s="6">
        <f t="shared" si="795"/>
        <v>0</v>
      </c>
      <c r="H882" s="6">
        <f t="shared" si="796"/>
        <v>0</v>
      </c>
      <c r="I882" s="6">
        <f t="shared" si="797"/>
        <v>0</v>
      </c>
      <c r="J882" s="6">
        <f t="shared" si="798"/>
        <v>0</v>
      </c>
      <c r="K882" s="10"/>
    </row>
    <row r="883" spans="1:11" ht="15.75">
      <c r="A883" s="8">
        <v>863</v>
      </c>
      <c r="B883" s="10" t="s">
        <v>50</v>
      </c>
      <c r="C883" s="6">
        <f t="shared" si="789"/>
        <v>34669.5</v>
      </c>
      <c r="D883" s="6">
        <f>D888+D893</f>
        <v>4400</v>
      </c>
      <c r="E883" s="6">
        <f>E888+E893</f>
        <v>3700</v>
      </c>
      <c r="F883" s="6">
        <f aca="true" t="shared" si="800" ref="F883:J883">F888+F893</f>
        <v>3885</v>
      </c>
      <c r="G883" s="6">
        <f t="shared" si="800"/>
        <v>5379</v>
      </c>
      <c r="H883" s="6">
        <f t="shared" si="800"/>
        <v>5583</v>
      </c>
      <c r="I883" s="6">
        <f t="shared" si="800"/>
        <v>5750</v>
      </c>
      <c r="J883" s="6">
        <f t="shared" si="800"/>
        <v>5972.5</v>
      </c>
      <c r="K883" s="38"/>
    </row>
    <row r="884" spans="1:11" ht="15">
      <c r="A884" s="8">
        <v>864</v>
      </c>
      <c r="B884" s="10" t="s">
        <v>21</v>
      </c>
      <c r="C884" s="6">
        <f t="shared" si="789"/>
        <v>0</v>
      </c>
      <c r="D884" s="6">
        <f t="shared" si="792"/>
        <v>0</v>
      </c>
      <c r="E884" s="6">
        <f t="shared" si="793"/>
        <v>0</v>
      </c>
      <c r="F884" s="6">
        <f aca="true" t="shared" si="801" ref="F884">G884+H884+I884+J884+K884+L884+M884</f>
        <v>0</v>
      </c>
      <c r="G884" s="6">
        <f aca="true" t="shared" si="802" ref="G884">H884+I884+J884+K884+L884+M884+N884</f>
        <v>0</v>
      </c>
      <c r="H884" s="6">
        <f aca="true" t="shared" si="803" ref="H884">I884+J884+K884+L884+M884+N884+O884</f>
        <v>0</v>
      </c>
      <c r="I884" s="6">
        <f aca="true" t="shared" si="804" ref="I884">J884+K884+L884+M884+N884+O884+P884</f>
        <v>0</v>
      </c>
      <c r="J884" s="6">
        <f aca="true" t="shared" si="805" ref="J884">K884+L884+M884+N884+O884+P884+Q884</f>
        <v>0</v>
      </c>
      <c r="K884" s="10"/>
    </row>
    <row r="885" spans="1:11" ht="39" customHeight="1">
      <c r="A885" s="8">
        <v>865</v>
      </c>
      <c r="B885" s="14" t="s">
        <v>257</v>
      </c>
      <c r="C885" s="6">
        <f t="shared" si="789"/>
        <v>28269.5</v>
      </c>
      <c r="D885" s="6">
        <f>D887+D888+D889</f>
        <v>3700</v>
      </c>
      <c r="E885" s="6">
        <f>E887+E888+E889</f>
        <v>3700</v>
      </c>
      <c r="F885" s="6">
        <f aca="true" t="shared" si="806" ref="F885:J885">F887+F888+F889</f>
        <v>3385</v>
      </c>
      <c r="G885" s="6">
        <f t="shared" si="806"/>
        <v>4079</v>
      </c>
      <c r="H885" s="6">
        <f t="shared" si="806"/>
        <v>4283</v>
      </c>
      <c r="I885" s="6">
        <f t="shared" si="806"/>
        <v>4450</v>
      </c>
      <c r="J885" s="6">
        <f t="shared" si="806"/>
        <v>4672.5</v>
      </c>
      <c r="K885" s="38"/>
    </row>
    <row r="886" spans="1:11" ht="15.75" customHeight="1">
      <c r="A886" s="8">
        <v>866</v>
      </c>
      <c r="B886" s="50" t="s">
        <v>2</v>
      </c>
      <c r="C886" s="6">
        <f t="shared" si="789"/>
        <v>0</v>
      </c>
      <c r="D886" s="6">
        <f aca="true" t="shared" si="807" ref="D886">E886+F886+G886+H886+I886+J886+K886</f>
        <v>0</v>
      </c>
      <c r="E886" s="6">
        <f aca="true" t="shared" si="808" ref="E886">F886+G886+H886+I886+J886+K886+L886</f>
        <v>0</v>
      </c>
      <c r="F886" s="6">
        <f aca="true" t="shared" si="809" ref="F886">G886+H886+I886+J886+K886+L886+M886</f>
        <v>0</v>
      </c>
      <c r="G886" s="6">
        <f aca="true" t="shared" si="810" ref="G886">H886+I886+J886+K886+L886+M886+N886</f>
        <v>0</v>
      </c>
      <c r="H886" s="6">
        <f aca="true" t="shared" si="811" ref="H886">I886+J886+K886+L886+M886+N886+O886</f>
        <v>0</v>
      </c>
      <c r="I886" s="6">
        <f aca="true" t="shared" si="812" ref="I886">J886+K886+L886+M886+N886+O886+P886</f>
        <v>0</v>
      </c>
      <c r="J886" s="6">
        <f aca="true" t="shared" si="813" ref="J886">K886+L886+M886+N886+O886+P886+Q886</f>
        <v>0</v>
      </c>
      <c r="K886" s="38"/>
    </row>
    <row r="887" spans="1:11" ht="15">
      <c r="A887" s="8">
        <v>867</v>
      </c>
      <c r="B887" s="10" t="s">
        <v>49</v>
      </c>
      <c r="C887" s="6">
        <f t="shared" si="789"/>
        <v>0</v>
      </c>
      <c r="D887" s="6">
        <f t="shared" si="792"/>
        <v>0</v>
      </c>
      <c r="E887" s="6">
        <f t="shared" si="793"/>
        <v>0</v>
      </c>
      <c r="F887" s="6">
        <f aca="true" t="shared" si="814" ref="F887">G887+H887+I887+J887+K887+L887+M887</f>
        <v>0</v>
      </c>
      <c r="G887" s="6">
        <f aca="true" t="shared" si="815" ref="G887">H887+I887+J887+K887+L887+M887+N887</f>
        <v>0</v>
      </c>
      <c r="H887" s="6">
        <f aca="true" t="shared" si="816" ref="H887">I887+J887+K887+L887+M887+N887+O887</f>
        <v>0</v>
      </c>
      <c r="I887" s="6">
        <f aca="true" t="shared" si="817" ref="I887">J887+K887+L887+M887+N887+O887+P887</f>
        <v>0</v>
      </c>
      <c r="J887" s="6">
        <f aca="true" t="shared" si="818" ref="J887">K887+L887+M887+N887+O887+P887+Q887</f>
        <v>0</v>
      </c>
      <c r="K887" s="10"/>
    </row>
    <row r="888" spans="1:11" ht="15.75">
      <c r="A888" s="8">
        <v>868</v>
      </c>
      <c r="B888" s="10" t="s">
        <v>50</v>
      </c>
      <c r="C888" s="6">
        <f t="shared" si="789"/>
        <v>28269.5</v>
      </c>
      <c r="D888" s="6">
        <f>3000+700</f>
        <v>3700</v>
      </c>
      <c r="E888" s="6">
        <v>3700</v>
      </c>
      <c r="F888" s="6">
        <v>3385</v>
      </c>
      <c r="G888" s="6">
        <v>4079</v>
      </c>
      <c r="H888" s="6">
        <v>4283</v>
      </c>
      <c r="I888" s="6">
        <v>4450</v>
      </c>
      <c r="J888" s="6">
        <v>4672.5</v>
      </c>
      <c r="K888" s="38"/>
    </row>
    <row r="889" spans="1:11" ht="15">
      <c r="A889" s="8">
        <v>869</v>
      </c>
      <c r="B889" s="10" t="s">
        <v>21</v>
      </c>
      <c r="C889" s="6">
        <f t="shared" si="789"/>
        <v>0</v>
      </c>
      <c r="D889" s="6">
        <f t="shared" si="792"/>
        <v>0</v>
      </c>
      <c r="E889" s="6">
        <f t="shared" si="793"/>
        <v>0</v>
      </c>
      <c r="F889" s="6">
        <f aca="true" t="shared" si="819" ref="F889">G889+H889+I889+J889+K889+L889+M889</f>
        <v>0</v>
      </c>
      <c r="G889" s="6">
        <f aca="true" t="shared" si="820" ref="G889">H889+I889+J889+K889+L889+M889+N889</f>
        <v>0</v>
      </c>
      <c r="H889" s="6">
        <f aca="true" t="shared" si="821" ref="H889">I889+J889+K889+L889+M889+N889+O889</f>
        <v>0</v>
      </c>
      <c r="I889" s="6">
        <f aca="true" t="shared" si="822" ref="I889">J889+K889+L889+M889+N889+O889+P889</f>
        <v>0</v>
      </c>
      <c r="J889" s="6">
        <f aca="true" t="shared" si="823" ref="J889">K889+L889+M889+N889+O889+P889+Q889</f>
        <v>0</v>
      </c>
      <c r="K889" s="10"/>
    </row>
    <row r="890" spans="1:11" ht="51">
      <c r="A890" s="8">
        <v>870</v>
      </c>
      <c r="B890" s="13" t="s">
        <v>258</v>
      </c>
      <c r="C890" s="6">
        <f t="shared" si="789"/>
        <v>6400</v>
      </c>
      <c r="D890" s="6">
        <f>D892+D893+D894</f>
        <v>700</v>
      </c>
      <c r="E890" s="6">
        <f>E892+E893+E894</f>
        <v>0</v>
      </c>
      <c r="F890" s="6">
        <f aca="true" t="shared" si="824" ref="F890:J890">F892+F893+F894</f>
        <v>500</v>
      </c>
      <c r="G890" s="6">
        <f t="shared" si="824"/>
        <v>1300</v>
      </c>
      <c r="H890" s="6">
        <f t="shared" si="824"/>
        <v>1300</v>
      </c>
      <c r="I890" s="6">
        <f t="shared" si="824"/>
        <v>1300</v>
      </c>
      <c r="J890" s="6">
        <f t="shared" si="824"/>
        <v>1300</v>
      </c>
      <c r="K890" s="38"/>
    </row>
    <row r="891" spans="1:11" ht="15.75">
      <c r="A891" s="8">
        <v>871</v>
      </c>
      <c r="B891" s="13" t="s">
        <v>2</v>
      </c>
      <c r="C891" s="6">
        <f t="shared" si="789"/>
        <v>0</v>
      </c>
      <c r="D891" s="6">
        <f aca="true" t="shared" si="825" ref="D891">E891+F891+G891+H891+I891+J891+K891</f>
        <v>0</v>
      </c>
      <c r="E891" s="6">
        <f aca="true" t="shared" si="826" ref="E891">F891+G891+H891+I891+J891+K891+L891</f>
        <v>0</v>
      </c>
      <c r="F891" s="6">
        <f aca="true" t="shared" si="827" ref="F891">G891+H891+I891+J891+K891+L891+M891</f>
        <v>0</v>
      </c>
      <c r="G891" s="6">
        <f aca="true" t="shared" si="828" ref="G891">H891+I891+J891+K891+L891+M891+N891</f>
        <v>0</v>
      </c>
      <c r="H891" s="6">
        <f aca="true" t="shared" si="829" ref="H891">I891+J891+K891+L891+M891+N891+O891</f>
        <v>0</v>
      </c>
      <c r="I891" s="6">
        <f aca="true" t="shared" si="830" ref="I891">J891+K891+L891+M891+N891+O891+P891</f>
        <v>0</v>
      </c>
      <c r="J891" s="6">
        <f aca="true" t="shared" si="831" ref="J891">K891+L891+M891+N891+O891+P891+Q891</f>
        <v>0</v>
      </c>
      <c r="K891" s="38"/>
    </row>
    <row r="892" spans="1:11" ht="15">
      <c r="A892" s="8">
        <v>872</v>
      </c>
      <c r="B892" s="10" t="s">
        <v>49</v>
      </c>
      <c r="C892" s="6">
        <f aca="true" t="shared" si="832" ref="C892:C965">D892+E892+F892+G892+H892+I892+J892</f>
        <v>0</v>
      </c>
      <c r="D892" s="6">
        <f aca="true" t="shared" si="833" ref="D892:D964">E892+F892+G892+H892+I892+J892+K892</f>
        <v>0</v>
      </c>
      <c r="E892" s="6">
        <f aca="true" t="shared" si="834" ref="E892:E964">F892+G892+H892+I892+J892+K892+L892</f>
        <v>0</v>
      </c>
      <c r="F892" s="6">
        <f aca="true" t="shared" si="835" ref="F892">G892+H892+I892+J892+K892+L892+M892</f>
        <v>0</v>
      </c>
      <c r="G892" s="6">
        <f aca="true" t="shared" si="836" ref="G892">H892+I892+J892+K892+L892+M892+N892</f>
        <v>0</v>
      </c>
      <c r="H892" s="6">
        <f aca="true" t="shared" si="837" ref="H892">I892+J892+K892+L892+M892+N892+O892</f>
        <v>0</v>
      </c>
      <c r="I892" s="6">
        <f aca="true" t="shared" si="838" ref="I892">J892+K892+L892+M892+N892+O892+P892</f>
        <v>0</v>
      </c>
      <c r="J892" s="6">
        <f aca="true" t="shared" si="839" ref="J892">K892+L892+M892+N892+O892+P892+Q892</f>
        <v>0</v>
      </c>
      <c r="K892" s="10"/>
    </row>
    <row r="893" spans="1:11" ht="15.75">
      <c r="A893" s="8">
        <v>873</v>
      </c>
      <c r="B893" s="10" t="s">
        <v>50</v>
      </c>
      <c r="C893" s="6">
        <f t="shared" si="832"/>
        <v>6400</v>
      </c>
      <c r="D893" s="6">
        <v>700</v>
      </c>
      <c r="E893" s="6">
        <v>0</v>
      </c>
      <c r="F893" s="6">
        <v>500</v>
      </c>
      <c r="G893" s="6">
        <v>1300</v>
      </c>
      <c r="H893" s="6">
        <v>1300</v>
      </c>
      <c r="I893" s="6">
        <v>1300</v>
      </c>
      <c r="J893" s="6">
        <v>1300</v>
      </c>
      <c r="K893" s="38"/>
    </row>
    <row r="894" spans="1:11" ht="15">
      <c r="A894" s="8">
        <v>874</v>
      </c>
      <c r="B894" s="10" t="s">
        <v>21</v>
      </c>
      <c r="C894" s="6">
        <f t="shared" si="832"/>
        <v>0</v>
      </c>
      <c r="D894" s="6"/>
      <c r="E894" s="6">
        <f t="shared" si="834"/>
        <v>0</v>
      </c>
      <c r="F894" s="6">
        <f aca="true" t="shared" si="840" ref="F894">G894+H894+I894+J894+K894+L894+M894</f>
        <v>0</v>
      </c>
      <c r="G894" s="6">
        <f aca="true" t="shared" si="841" ref="G894">H894+I894+J894+K894+L894+M894+N894</f>
        <v>0</v>
      </c>
      <c r="H894" s="6">
        <f aca="true" t="shared" si="842" ref="H894">I894+J894+K894+L894+M894+N894+O894</f>
        <v>0</v>
      </c>
      <c r="I894" s="6">
        <f aca="true" t="shared" si="843" ref="I894">J894+K894+L894+M894+N894+O894+P894</f>
        <v>0</v>
      </c>
      <c r="J894" s="6">
        <f aca="true" t="shared" si="844" ref="J894">K894+L894+M894+N894+O894+P894+Q894</f>
        <v>0</v>
      </c>
      <c r="K894" s="10"/>
    </row>
    <row r="895" spans="1:11" ht="27">
      <c r="A895" s="8">
        <v>875</v>
      </c>
      <c r="B895" s="44" t="s">
        <v>55</v>
      </c>
      <c r="C895" s="5">
        <f t="shared" si="832"/>
        <v>1128.8</v>
      </c>
      <c r="D895" s="5">
        <f>D897+D898+D899</f>
        <v>150</v>
      </c>
      <c r="E895" s="5">
        <f>E897+E898+E899</f>
        <v>150</v>
      </c>
      <c r="F895" s="5">
        <f aca="true" t="shared" si="845" ref="F895:J895">F897+F898+F899</f>
        <v>150</v>
      </c>
      <c r="G895" s="5">
        <f t="shared" si="845"/>
        <v>157.5</v>
      </c>
      <c r="H895" s="5">
        <f t="shared" si="845"/>
        <v>165.4</v>
      </c>
      <c r="I895" s="5">
        <f t="shared" si="845"/>
        <v>173.6</v>
      </c>
      <c r="J895" s="5">
        <f t="shared" si="845"/>
        <v>182.3</v>
      </c>
      <c r="K895" s="48">
        <v>84</v>
      </c>
    </row>
    <row r="896" spans="1:11" ht="15.75">
      <c r="A896" s="8">
        <v>876</v>
      </c>
      <c r="B896" s="44" t="s">
        <v>2</v>
      </c>
      <c r="C896" s="6">
        <f t="shared" si="832"/>
        <v>0</v>
      </c>
      <c r="D896" s="6">
        <f aca="true" t="shared" si="846" ref="D896">E896+F896+G896+H896+I896+J896+K896</f>
        <v>0</v>
      </c>
      <c r="E896" s="6">
        <f aca="true" t="shared" si="847" ref="E896">F896+G896+H896+I896+J896+K896+L896</f>
        <v>0</v>
      </c>
      <c r="F896" s="6">
        <f aca="true" t="shared" si="848" ref="F896">G896+H896+I896+J896+K896+L896+M896</f>
        <v>0</v>
      </c>
      <c r="G896" s="6">
        <f aca="true" t="shared" si="849" ref="G896">H896+I896+J896+K896+L896+M896+N896</f>
        <v>0</v>
      </c>
      <c r="H896" s="6">
        <f aca="true" t="shared" si="850" ref="H896">I896+J896+K896+L896+M896+N896+O896</f>
        <v>0</v>
      </c>
      <c r="I896" s="6">
        <f aca="true" t="shared" si="851" ref="I896">J896+K896+L896+M896+N896+O896+P896</f>
        <v>0</v>
      </c>
      <c r="J896" s="6">
        <f aca="true" t="shared" si="852" ref="J896">K896+L896+M896+N896+O896+P896+Q896</f>
        <v>0</v>
      </c>
      <c r="K896" s="38"/>
    </row>
    <row r="897" spans="1:11" ht="15">
      <c r="A897" s="8">
        <v>877</v>
      </c>
      <c r="B897" s="10" t="s">
        <v>49</v>
      </c>
      <c r="C897" s="6">
        <f t="shared" si="832"/>
        <v>0</v>
      </c>
      <c r="D897" s="6">
        <f t="shared" si="833"/>
        <v>0</v>
      </c>
      <c r="E897" s="6">
        <f t="shared" si="834"/>
        <v>0</v>
      </c>
      <c r="F897" s="6">
        <f aca="true" t="shared" si="853" ref="F897">G897+H897+I897+J897+K897+L897+M897</f>
        <v>0</v>
      </c>
      <c r="G897" s="6">
        <f aca="true" t="shared" si="854" ref="G897">H897+I897+J897+K897+L897+M897+N897</f>
        <v>0</v>
      </c>
      <c r="H897" s="6">
        <f aca="true" t="shared" si="855" ref="H897">I897+J897+K897+L897+M897+N897+O897</f>
        <v>0</v>
      </c>
      <c r="I897" s="6">
        <f aca="true" t="shared" si="856" ref="I897">J897+K897+L897+M897+N897+O897+P897</f>
        <v>0</v>
      </c>
      <c r="J897" s="6">
        <f aca="true" t="shared" si="857" ref="J897">K897+L897+M897+N897+O897+P897+Q897</f>
        <v>0</v>
      </c>
      <c r="K897" s="10"/>
    </row>
    <row r="898" spans="1:11" ht="15.75">
      <c r="A898" s="8">
        <v>878</v>
      </c>
      <c r="B898" s="10" t="s">
        <v>50</v>
      </c>
      <c r="C898" s="6">
        <f t="shared" si="832"/>
        <v>1128.8</v>
      </c>
      <c r="D898" s="6">
        <f>D903</f>
        <v>150</v>
      </c>
      <c r="E898" s="6">
        <v>150</v>
      </c>
      <c r="F898" s="6">
        <v>150</v>
      </c>
      <c r="G898" s="6">
        <v>157.5</v>
      </c>
      <c r="H898" s="6">
        <v>165.4</v>
      </c>
      <c r="I898" s="6">
        <v>173.6</v>
      </c>
      <c r="J898" s="6">
        <v>182.3</v>
      </c>
      <c r="K898" s="38"/>
    </row>
    <row r="899" spans="1:11" ht="15">
      <c r="A899" s="8">
        <v>879</v>
      </c>
      <c r="B899" s="10" t="s">
        <v>21</v>
      </c>
      <c r="C899" s="6">
        <f t="shared" si="832"/>
        <v>0</v>
      </c>
      <c r="D899" s="6">
        <f t="shared" si="833"/>
        <v>0</v>
      </c>
      <c r="E899" s="6">
        <f t="shared" si="834"/>
        <v>0</v>
      </c>
      <c r="F899" s="6">
        <f aca="true" t="shared" si="858" ref="F899">G899+H899+I899+J899+K899+L899+M899</f>
        <v>0</v>
      </c>
      <c r="G899" s="6">
        <f aca="true" t="shared" si="859" ref="G899">H899+I899+J899+K899+L899+M899+N899</f>
        <v>0</v>
      </c>
      <c r="H899" s="6">
        <f aca="true" t="shared" si="860" ref="H899">I899+J899+K899+L899+M899+N899+O899</f>
        <v>0</v>
      </c>
      <c r="I899" s="6">
        <f aca="true" t="shared" si="861" ref="I899">J899+K899+L899+M899+N899+O899+P899</f>
        <v>0</v>
      </c>
      <c r="J899" s="6">
        <f aca="true" t="shared" si="862" ref="J899">K899+L899+M899+N899+O899+P899+Q899</f>
        <v>0</v>
      </c>
      <c r="K899" s="10"/>
    </row>
    <row r="900" spans="1:11" ht="26.25">
      <c r="A900" s="8">
        <v>880</v>
      </c>
      <c r="B900" s="14" t="s">
        <v>259</v>
      </c>
      <c r="C900" s="5">
        <f t="shared" si="832"/>
        <v>1128.8</v>
      </c>
      <c r="D900" s="5">
        <f>D902+D903+D904</f>
        <v>150</v>
      </c>
      <c r="E900" s="5">
        <f>E902+E903+E904</f>
        <v>150</v>
      </c>
      <c r="F900" s="5">
        <f aca="true" t="shared" si="863" ref="F900:J900">F902+F903+F904</f>
        <v>150</v>
      </c>
      <c r="G900" s="5">
        <f t="shared" si="863"/>
        <v>157.5</v>
      </c>
      <c r="H900" s="5">
        <f t="shared" si="863"/>
        <v>165.4</v>
      </c>
      <c r="I900" s="5">
        <f t="shared" si="863"/>
        <v>173.6</v>
      </c>
      <c r="J900" s="5">
        <f t="shared" si="863"/>
        <v>182.3</v>
      </c>
      <c r="K900" s="38"/>
    </row>
    <row r="901" spans="1:11" ht="15.75">
      <c r="A901" s="8">
        <v>881</v>
      </c>
      <c r="B901" s="14" t="s">
        <v>2</v>
      </c>
      <c r="C901" s="6">
        <f t="shared" si="832"/>
        <v>0</v>
      </c>
      <c r="D901" s="6">
        <f aca="true" t="shared" si="864" ref="D901">E901+F901+G901+H901+I901+J901+K901</f>
        <v>0</v>
      </c>
      <c r="E901" s="6">
        <f aca="true" t="shared" si="865" ref="E901">F901+G901+H901+I901+J901+K901+L901</f>
        <v>0</v>
      </c>
      <c r="F901" s="6">
        <f aca="true" t="shared" si="866" ref="F901">G901+H901+I901+J901+K901+L901+M901</f>
        <v>0</v>
      </c>
      <c r="G901" s="6">
        <f aca="true" t="shared" si="867" ref="G901">H901+I901+J901+K901+L901+M901+N901</f>
        <v>0</v>
      </c>
      <c r="H901" s="6">
        <f aca="true" t="shared" si="868" ref="H901">I901+J901+K901+L901+M901+N901+O901</f>
        <v>0</v>
      </c>
      <c r="I901" s="6">
        <f aca="true" t="shared" si="869" ref="I901">J901+K901+L901+M901+N901+O901+P901</f>
        <v>0</v>
      </c>
      <c r="J901" s="6">
        <f aca="true" t="shared" si="870" ref="J901">K901+L901+M901+N901+O901+P901+Q901</f>
        <v>0</v>
      </c>
      <c r="K901" s="38"/>
    </row>
    <row r="902" spans="1:11" ht="15">
      <c r="A902" s="8">
        <v>882</v>
      </c>
      <c r="B902" s="10" t="s">
        <v>49</v>
      </c>
      <c r="C902" s="6">
        <f t="shared" si="832"/>
        <v>0</v>
      </c>
      <c r="D902" s="6">
        <f t="shared" si="833"/>
        <v>0</v>
      </c>
      <c r="E902" s="6">
        <f t="shared" si="834"/>
        <v>0</v>
      </c>
      <c r="F902" s="6">
        <f aca="true" t="shared" si="871" ref="F902">G902+H902+I902+J902+K902+L902+M902</f>
        <v>0</v>
      </c>
      <c r="G902" s="6">
        <f aca="true" t="shared" si="872" ref="G902">H902+I902+J902+K902+L902+M902+N902</f>
        <v>0</v>
      </c>
      <c r="H902" s="6">
        <f aca="true" t="shared" si="873" ref="H902">I902+J902+K902+L902+M902+N902+O902</f>
        <v>0</v>
      </c>
      <c r="I902" s="6">
        <f aca="true" t="shared" si="874" ref="I902">J902+K902+L902+M902+N902+O902+P902</f>
        <v>0</v>
      </c>
      <c r="J902" s="6">
        <f aca="true" t="shared" si="875" ref="J902">K902+L902+M902+N902+O902+P902+Q902</f>
        <v>0</v>
      </c>
      <c r="K902" s="10"/>
    </row>
    <row r="903" spans="1:11" ht="15.75">
      <c r="A903" s="8">
        <v>883</v>
      </c>
      <c r="B903" s="10" t="s">
        <v>50</v>
      </c>
      <c r="C903" s="6">
        <f t="shared" si="832"/>
        <v>1128.8</v>
      </c>
      <c r="D903" s="6">
        <v>150</v>
      </c>
      <c r="E903" s="6">
        <v>150</v>
      </c>
      <c r="F903" s="6">
        <v>150</v>
      </c>
      <c r="G903" s="6">
        <v>157.5</v>
      </c>
      <c r="H903" s="6">
        <v>165.4</v>
      </c>
      <c r="I903" s="6">
        <v>173.6</v>
      </c>
      <c r="J903" s="6">
        <v>182.3</v>
      </c>
      <c r="K903" s="38"/>
    </row>
    <row r="904" spans="1:11" ht="15">
      <c r="A904" s="8">
        <v>884</v>
      </c>
      <c r="B904" s="10" t="s">
        <v>21</v>
      </c>
      <c r="C904" s="6">
        <f t="shared" si="832"/>
        <v>0</v>
      </c>
      <c r="D904" s="6">
        <f t="shared" si="833"/>
        <v>0</v>
      </c>
      <c r="E904" s="6">
        <f t="shared" si="834"/>
        <v>0</v>
      </c>
      <c r="F904" s="6">
        <f aca="true" t="shared" si="876" ref="F904">G904+H904+I904+J904+K904+L904+M904</f>
        <v>0</v>
      </c>
      <c r="G904" s="6">
        <f aca="true" t="shared" si="877" ref="G904">H904+I904+J904+K904+L904+M904+N904</f>
        <v>0</v>
      </c>
      <c r="H904" s="6">
        <f aca="true" t="shared" si="878" ref="H904">I904+J904+K904+L904+M904+N904+O904</f>
        <v>0</v>
      </c>
      <c r="I904" s="6">
        <f aca="true" t="shared" si="879" ref="I904">J904+K904+L904+M904+N904+O904+P904</f>
        <v>0</v>
      </c>
      <c r="J904" s="6">
        <f aca="true" t="shared" si="880" ref="J904">K904+L904+M904+N904+O904+P904+Q904</f>
        <v>0</v>
      </c>
      <c r="K904" s="10"/>
    </row>
    <row r="905" spans="1:11" ht="15.75">
      <c r="A905" s="8">
        <v>885</v>
      </c>
      <c r="B905" s="44" t="s">
        <v>56</v>
      </c>
      <c r="C905" s="5">
        <f t="shared" si="832"/>
        <v>1752.9</v>
      </c>
      <c r="D905" s="5">
        <f>D907+D908+D909</f>
        <v>447.90000000000003</v>
      </c>
      <c r="E905" s="5">
        <f>E907+E908+E909</f>
        <v>200</v>
      </c>
      <c r="F905" s="5">
        <f aca="true" t="shared" si="881" ref="F905:J905">F907+F908+F909</f>
        <v>200</v>
      </c>
      <c r="G905" s="5">
        <f t="shared" si="881"/>
        <v>210</v>
      </c>
      <c r="H905" s="5">
        <f t="shared" si="881"/>
        <v>220.5</v>
      </c>
      <c r="I905" s="5">
        <f t="shared" si="881"/>
        <v>231.5</v>
      </c>
      <c r="J905" s="5">
        <f t="shared" si="881"/>
        <v>243</v>
      </c>
      <c r="K905" s="38"/>
    </row>
    <row r="906" spans="1:11" ht="15.75">
      <c r="A906" s="8">
        <v>886</v>
      </c>
      <c r="B906" s="50" t="s">
        <v>2</v>
      </c>
      <c r="C906" s="6">
        <f t="shared" si="832"/>
        <v>0</v>
      </c>
      <c r="D906" s="6">
        <f aca="true" t="shared" si="882" ref="D906">E906+F906+G906+H906+I906+J906+K906</f>
        <v>0</v>
      </c>
      <c r="E906" s="6">
        <f aca="true" t="shared" si="883" ref="E906">F906+G906+H906+I906+J906+K906+L906</f>
        <v>0</v>
      </c>
      <c r="F906" s="6">
        <f aca="true" t="shared" si="884" ref="F906">G906+H906+I906+J906+K906+L906+M906</f>
        <v>0</v>
      </c>
      <c r="G906" s="6">
        <f aca="true" t="shared" si="885" ref="G906">H906+I906+J906+K906+L906+M906+N906</f>
        <v>0</v>
      </c>
      <c r="H906" s="6">
        <f aca="true" t="shared" si="886" ref="H906">I906+J906+K906+L906+M906+N906+O906</f>
        <v>0</v>
      </c>
      <c r="I906" s="6">
        <f aca="true" t="shared" si="887" ref="I906">J906+K906+L906+M906+N906+O906+P906</f>
        <v>0</v>
      </c>
      <c r="J906" s="6">
        <f aca="true" t="shared" si="888" ref="J906">K906+L906+M906+N906+O906+P906+Q906</f>
        <v>0</v>
      </c>
      <c r="K906" s="38"/>
    </row>
    <row r="907" spans="1:11" ht="15">
      <c r="A907" s="8">
        <v>887</v>
      </c>
      <c r="B907" s="10" t="s">
        <v>49</v>
      </c>
      <c r="C907" s="6">
        <f t="shared" si="832"/>
        <v>0</v>
      </c>
      <c r="D907" s="6">
        <f t="shared" si="833"/>
        <v>0</v>
      </c>
      <c r="E907" s="6">
        <f t="shared" si="834"/>
        <v>0</v>
      </c>
      <c r="F907" s="6">
        <f aca="true" t="shared" si="889" ref="F907">G907+H907+I907+J907+K907+L907+M907</f>
        <v>0</v>
      </c>
      <c r="G907" s="6">
        <f aca="true" t="shared" si="890" ref="G907">H907+I907+J907+K907+L907+M907+N907</f>
        <v>0</v>
      </c>
      <c r="H907" s="6">
        <f aca="true" t="shared" si="891" ref="H907">I907+J907+K907+L907+M907+N907+O907</f>
        <v>0</v>
      </c>
      <c r="I907" s="6">
        <f aca="true" t="shared" si="892" ref="I907">J907+K907+L907+M907+N907+O907+P907</f>
        <v>0</v>
      </c>
      <c r="J907" s="6">
        <f aca="true" t="shared" si="893" ref="J907">K907+L907+M907+N907+O907+P907+Q907</f>
        <v>0</v>
      </c>
      <c r="K907" s="10"/>
    </row>
    <row r="908" spans="1:11" ht="15.75">
      <c r="A908" s="8">
        <v>888</v>
      </c>
      <c r="B908" s="10" t="s">
        <v>50</v>
      </c>
      <c r="C908" s="6">
        <f t="shared" si="832"/>
        <v>1752.9</v>
      </c>
      <c r="D908" s="6">
        <f>D913+D918</f>
        <v>447.90000000000003</v>
      </c>
      <c r="E908" s="6">
        <f>E913</f>
        <v>200</v>
      </c>
      <c r="F908" s="6">
        <f aca="true" t="shared" si="894" ref="F908:J908">F913</f>
        <v>200</v>
      </c>
      <c r="G908" s="6">
        <f t="shared" si="894"/>
        <v>210</v>
      </c>
      <c r="H908" s="6">
        <f t="shared" si="894"/>
        <v>220.5</v>
      </c>
      <c r="I908" s="6">
        <f t="shared" si="894"/>
        <v>231.5</v>
      </c>
      <c r="J908" s="6">
        <f t="shared" si="894"/>
        <v>243</v>
      </c>
      <c r="K908" s="38"/>
    </row>
    <row r="909" spans="1:11" ht="15">
      <c r="A909" s="8">
        <v>889</v>
      </c>
      <c r="B909" s="10" t="s">
        <v>21</v>
      </c>
      <c r="C909" s="6">
        <f t="shared" si="832"/>
        <v>0</v>
      </c>
      <c r="D909" s="6">
        <f t="shared" si="833"/>
        <v>0</v>
      </c>
      <c r="E909" s="6">
        <f t="shared" si="834"/>
        <v>0</v>
      </c>
      <c r="F909" s="6">
        <f aca="true" t="shared" si="895" ref="F909">G909+H909+I909+J909+K909+L909+M909</f>
        <v>0</v>
      </c>
      <c r="G909" s="6">
        <f aca="true" t="shared" si="896" ref="G909">H909+I909+J909+K909+L909+M909+N909</f>
        <v>0</v>
      </c>
      <c r="H909" s="6">
        <f aca="true" t="shared" si="897" ref="H909">I909+J909+K909+L909+M909+N909+O909</f>
        <v>0</v>
      </c>
      <c r="I909" s="6">
        <f aca="true" t="shared" si="898" ref="I909">J909+K909+L909+M909+N909+O909+P909</f>
        <v>0</v>
      </c>
      <c r="J909" s="6">
        <f aca="true" t="shared" si="899" ref="J909">K909+L909+M909+N909+O909+P909+Q909</f>
        <v>0</v>
      </c>
      <c r="K909" s="10"/>
    </row>
    <row r="910" spans="1:11" ht="26.25" customHeight="1">
      <c r="A910" s="8">
        <v>890</v>
      </c>
      <c r="B910" s="14" t="s">
        <v>311</v>
      </c>
      <c r="C910" s="6">
        <f t="shared" si="832"/>
        <v>1702.9</v>
      </c>
      <c r="D910" s="6">
        <f>D912+D913+D914</f>
        <v>397.90000000000003</v>
      </c>
      <c r="E910" s="6">
        <f>E912+E913+E914</f>
        <v>200</v>
      </c>
      <c r="F910" s="6">
        <f aca="true" t="shared" si="900" ref="F910:J910">F912+F913+F914</f>
        <v>200</v>
      </c>
      <c r="G910" s="6">
        <f t="shared" si="900"/>
        <v>210</v>
      </c>
      <c r="H910" s="6">
        <f t="shared" si="900"/>
        <v>220.5</v>
      </c>
      <c r="I910" s="6">
        <f t="shared" si="900"/>
        <v>231.5</v>
      </c>
      <c r="J910" s="6">
        <f t="shared" si="900"/>
        <v>243</v>
      </c>
      <c r="K910" s="38"/>
    </row>
    <row r="911" spans="1:11" ht="15.75">
      <c r="A911" s="8">
        <v>891</v>
      </c>
      <c r="B911" s="14" t="s">
        <v>2</v>
      </c>
      <c r="C911" s="6">
        <f t="shared" si="832"/>
        <v>0</v>
      </c>
      <c r="D911" s="6">
        <f aca="true" t="shared" si="901" ref="D911">E911+F911+G911+H911+I911+J911+K911</f>
        <v>0</v>
      </c>
      <c r="E911" s="6">
        <f aca="true" t="shared" si="902" ref="E911">F911+G911+H911+I911+J911+K911+L911</f>
        <v>0</v>
      </c>
      <c r="F911" s="6">
        <f aca="true" t="shared" si="903" ref="F911">G911+H911+I911+J911+K911+L911+M911</f>
        <v>0</v>
      </c>
      <c r="G911" s="6">
        <f aca="true" t="shared" si="904" ref="G911">H911+I911+J911+K911+L911+M911+N911</f>
        <v>0</v>
      </c>
      <c r="H911" s="6">
        <f aca="true" t="shared" si="905" ref="H911">I911+J911+K911+L911+M911+N911+O911</f>
        <v>0</v>
      </c>
      <c r="I911" s="6">
        <f aca="true" t="shared" si="906" ref="I911">J911+K911+L911+M911+N911+O911+P911</f>
        <v>0</v>
      </c>
      <c r="J911" s="6">
        <f aca="true" t="shared" si="907" ref="J911">K911+L911+M911+N911+O911+P911+Q911</f>
        <v>0</v>
      </c>
      <c r="K911" s="38"/>
    </row>
    <row r="912" spans="1:11" ht="15">
      <c r="A912" s="8">
        <v>892</v>
      </c>
      <c r="B912" s="10" t="s">
        <v>49</v>
      </c>
      <c r="C912" s="6">
        <f t="shared" si="832"/>
        <v>0</v>
      </c>
      <c r="D912" s="6">
        <f t="shared" si="833"/>
        <v>0</v>
      </c>
      <c r="E912" s="6">
        <f t="shared" si="834"/>
        <v>0</v>
      </c>
      <c r="F912" s="6">
        <f aca="true" t="shared" si="908" ref="F912">G912+H912+I912+J912+K912+L912+M912</f>
        <v>0</v>
      </c>
      <c r="G912" s="6">
        <f aca="true" t="shared" si="909" ref="G912">H912+I912+J912+K912+L912+M912+N912</f>
        <v>0</v>
      </c>
      <c r="H912" s="6">
        <f aca="true" t="shared" si="910" ref="H912">I912+J912+K912+L912+M912+N912+O912</f>
        <v>0</v>
      </c>
      <c r="I912" s="6">
        <f aca="true" t="shared" si="911" ref="I912">J912+K912+L912+M912+N912+O912+P912</f>
        <v>0</v>
      </c>
      <c r="J912" s="6">
        <f aca="true" t="shared" si="912" ref="J912">K912+L912+M912+N912+O912+P912+Q912</f>
        <v>0</v>
      </c>
      <c r="K912" s="10"/>
    </row>
    <row r="913" spans="1:11" ht="15.75">
      <c r="A913" s="8">
        <v>893</v>
      </c>
      <c r="B913" s="10" t="s">
        <v>50</v>
      </c>
      <c r="C913" s="6">
        <f t="shared" si="832"/>
        <v>1702.9</v>
      </c>
      <c r="D913" s="6">
        <f>1067-251.8-119.1-217.9-80.3</f>
        <v>397.90000000000003</v>
      </c>
      <c r="E913" s="6">
        <v>200</v>
      </c>
      <c r="F913" s="6">
        <v>200</v>
      </c>
      <c r="G913" s="6">
        <v>210</v>
      </c>
      <c r="H913" s="6">
        <v>220.5</v>
      </c>
      <c r="I913" s="6">
        <v>231.5</v>
      </c>
      <c r="J913" s="6">
        <v>243</v>
      </c>
      <c r="K913" s="38"/>
    </row>
    <row r="914" spans="1:11" ht="15">
      <c r="A914" s="8">
        <v>894</v>
      </c>
      <c r="B914" s="10" t="s">
        <v>21</v>
      </c>
      <c r="C914" s="6">
        <f t="shared" si="832"/>
        <v>0</v>
      </c>
      <c r="D914" s="6">
        <f aca="true" t="shared" si="913" ref="D914:D919">E914+F914+G914+H914+I914+J914+K914</f>
        <v>0</v>
      </c>
      <c r="E914" s="6">
        <f aca="true" t="shared" si="914" ref="E914:E919">F914+G914+H914+I914+J914+K914+L914</f>
        <v>0</v>
      </c>
      <c r="F914" s="6">
        <f aca="true" t="shared" si="915" ref="F914:F919">G914+H914+I914+J914+K914+L914+M914</f>
        <v>0</v>
      </c>
      <c r="G914" s="6">
        <f aca="true" t="shared" si="916" ref="G914:G919">H914+I914+J914+K914+L914+M914+N914</f>
        <v>0</v>
      </c>
      <c r="H914" s="6">
        <f aca="true" t="shared" si="917" ref="H914:H919">I914+J914+K914+L914+M914+N914+O914</f>
        <v>0</v>
      </c>
      <c r="I914" s="6">
        <f aca="true" t="shared" si="918" ref="I914:I919">J914+K914+L914+M914+N914+O914+P914</f>
        <v>0</v>
      </c>
      <c r="J914" s="6">
        <f aca="true" t="shared" si="919" ref="J914:J919">K914+L914+M914+N914+O914+P914+Q914</f>
        <v>0</v>
      </c>
      <c r="K914" s="10"/>
    </row>
    <row r="915" spans="1:11" ht="15">
      <c r="A915" s="8">
        <v>895</v>
      </c>
      <c r="B915" s="13" t="s">
        <v>321</v>
      </c>
      <c r="C915" s="6">
        <f t="shared" si="832"/>
        <v>50</v>
      </c>
      <c r="D915" s="6">
        <f>D916+D917+D918+D919</f>
        <v>50</v>
      </c>
      <c r="E915" s="6">
        <f t="shared" si="914"/>
        <v>0</v>
      </c>
      <c r="F915" s="6">
        <f t="shared" si="915"/>
        <v>0</v>
      </c>
      <c r="G915" s="6">
        <f t="shared" si="916"/>
        <v>0</v>
      </c>
      <c r="H915" s="6">
        <f t="shared" si="917"/>
        <v>0</v>
      </c>
      <c r="I915" s="6">
        <f t="shared" si="918"/>
        <v>0</v>
      </c>
      <c r="J915" s="6">
        <f t="shared" si="919"/>
        <v>0</v>
      </c>
      <c r="K915" s="10"/>
    </row>
    <row r="916" spans="1:11" ht="15">
      <c r="A916" s="8">
        <v>896</v>
      </c>
      <c r="B916" s="14" t="s">
        <v>2</v>
      </c>
      <c r="C916" s="6">
        <f t="shared" si="832"/>
        <v>0</v>
      </c>
      <c r="D916" s="6">
        <f t="shared" si="913"/>
        <v>0</v>
      </c>
      <c r="E916" s="6">
        <f t="shared" si="914"/>
        <v>0</v>
      </c>
      <c r="F916" s="6">
        <f t="shared" si="915"/>
        <v>0</v>
      </c>
      <c r="G916" s="6">
        <f t="shared" si="916"/>
        <v>0</v>
      </c>
      <c r="H916" s="6">
        <f t="shared" si="917"/>
        <v>0</v>
      </c>
      <c r="I916" s="6">
        <f t="shared" si="918"/>
        <v>0</v>
      </c>
      <c r="J916" s="6">
        <f t="shared" si="919"/>
        <v>0</v>
      </c>
      <c r="K916" s="10"/>
    </row>
    <row r="917" spans="1:11" ht="15">
      <c r="A917" s="8">
        <v>897</v>
      </c>
      <c r="B917" s="10" t="s">
        <v>49</v>
      </c>
      <c r="C917" s="6">
        <f t="shared" si="832"/>
        <v>0</v>
      </c>
      <c r="D917" s="6">
        <f t="shared" si="913"/>
        <v>0</v>
      </c>
      <c r="E917" s="6">
        <f t="shared" si="914"/>
        <v>0</v>
      </c>
      <c r="F917" s="6">
        <f t="shared" si="915"/>
        <v>0</v>
      </c>
      <c r="G917" s="6">
        <f t="shared" si="916"/>
        <v>0</v>
      </c>
      <c r="H917" s="6">
        <f t="shared" si="917"/>
        <v>0</v>
      </c>
      <c r="I917" s="6">
        <f t="shared" si="918"/>
        <v>0</v>
      </c>
      <c r="J917" s="6">
        <f t="shared" si="919"/>
        <v>0</v>
      </c>
      <c r="K917" s="10"/>
    </row>
    <row r="918" spans="1:11" ht="15">
      <c r="A918" s="8">
        <v>898</v>
      </c>
      <c r="B918" s="10" t="s">
        <v>50</v>
      </c>
      <c r="C918" s="6">
        <f t="shared" si="832"/>
        <v>50</v>
      </c>
      <c r="D918" s="6">
        <v>50</v>
      </c>
      <c r="E918" s="6">
        <f t="shared" si="914"/>
        <v>0</v>
      </c>
      <c r="F918" s="6">
        <f t="shared" si="915"/>
        <v>0</v>
      </c>
      <c r="G918" s="6">
        <f t="shared" si="916"/>
        <v>0</v>
      </c>
      <c r="H918" s="6">
        <f t="shared" si="917"/>
        <v>0</v>
      </c>
      <c r="I918" s="6">
        <f t="shared" si="918"/>
        <v>0</v>
      </c>
      <c r="J918" s="6">
        <f t="shared" si="919"/>
        <v>0</v>
      </c>
      <c r="K918" s="10"/>
    </row>
    <row r="919" spans="1:11" ht="15">
      <c r="A919" s="8">
        <v>899</v>
      </c>
      <c r="B919" s="10" t="s">
        <v>21</v>
      </c>
      <c r="C919" s="6">
        <f t="shared" si="832"/>
        <v>0</v>
      </c>
      <c r="D919" s="6">
        <f t="shared" si="913"/>
        <v>0</v>
      </c>
      <c r="E919" s="6">
        <f t="shared" si="914"/>
        <v>0</v>
      </c>
      <c r="F919" s="6">
        <f t="shared" si="915"/>
        <v>0</v>
      </c>
      <c r="G919" s="6">
        <f t="shared" si="916"/>
        <v>0</v>
      </c>
      <c r="H919" s="6">
        <f t="shared" si="917"/>
        <v>0</v>
      </c>
      <c r="I919" s="6">
        <f t="shared" si="918"/>
        <v>0</v>
      </c>
      <c r="J919" s="6">
        <f t="shared" si="919"/>
        <v>0</v>
      </c>
      <c r="K919" s="10"/>
    </row>
    <row r="920" spans="1:11" ht="40.5">
      <c r="A920" s="8">
        <v>900</v>
      </c>
      <c r="B920" s="44" t="s">
        <v>57</v>
      </c>
      <c r="C920" s="5">
        <f t="shared" si="832"/>
        <v>18409.3</v>
      </c>
      <c r="D920" s="5">
        <f>D922+D923+D924</f>
        <v>3956.9</v>
      </c>
      <c r="E920" s="5">
        <f>E922+E923</f>
        <v>2700</v>
      </c>
      <c r="F920" s="5">
        <f aca="true" t="shared" si="920" ref="F920:J920">F922+F923</f>
        <v>1500</v>
      </c>
      <c r="G920" s="5">
        <f t="shared" si="920"/>
        <v>2605</v>
      </c>
      <c r="H920" s="5">
        <f t="shared" si="920"/>
        <v>2610.2</v>
      </c>
      <c r="I920" s="5">
        <f t="shared" si="920"/>
        <v>2515.7</v>
      </c>
      <c r="J920" s="5">
        <f t="shared" si="920"/>
        <v>2521.5</v>
      </c>
      <c r="K920" s="48">
        <v>88.9</v>
      </c>
    </row>
    <row r="921" spans="1:11" ht="15.75">
      <c r="A921" s="8">
        <v>901</v>
      </c>
      <c r="B921" s="50" t="s">
        <v>2</v>
      </c>
      <c r="C921" s="6">
        <f t="shared" si="832"/>
        <v>0</v>
      </c>
      <c r="D921" s="6">
        <f aca="true" t="shared" si="921" ref="D921">E921+F921+G921+H921+I921+J921+K921</f>
        <v>0</v>
      </c>
      <c r="E921" s="6">
        <f aca="true" t="shared" si="922" ref="E921">F921+G921+H921+I921+J921+K921+L921</f>
        <v>0</v>
      </c>
      <c r="F921" s="6">
        <f aca="true" t="shared" si="923" ref="F921">G921+H921+I921+J921+K921+L921+M921</f>
        <v>0</v>
      </c>
      <c r="G921" s="6">
        <f aca="true" t="shared" si="924" ref="G921">H921+I921+J921+K921+L921+M921+N921</f>
        <v>0</v>
      </c>
      <c r="H921" s="6">
        <f aca="true" t="shared" si="925" ref="H921">I921+J921+K921+L921+M921+N921+O921</f>
        <v>0</v>
      </c>
      <c r="I921" s="6">
        <f aca="true" t="shared" si="926" ref="I921">J921+K921+L921+M921+N921+O921+P921</f>
        <v>0</v>
      </c>
      <c r="J921" s="6">
        <f aca="true" t="shared" si="927" ref="J921">K921+L921+M921+N921+O921+P921+Q921</f>
        <v>0</v>
      </c>
      <c r="K921" s="38"/>
    </row>
    <row r="922" spans="1:11" ht="15">
      <c r="A922" s="8">
        <v>902</v>
      </c>
      <c r="B922" s="10" t="s">
        <v>49</v>
      </c>
      <c r="C922" s="6">
        <f t="shared" si="832"/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10"/>
    </row>
    <row r="923" spans="1:11" ht="15.75">
      <c r="A923" s="8">
        <v>903</v>
      </c>
      <c r="B923" s="10" t="s">
        <v>50</v>
      </c>
      <c r="C923" s="6">
        <f t="shared" si="832"/>
        <v>18409.3</v>
      </c>
      <c r="D923" s="6">
        <f>D928+D933+D938+D943+D948+D953+D958+D963+D968+D973+D978+D988</f>
        <v>3956.9</v>
      </c>
      <c r="E923" s="6">
        <f aca="true" t="shared" si="928" ref="E923:J923">E928+E933+E938+E943+E948+E953+E958+E963+E968+E973+E978+E983</f>
        <v>2700</v>
      </c>
      <c r="F923" s="6">
        <f t="shared" si="928"/>
        <v>1500</v>
      </c>
      <c r="G923" s="6">
        <f t="shared" si="928"/>
        <v>2605</v>
      </c>
      <c r="H923" s="6">
        <f t="shared" si="928"/>
        <v>2610.2</v>
      </c>
      <c r="I923" s="6">
        <f t="shared" si="928"/>
        <v>2515.7</v>
      </c>
      <c r="J923" s="6">
        <f t="shared" si="928"/>
        <v>2521.5</v>
      </c>
      <c r="K923" s="38"/>
    </row>
    <row r="924" spans="1:11" ht="15">
      <c r="A924" s="8">
        <v>904</v>
      </c>
      <c r="B924" s="10" t="s">
        <v>21</v>
      </c>
      <c r="C924" s="6">
        <f t="shared" si="832"/>
        <v>0</v>
      </c>
      <c r="D924" s="6">
        <f t="shared" si="833"/>
        <v>0</v>
      </c>
      <c r="E924" s="6">
        <f t="shared" si="834"/>
        <v>0</v>
      </c>
      <c r="F924" s="6">
        <f aca="true" t="shared" si="929" ref="F924">G924+H924+I924+J924+K924+L924+M924</f>
        <v>0</v>
      </c>
      <c r="G924" s="6">
        <f aca="true" t="shared" si="930" ref="G924">H924+I924+J924+K924+L924+M924+N924</f>
        <v>0</v>
      </c>
      <c r="H924" s="6">
        <f aca="true" t="shared" si="931" ref="H924">I924+J924+K924+L924+M924+N924+O924</f>
        <v>0</v>
      </c>
      <c r="I924" s="6">
        <f aca="true" t="shared" si="932" ref="I924">J924+K924+L924+M924+N924+O924+P924</f>
        <v>0</v>
      </c>
      <c r="J924" s="6">
        <f aca="true" t="shared" si="933" ref="J924">K924+L924+M924+N924+O924+P924+Q924</f>
        <v>0</v>
      </c>
      <c r="K924" s="10"/>
    </row>
    <row r="925" spans="1:11" ht="25.5">
      <c r="A925" s="8">
        <v>905</v>
      </c>
      <c r="B925" s="13" t="s">
        <v>260</v>
      </c>
      <c r="C925" s="6">
        <f t="shared" si="832"/>
        <v>7050</v>
      </c>
      <c r="D925" s="6">
        <f>D927+D928+D929</f>
        <v>1000</v>
      </c>
      <c r="E925" s="6">
        <f>E927+E928+E929</f>
        <v>650</v>
      </c>
      <c r="F925" s="6">
        <f aca="true" t="shared" si="934" ref="F925:J925">F927+F928+F929</f>
        <v>1000</v>
      </c>
      <c r="G925" s="6">
        <f t="shared" si="934"/>
        <v>1100</v>
      </c>
      <c r="H925" s="6">
        <f t="shared" si="934"/>
        <v>1100</v>
      </c>
      <c r="I925" s="6">
        <f t="shared" si="934"/>
        <v>1100</v>
      </c>
      <c r="J925" s="6">
        <f t="shared" si="934"/>
        <v>1100</v>
      </c>
      <c r="K925" s="38"/>
    </row>
    <row r="926" spans="1:11" ht="15.75">
      <c r="A926" s="8">
        <v>906</v>
      </c>
      <c r="B926" s="13" t="s">
        <v>2</v>
      </c>
      <c r="C926" s="6">
        <f t="shared" si="832"/>
        <v>0</v>
      </c>
      <c r="D926" s="6">
        <f aca="true" t="shared" si="935" ref="D926">E926+F926+G926+H926+I926+J926+K926</f>
        <v>0</v>
      </c>
      <c r="E926" s="6">
        <f aca="true" t="shared" si="936" ref="E926">F926+G926+H926+I926+J926+K926+L926</f>
        <v>0</v>
      </c>
      <c r="F926" s="6">
        <f aca="true" t="shared" si="937" ref="F926">G926+H926+I926+J926+K926+L926+M926</f>
        <v>0</v>
      </c>
      <c r="G926" s="6">
        <f aca="true" t="shared" si="938" ref="G926">H926+I926+J926+K926+L926+M926+N926</f>
        <v>0</v>
      </c>
      <c r="H926" s="6">
        <f aca="true" t="shared" si="939" ref="H926">I926+J926+K926+L926+M926+N926+O926</f>
        <v>0</v>
      </c>
      <c r="I926" s="6">
        <f aca="true" t="shared" si="940" ref="I926">J926+K926+L926+M926+N926+O926+P926</f>
        <v>0</v>
      </c>
      <c r="J926" s="6">
        <f aca="true" t="shared" si="941" ref="J926">K926+L926+M926+N926+O926+P926+Q926</f>
        <v>0</v>
      </c>
      <c r="K926" s="38"/>
    </row>
    <row r="927" spans="1:11" ht="15">
      <c r="A927" s="8">
        <v>907</v>
      </c>
      <c r="B927" s="10" t="s">
        <v>49</v>
      </c>
      <c r="C927" s="6">
        <f t="shared" si="832"/>
        <v>0</v>
      </c>
      <c r="D927" s="6">
        <f t="shared" si="833"/>
        <v>0</v>
      </c>
      <c r="E927" s="6">
        <f t="shared" si="834"/>
        <v>0</v>
      </c>
      <c r="F927" s="6">
        <f aca="true" t="shared" si="942" ref="F927">G927+H927+I927+J927+K927+L927+M927</f>
        <v>0</v>
      </c>
      <c r="G927" s="6">
        <f aca="true" t="shared" si="943" ref="G927">H927+I927+J927+K927+L927+M927+N927</f>
        <v>0</v>
      </c>
      <c r="H927" s="6">
        <f aca="true" t="shared" si="944" ref="H927">I927+J927+K927+L927+M927+N927+O927</f>
        <v>0</v>
      </c>
      <c r="I927" s="6">
        <f aca="true" t="shared" si="945" ref="I927">J927+K927+L927+M927+N927+O927+P927</f>
        <v>0</v>
      </c>
      <c r="J927" s="6">
        <f aca="true" t="shared" si="946" ref="J927">K927+L927+M927+N927+O927+P927+Q927</f>
        <v>0</v>
      </c>
      <c r="K927" s="10"/>
    </row>
    <row r="928" spans="1:11" ht="15.75">
      <c r="A928" s="8">
        <v>908</v>
      </c>
      <c r="B928" s="10" t="s">
        <v>50</v>
      </c>
      <c r="C928" s="6">
        <f t="shared" si="832"/>
        <v>7050</v>
      </c>
      <c r="D928" s="6">
        <v>1000</v>
      </c>
      <c r="E928" s="6">
        <v>650</v>
      </c>
      <c r="F928" s="6">
        <v>1000</v>
      </c>
      <c r="G928" s="6">
        <v>1100</v>
      </c>
      <c r="H928" s="6">
        <v>1100</v>
      </c>
      <c r="I928" s="6">
        <v>1100</v>
      </c>
      <c r="J928" s="6">
        <v>1100</v>
      </c>
      <c r="K928" s="38"/>
    </row>
    <row r="929" spans="1:11" ht="15">
      <c r="A929" s="8">
        <v>909</v>
      </c>
      <c r="B929" s="10" t="s">
        <v>21</v>
      </c>
      <c r="C929" s="6">
        <f t="shared" si="832"/>
        <v>0</v>
      </c>
      <c r="D929" s="6">
        <f t="shared" si="833"/>
        <v>0</v>
      </c>
      <c r="E929" s="6">
        <f t="shared" si="834"/>
        <v>0</v>
      </c>
      <c r="F929" s="6">
        <f aca="true" t="shared" si="947" ref="F929">G929+H929+I929+J929+K929+L929+M929</f>
        <v>0</v>
      </c>
      <c r="G929" s="6">
        <f aca="true" t="shared" si="948" ref="G929">H929+I929+J929+K929+L929+M929+N929</f>
        <v>0</v>
      </c>
      <c r="H929" s="6">
        <f aca="true" t="shared" si="949" ref="H929">I929+J929+K929+L929+M929+N929+O929</f>
        <v>0</v>
      </c>
      <c r="I929" s="6">
        <f aca="true" t="shared" si="950" ref="I929">J929+K929+L929+M929+N929+O929+P929</f>
        <v>0</v>
      </c>
      <c r="J929" s="6">
        <f aca="true" t="shared" si="951" ref="J929">K929+L929+M929+N929+O929+P929+Q929</f>
        <v>0</v>
      </c>
      <c r="K929" s="10"/>
    </row>
    <row r="930" spans="1:11" ht="26.25">
      <c r="A930" s="8">
        <v>910</v>
      </c>
      <c r="B930" s="14" t="s">
        <v>261</v>
      </c>
      <c r="C930" s="6">
        <f t="shared" si="832"/>
        <v>700</v>
      </c>
      <c r="D930" s="6">
        <f>D932+D933+D934</f>
        <v>100</v>
      </c>
      <c r="E930" s="6">
        <f>E932+E933+E934</f>
        <v>100</v>
      </c>
      <c r="F930" s="6">
        <f aca="true" t="shared" si="952" ref="F930:J930">F932+F933+F934</f>
        <v>100</v>
      </c>
      <c r="G930" s="6">
        <f t="shared" si="952"/>
        <v>100</v>
      </c>
      <c r="H930" s="6">
        <f t="shared" si="952"/>
        <v>100</v>
      </c>
      <c r="I930" s="6">
        <f t="shared" si="952"/>
        <v>100</v>
      </c>
      <c r="J930" s="6">
        <f t="shared" si="952"/>
        <v>100</v>
      </c>
      <c r="K930" s="38"/>
    </row>
    <row r="931" spans="1:11" ht="15.75">
      <c r="A931" s="8">
        <v>911</v>
      </c>
      <c r="B931" s="14" t="s">
        <v>2</v>
      </c>
      <c r="C931" s="6">
        <f t="shared" si="832"/>
        <v>0</v>
      </c>
      <c r="D931" s="6">
        <f aca="true" t="shared" si="953" ref="D931">E931+F931+G931+H931+I931+J931+K931</f>
        <v>0</v>
      </c>
      <c r="E931" s="6">
        <f aca="true" t="shared" si="954" ref="E931">F931+G931+H931+I931+J931+K931+L931</f>
        <v>0</v>
      </c>
      <c r="F931" s="6">
        <f aca="true" t="shared" si="955" ref="F931">G931+H931+I931+J931+K931+L931+M931</f>
        <v>0</v>
      </c>
      <c r="G931" s="6">
        <f aca="true" t="shared" si="956" ref="G931">H931+I931+J931+K931+L931+M931+N931</f>
        <v>0</v>
      </c>
      <c r="H931" s="6">
        <f aca="true" t="shared" si="957" ref="H931">I931+J931+K931+L931+M931+N931+O931</f>
        <v>0</v>
      </c>
      <c r="I931" s="6">
        <f aca="true" t="shared" si="958" ref="I931">J931+K931+L931+M931+N931+O931+P931</f>
        <v>0</v>
      </c>
      <c r="J931" s="6">
        <f aca="true" t="shared" si="959" ref="J931">K931+L931+M931+N931+O931+P931+Q931</f>
        <v>0</v>
      </c>
      <c r="K931" s="38"/>
    </row>
    <row r="932" spans="1:11" ht="15">
      <c r="A932" s="8">
        <v>912</v>
      </c>
      <c r="B932" s="10" t="s">
        <v>49</v>
      </c>
      <c r="C932" s="6">
        <f t="shared" si="832"/>
        <v>0</v>
      </c>
      <c r="D932" s="6">
        <f t="shared" si="833"/>
        <v>0</v>
      </c>
      <c r="E932" s="6">
        <f t="shared" si="834"/>
        <v>0</v>
      </c>
      <c r="F932" s="6">
        <f aca="true" t="shared" si="960" ref="F932">G932+H932+I932+J932+K932+L932+M932</f>
        <v>0</v>
      </c>
      <c r="G932" s="6">
        <f aca="true" t="shared" si="961" ref="G932">H932+I932+J932+K932+L932+M932+N932</f>
        <v>0</v>
      </c>
      <c r="H932" s="6">
        <f aca="true" t="shared" si="962" ref="H932">I932+J932+K932+L932+M932+N932+O932</f>
        <v>0</v>
      </c>
      <c r="I932" s="6">
        <f aca="true" t="shared" si="963" ref="I932">J932+K932+L932+M932+N932+O932+P932</f>
        <v>0</v>
      </c>
      <c r="J932" s="6">
        <f aca="true" t="shared" si="964" ref="J932">K932+L932+M932+N932+O932+P932+Q932</f>
        <v>0</v>
      </c>
      <c r="K932" s="10"/>
    </row>
    <row r="933" spans="1:11" ht="15.75">
      <c r="A933" s="8">
        <v>913</v>
      </c>
      <c r="B933" s="10" t="s">
        <v>50</v>
      </c>
      <c r="C933" s="6">
        <f t="shared" si="832"/>
        <v>700</v>
      </c>
      <c r="D933" s="6">
        <v>100</v>
      </c>
      <c r="E933" s="6">
        <v>100</v>
      </c>
      <c r="F933" s="6">
        <v>100</v>
      </c>
      <c r="G933" s="6">
        <v>100</v>
      </c>
      <c r="H933" s="6">
        <v>100</v>
      </c>
      <c r="I933" s="6">
        <v>100</v>
      </c>
      <c r="J933" s="6">
        <v>100</v>
      </c>
      <c r="K933" s="38"/>
    </row>
    <row r="934" spans="1:11" ht="15">
      <c r="A934" s="8">
        <v>914</v>
      </c>
      <c r="B934" s="10" t="s">
        <v>21</v>
      </c>
      <c r="C934" s="6">
        <f t="shared" si="832"/>
        <v>0</v>
      </c>
      <c r="D934" s="6">
        <f t="shared" si="833"/>
        <v>0</v>
      </c>
      <c r="E934" s="6">
        <f t="shared" si="834"/>
        <v>0</v>
      </c>
      <c r="F934" s="6">
        <f aca="true" t="shared" si="965" ref="F934:F937">G934+H934+I934+J934+K934+L934+M934</f>
        <v>0</v>
      </c>
      <c r="G934" s="6">
        <f aca="true" t="shared" si="966" ref="G934:G937">H934+I934+J934+K934+L934+M934+N934</f>
        <v>0</v>
      </c>
      <c r="H934" s="6">
        <f aca="true" t="shared" si="967" ref="H934:H937">I934+J934+K934+L934+M934+N934+O934</f>
        <v>0</v>
      </c>
      <c r="I934" s="6">
        <f aca="true" t="shared" si="968" ref="I934:I937">J934+K934+L934+M934+N934+O934+P934</f>
        <v>0</v>
      </c>
      <c r="J934" s="6">
        <f aca="true" t="shared" si="969" ref="J934:J937">K934+L934+M934+N934+O934+P934+Q934</f>
        <v>0</v>
      </c>
      <c r="K934" s="10"/>
    </row>
    <row r="935" spans="1:11" ht="26.25">
      <c r="A935" s="8">
        <v>915</v>
      </c>
      <c r="B935" s="14" t="s">
        <v>262</v>
      </c>
      <c r="C935" s="6">
        <f t="shared" si="832"/>
        <v>100</v>
      </c>
      <c r="D935" s="6">
        <f>D937+D938+D939</f>
        <v>100</v>
      </c>
      <c r="E935" s="6">
        <f t="shared" si="834"/>
        <v>0</v>
      </c>
      <c r="F935" s="6">
        <f t="shared" si="965"/>
        <v>0</v>
      </c>
      <c r="G935" s="6">
        <f t="shared" si="966"/>
        <v>0</v>
      </c>
      <c r="H935" s="6">
        <f t="shared" si="967"/>
        <v>0</v>
      </c>
      <c r="I935" s="6">
        <f t="shared" si="968"/>
        <v>0</v>
      </c>
      <c r="J935" s="6">
        <f t="shared" si="969"/>
        <v>0</v>
      </c>
      <c r="K935" s="38"/>
    </row>
    <row r="936" spans="1:11" ht="15.75">
      <c r="A936" s="8">
        <v>916</v>
      </c>
      <c r="B936" s="14" t="s">
        <v>2</v>
      </c>
      <c r="C936" s="6">
        <f t="shared" si="832"/>
        <v>0</v>
      </c>
      <c r="D936" s="6">
        <f aca="true" t="shared" si="970" ref="D936">E936+F936+G936+H936+I936+J936+K936</f>
        <v>0</v>
      </c>
      <c r="E936" s="6">
        <f t="shared" si="834"/>
        <v>0</v>
      </c>
      <c r="F936" s="6">
        <f t="shared" si="965"/>
        <v>0</v>
      </c>
      <c r="G936" s="6">
        <f t="shared" si="966"/>
        <v>0</v>
      </c>
      <c r="H936" s="6">
        <f t="shared" si="967"/>
        <v>0</v>
      </c>
      <c r="I936" s="6">
        <f t="shared" si="968"/>
        <v>0</v>
      </c>
      <c r="J936" s="6">
        <f t="shared" si="969"/>
        <v>0</v>
      </c>
      <c r="K936" s="38"/>
    </row>
    <row r="937" spans="1:11" ht="15">
      <c r="A937" s="8">
        <v>917</v>
      </c>
      <c r="B937" s="10" t="s">
        <v>49</v>
      </c>
      <c r="C937" s="6">
        <f t="shared" si="832"/>
        <v>0</v>
      </c>
      <c r="D937" s="6">
        <f t="shared" si="833"/>
        <v>0</v>
      </c>
      <c r="E937" s="6">
        <f t="shared" si="834"/>
        <v>0</v>
      </c>
      <c r="F937" s="6">
        <f t="shared" si="965"/>
        <v>0</v>
      </c>
      <c r="G937" s="6">
        <f t="shared" si="966"/>
        <v>0</v>
      </c>
      <c r="H937" s="6">
        <f t="shared" si="967"/>
        <v>0</v>
      </c>
      <c r="I937" s="6">
        <f t="shared" si="968"/>
        <v>0</v>
      </c>
      <c r="J937" s="6">
        <f t="shared" si="969"/>
        <v>0</v>
      </c>
      <c r="K937" s="10"/>
    </row>
    <row r="938" spans="1:11" ht="15.75">
      <c r="A938" s="8">
        <v>918</v>
      </c>
      <c r="B938" s="10" t="s">
        <v>50</v>
      </c>
      <c r="C938" s="6">
        <f t="shared" si="832"/>
        <v>700</v>
      </c>
      <c r="D938" s="6">
        <v>100</v>
      </c>
      <c r="E938" s="6">
        <v>100</v>
      </c>
      <c r="F938" s="6">
        <v>100</v>
      </c>
      <c r="G938" s="6">
        <v>100</v>
      </c>
      <c r="H938" s="6">
        <v>100</v>
      </c>
      <c r="I938" s="6">
        <v>100</v>
      </c>
      <c r="J938" s="6">
        <v>100</v>
      </c>
      <c r="K938" s="38"/>
    </row>
    <row r="939" spans="1:11" ht="15">
      <c r="A939" s="8">
        <v>919</v>
      </c>
      <c r="B939" s="10" t="s">
        <v>21</v>
      </c>
      <c r="C939" s="6">
        <f t="shared" si="832"/>
        <v>0</v>
      </c>
      <c r="D939" s="6">
        <f t="shared" si="833"/>
        <v>0</v>
      </c>
      <c r="E939" s="6">
        <f t="shared" si="834"/>
        <v>0</v>
      </c>
      <c r="F939" s="6">
        <f aca="true" t="shared" si="971" ref="F939">G939+H939+I939+J939+K939+L939+M939</f>
        <v>0</v>
      </c>
      <c r="G939" s="6">
        <f aca="true" t="shared" si="972" ref="G939">H939+I939+J939+K939+L939+M939+N939</f>
        <v>0</v>
      </c>
      <c r="H939" s="6">
        <f aca="true" t="shared" si="973" ref="H939">I939+J939+K939+L939+M939+N939+O939</f>
        <v>0</v>
      </c>
      <c r="I939" s="6">
        <f aca="true" t="shared" si="974" ref="I939">J939+K939+L939+M939+N939+O939+P939</f>
        <v>0</v>
      </c>
      <c r="J939" s="6">
        <f aca="true" t="shared" si="975" ref="J939">K939+L939+M939+N939+O939+P939+Q939</f>
        <v>0</v>
      </c>
      <c r="K939" s="10"/>
    </row>
    <row r="940" spans="1:11" ht="26.25">
      <c r="A940" s="8">
        <v>920</v>
      </c>
      <c r="B940" s="14" t="s">
        <v>263</v>
      </c>
      <c r="C940" s="6">
        <f t="shared" si="832"/>
        <v>2697.2</v>
      </c>
      <c r="D940" s="6">
        <f>D942+D943+D944</f>
        <v>1297.1999999999998</v>
      </c>
      <c r="E940" s="6">
        <f>E942+E943+E944</f>
        <v>400</v>
      </c>
      <c r="F940" s="6">
        <f aca="true" t="shared" si="976" ref="F940:J940">F942+F943+F944</f>
        <v>0</v>
      </c>
      <c r="G940" s="6">
        <f t="shared" si="976"/>
        <v>300</v>
      </c>
      <c r="H940" s="6">
        <f t="shared" si="976"/>
        <v>300</v>
      </c>
      <c r="I940" s="6">
        <f t="shared" si="976"/>
        <v>200</v>
      </c>
      <c r="J940" s="6">
        <f t="shared" si="976"/>
        <v>200</v>
      </c>
      <c r="K940" s="38"/>
    </row>
    <row r="941" spans="1:11" ht="15.75">
      <c r="A941" s="8">
        <v>921</v>
      </c>
      <c r="B941" s="14" t="s">
        <v>2</v>
      </c>
      <c r="C941" s="6">
        <f t="shared" si="832"/>
        <v>0</v>
      </c>
      <c r="D941" s="6">
        <f aca="true" t="shared" si="977" ref="D941">E941+F941+G941+H941+I941+J941+K941</f>
        <v>0</v>
      </c>
      <c r="E941" s="6">
        <f aca="true" t="shared" si="978" ref="E941">F941+G941+H941+I941+J941+K941+L941</f>
        <v>0</v>
      </c>
      <c r="F941" s="6">
        <f aca="true" t="shared" si="979" ref="F941">G941+H941+I941+J941+K941+L941+M941</f>
        <v>0</v>
      </c>
      <c r="G941" s="6">
        <f aca="true" t="shared" si="980" ref="G941">H941+I941+J941+K941+L941+M941+N941</f>
        <v>0</v>
      </c>
      <c r="H941" s="6">
        <f aca="true" t="shared" si="981" ref="H941">I941+J941+K941+L941+M941+N941+O941</f>
        <v>0</v>
      </c>
      <c r="I941" s="6">
        <f aca="true" t="shared" si="982" ref="I941">J941+K941+L941+M941+N941+O941+P941</f>
        <v>0</v>
      </c>
      <c r="J941" s="6">
        <f aca="true" t="shared" si="983" ref="J941">K941+L941+M941+N941+O941+P941+Q941</f>
        <v>0</v>
      </c>
      <c r="K941" s="38"/>
    </row>
    <row r="942" spans="1:11" ht="15">
      <c r="A942" s="8">
        <v>922</v>
      </c>
      <c r="B942" s="10" t="s">
        <v>49</v>
      </c>
      <c r="C942" s="6">
        <f t="shared" si="832"/>
        <v>0</v>
      </c>
      <c r="D942" s="6">
        <f t="shared" si="833"/>
        <v>0</v>
      </c>
      <c r="E942" s="6">
        <f t="shared" si="834"/>
        <v>0</v>
      </c>
      <c r="F942" s="6">
        <f aca="true" t="shared" si="984" ref="F942">G942+H942+I942+J942+K942+L942+M942</f>
        <v>0</v>
      </c>
      <c r="G942" s="6">
        <f aca="true" t="shared" si="985" ref="G942">H942+I942+J942+K942+L942+M942+N942</f>
        <v>0</v>
      </c>
      <c r="H942" s="6">
        <f aca="true" t="shared" si="986" ref="H942">I942+J942+K942+L942+M942+N942+O942</f>
        <v>0</v>
      </c>
      <c r="I942" s="6">
        <f aca="true" t="shared" si="987" ref="I942">J942+K942+L942+M942+N942+O942+P942</f>
        <v>0</v>
      </c>
      <c r="J942" s="6">
        <f aca="true" t="shared" si="988" ref="J942">K942+L942+M942+N942+O942+P942+Q942</f>
        <v>0</v>
      </c>
      <c r="K942" s="10"/>
    </row>
    <row r="943" spans="1:11" ht="15.75">
      <c r="A943" s="8">
        <v>923</v>
      </c>
      <c r="B943" s="10" t="s">
        <v>50</v>
      </c>
      <c r="C943" s="6">
        <f t="shared" si="832"/>
        <v>2697.2</v>
      </c>
      <c r="D943" s="6">
        <f>4250-2952.8</f>
        <v>1297.1999999999998</v>
      </c>
      <c r="E943" s="6">
        <v>400</v>
      </c>
      <c r="F943" s="6">
        <v>0</v>
      </c>
      <c r="G943" s="6">
        <v>300</v>
      </c>
      <c r="H943" s="6">
        <v>300</v>
      </c>
      <c r="I943" s="6">
        <v>200</v>
      </c>
      <c r="J943" s="6">
        <v>200</v>
      </c>
      <c r="K943" s="38"/>
    </row>
    <row r="944" spans="1:11" ht="15">
      <c r="A944" s="8">
        <v>924</v>
      </c>
      <c r="B944" s="10" t="s">
        <v>21</v>
      </c>
      <c r="C944" s="6">
        <f t="shared" si="832"/>
        <v>0</v>
      </c>
      <c r="D944" s="6">
        <f t="shared" si="833"/>
        <v>0</v>
      </c>
      <c r="E944" s="6">
        <f t="shared" si="834"/>
        <v>0</v>
      </c>
      <c r="F944" s="6">
        <f aca="true" t="shared" si="989" ref="F944">G944+H944+I944+J944+K944+L944+M944</f>
        <v>0</v>
      </c>
      <c r="G944" s="6">
        <f aca="true" t="shared" si="990" ref="G944">H944+I944+J944+K944+L944+M944+N944</f>
        <v>0</v>
      </c>
      <c r="H944" s="6">
        <f aca="true" t="shared" si="991" ref="H944">I944+J944+K944+L944+M944+N944+O944</f>
        <v>0</v>
      </c>
      <c r="I944" s="6">
        <f aca="true" t="shared" si="992" ref="I944">J944+K944+L944+M944+N944+O944+P944</f>
        <v>0</v>
      </c>
      <c r="J944" s="6">
        <f aca="true" t="shared" si="993" ref="J944">K944+L944+M944+N944+O944+P944+Q944</f>
        <v>0</v>
      </c>
      <c r="K944" s="10"/>
    </row>
    <row r="945" spans="1:12" ht="39">
      <c r="A945" s="8">
        <v>925</v>
      </c>
      <c r="B945" s="14" t="s">
        <v>264</v>
      </c>
      <c r="C945" s="6">
        <f t="shared" si="832"/>
        <v>3200</v>
      </c>
      <c r="D945" s="6">
        <v>0</v>
      </c>
      <c r="E945" s="6">
        <f>E947+E948+E949</f>
        <v>400</v>
      </c>
      <c r="F945" s="6">
        <f aca="true" t="shared" si="994" ref="F945:J945">F947+F948+F949</f>
        <v>0</v>
      </c>
      <c r="G945" s="6">
        <f t="shared" si="994"/>
        <v>700</v>
      </c>
      <c r="H945" s="6">
        <f t="shared" si="994"/>
        <v>700</v>
      </c>
      <c r="I945" s="6">
        <f t="shared" si="994"/>
        <v>700</v>
      </c>
      <c r="J945" s="6">
        <f t="shared" si="994"/>
        <v>700</v>
      </c>
      <c r="K945" s="38"/>
      <c r="L945" s="46"/>
    </row>
    <row r="946" spans="1:12" ht="15.75">
      <c r="A946" s="8">
        <v>926</v>
      </c>
      <c r="B946" s="14" t="s">
        <v>2</v>
      </c>
      <c r="C946" s="6">
        <f t="shared" si="832"/>
        <v>0</v>
      </c>
      <c r="D946" s="6">
        <f aca="true" t="shared" si="995" ref="D946">E946+F946+G946+H946+I946+J946+K946</f>
        <v>0</v>
      </c>
      <c r="E946" s="6">
        <f aca="true" t="shared" si="996" ref="E946">F946+G946+H946+I946+J946+K946+L946</f>
        <v>0</v>
      </c>
      <c r="F946" s="6">
        <f aca="true" t="shared" si="997" ref="F946">G946+H946+I946+J946+K946+L946+M946</f>
        <v>0</v>
      </c>
      <c r="G946" s="6">
        <f aca="true" t="shared" si="998" ref="G946">H946+I946+J946+K946+L946+M946+N946</f>
        <v>0</v>
      </c>
      <c r="H946" s="6">
        <f aca="true" t="shared" si="999" ref="H946">I946+J946+K946+L946+M946+N946+O946</f>
        <v>0</v>
      </c>
      <c r="I946" s="6">
        <f aca="true" t="shared" si="1000" ref="I946">J946+K946+L946+M946+N946+O946+P946</f>
        <v>0</v>
      </c>
      <c r="J946" s="6">
        <f aca="true" t="shared" si="1001" ref="J946">K946+L946+M946+N946+O946+P946+Q946</f>
        <v>0</v>
      </c>
      <c r="K946" s="38"/>
      <c r="L946" s="46"/>
    </row>
    <row r="947" spans="1:11" ht="15">
      <c r="A947" s="8">
        <v>927</v>
      </c>
      <c r="B947" s="10" t="s">
        <v>49</v>
      </c>
      <c r="C947" s="6">
        <f t="shared" si="832"/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10"/>
    </row>
    <row r="948" spans="1:11" ht="15.75">
      <c r="A948" s="8">
        <v>928</v>
      </c>
      <c r="B948" s="10" t="s">
        <v>50</v>
      </c>
      <c r="C948" s="6">
        <f t="shared" si="832"/>
        <v>3200</v>
      </c>
      <c r="D948" s="6">
        <v>0</v>
      </c>
      <c r="E948" s="6">
        <v>400</v>
      </c>
      <c r="F948" s="6">
        <v>0</v>
      </c>
      <c r="G948" s="6">
        <v>700</v>
      </c>
      <c r="H948" s="6">
        <v>700</v>
      </c>
      <c r="I948" s="6">
        <v>700</v>
      </c>
      <c r="J948" s="6">
        <v>700</v>
      </c>
      <c r="K948" s="38"/>
    </row>
    <row r="949" spans="1:11" ht="15">
      <c r="A949" s="8">
        <v>929</v>
      </c>
      <c r="B949" s="10" t="s">
        <v>21</v>
      </c>
      <c r="C949" s="6">
        <f t="shared" si="832"/>
        <v>0</v>
      </c>
      <c r="D949" s="6">
        <f t="shared" si="833"/>
        <v>0</v>
      </c>
      <c r="E949" s="6">
        <f t="shared" si="834"/>
        <v>0</v>
      </c>
      <c r="F949" s="6">
        <f aca="true" t="shared" si="1002" ref="F949">G949+H949+I949+J949+K949+L949+M949</f>
        <v>0</v>
      </c>
      <c r="G949" s="6">
        <f aca="true" t="shared" si="1003" ref="G949">H949+I949+J949+K949+L949+M949+N949</f>
        <v>0</v>
      </c>
      <c r="H949" s="6">
        <f aca="true" t="shared" si="1004" ref="H949">I949+J949+K949+L949+M949+N949+O949</f>
        <v>0</v>
      </c>
      <c r="I949" s="6">
        <f aca="true" t="shared" si="1005" ref="I949">J949+K949+L949+M949+N949+O949+P949</f>
        <v>0</v>
      </c>
      <c r="J949" s="6">
        <f aca="true" t="shared" si="1006" ref="J949">K949+L949+M949+N949+O949+P949+Q949</f>
        <v>0</v>
      </c>
      <c r="K949" s="10"/>
    </row>
    <row r="950" spans="1:11" ht="15.75">
      <c r="A950" s="8">
        <v>930</v>
      </c>
      <c r="B950" s="14" t="s">
        <v>58</v>
      </c>
      <c r="C950" s="6">
        <f t="shared" si="832"/>
        <v>700</v>
      </c>
      <c r="D950" s="6">
        <f>D952+D953+D954</f>
        <v>100</v>
      </c>
      <c r="E950" s="6">
        <f>E952+E953+E954</f>
        <v>100</v>
      </c>
      <c r="F950" s="6">
        <f aca="true" t="shared" si="1007" ref="F950:J950">F952+F953+F954</f>
        <v>100</v>
      </c>
      <c r="G950" s="6">
        <f t="shared" si="1007"/>
        <v>100</v>
      </c>
      <c r="H950" s="6">
        <f t="shared" si="1007"/>
        <v>100</v>
      </c>
      <c r="I950" s="6">
        <f t="shared" si="1007"/>
        <v>100</v>
      </c>
      <c r="J950" s="6">
        <f t="shared" si="1007"/>
        <v>100</v>
      </c>
      <c r="K950" s="38"/>
    </row>
    <row r="951" spans="1:11" ht="15.75">
      <c r="A951" s="8">
        <v>931</v>
      </c>
      <c r="B951" s="14" t="s">
        <v>2</v>
      </c>
      <c r="C951" s="6">
        <f t="shared" si="832"/>
        <v>0</v>
      </c>
      <c r="D951" s="6">
        <f aca="true" t="shared" si="1008" ref="D951">E951+F951+G951+H951+I951+J951+K951</f>
        <v>0</v>
      </c>
      <c r="E951" s="6">
        <f aca="true" t="shared" si="1009" ref="E951">F951+G951+H951+I951+J951+K951+L951</f>
        <v>0</v>
      </c>
      <c r="F951" s="6">
        <f aca="true" t="shared" si="1010" ref="F951">G951+H951+I951+J951+K951+L951+M951</f>
        <v>0</v>
      </c>
      <c r="G951" s="6">
        <f aca="true" t="shared" si="1011" ref="G951">H951+I951+J951+K951+L951+M951+N951</f>
        <v>0</v>
      </c>
      <c r="H951" s="6">
        <f aca="true" t="shared" si="1012" ref="H951">I951+J951+K951+L951+M951+N951+O951</f>
        <v>0</v>
      </c>
      <c r="I951" s="6">
        <f aca="true" t="shared" si="1013" ref="I951">J951+K951+L951+M951+N951+O951+P951</f>
        <v>0</v>
      </c>
      <c r="J951" s="6">
        <f aca="true" t="shared" si="1014" ref="J951">K951+L951+M951+N951+O951+P951+Q951</f>
        <v>0</v>
      </c>
      <c r="K951" s="38"/>
    </row>
    <row r="952" spans="1:11" ht="15">
      <c r="A952" s="8">
        <v>932</v>
      </c>
      <c r="B952" s="10" t="s">
        <v>49</v>
      </c>
      <c r="C952" s="6">
        <f t="shared" si="832"/>
        <v>0</v>
      </c>
      <c r="D952" s="6">
        <f t="shared" si="833"/>
        <v>0</v>
      </c>
      <c r="E952" s="6">
        <f t="shared" si="834"/>
        <v>0</v>
      </c>
      <c r="F952" s="6">
        <f aca="true" t="shared" si="1015" ref="F952">G952+H952+I952+J952+K952+L952+M952</f>
        <v>0</v>
      </c>
      <c r="G952" s="6">
        <f aca="true" t="shared" si="1016" ref="G952">H952+I952+J952+K952+L952+M952+N952</f>
        <v>0</v>
      </c>
      <c r="H952" s="6">
        <f aca="true" t="shared" si="1017" ref="H952">I952+J952+K952+L952+M952+N952+O952</f>
        <v>0</v>
      </c>
      <c r="I952" s="6">
        <f aca="true" t="shared" si="1018" ref="I952">J952+K952+L952+M952+N952+O952+P952</f>
        <v>0</v>
      </c>
      <c r="J952" s="6">
        <f aca="true" t="shared" si="1019" ref="J952">K952+L952+M952+N952+O952+P952+Q952</f>
        <v>0</v>
      </c>
      <c r="K952" s="10"/>
    </row>
    <row r="953" spans="1:11" ht="15.75">
      <c r="A953" s="8">
        <v>933</v>
      </c>
      <c r="B953" s="10" t="s">
        <v>50</v>
      </c>
      <c r="C953" s="6">
        <f t="shared" si="832"/>
        <v>700</v>
      </c>
      <c r="D953" s="6">
        <v>100</v>
      </c>
      <c r="E953" s="6">
        <v>100</v>
      </c>
      <c r="F953" s="6">
        <v>100</v>
      </c>
      <c r="G953" s="6">
        <v>100</v>
      </c>
      <c r="H953" s="6">
        <v>100</v>
      </c>
      <c r="I953" s="6">
        <v>100</v>
      </c>
      <c r="J953" s="6">
        <v>100</v>
      </c>
      <c r="K953" s="38"/>
    </row>
    <row r="954" spans="1:11" ht="15">
      <c r="A954" s="8">
        <v>934</v>
      </c>
      <c r="B954" s="10" t="s">
        <v>21</v>
      </c>
      <c r="C954" s="6">
        <f t="shared" si="832"/>
        <v>0</v>
      </c>
      <c r="D954" s="6">
        <f t="shared" si="833"/>
        <v>0</v>
      </c>
      <c r="E954" s="6">
        <f t="shared" si="834"/>
        <v>0</v>
      </c>
      <c r="F954" s="6">
        <f aca="true" t="shared" si="1020" ref="F954">G954+H954+I954+J954+K954+L954+M954</f>
        <v>0</v>
      </c>
      <c r="G954" s="6">
        <f aca="true" t="shared" si="1021" ref="G954">H954+I954+J954+K954+L954+M954+N954</f>
        <v>0</v>
      </c>
      <c r="H954" s="6">
        <f aca="true" t="shared" si="1022" ref="H954">I954+J954+K954+L954+M954+N954+O954</f>
        <v>0</v>
      </c>
      <c r="I954" s="6">
        <f aca="true" t="shared" si="1023" ref="I954">J954+K954+L954+M954+N954+O954+P954</f>
        <v>0</v>
      </c>
      <c r="J954" s="6">
        <f aca="true" t="shared" si="1024" ref="J954">K954+L954+M954+N954+O954+P954+Q954</f>
        <v>0</v>
      </c>
      <c r="K954" s="10"/>
    </row>
    <row r="955" spans="1:11" ht="26.25">
      <c r="A955" s="8">
        <v>935</v>
      </c>
      <c r="B955" s="14" t="s">
        <v>265</v>
      </c>
      <c r="C955" s="6">
        <f t="shared" si="832"/>
        <v>752.4000000000001</v>
      </c>
      <c r="D955" s="6">
        <f>D957+D958+D959</f>
        <v>100</v>
      </c>
      <c r="E955" s="6">
        <f>E957+E958+E959</f>
        <v>100</v>
      </c>
      <c r="F955" s="6">
        <f aca="true" t="shared" si="1025" ref="F955:J955">F957+F958+F959</f>
        <v>100</v>
      </c>
      <c r="G955" s="6">
        <f t="shared" si="1025"/>
        <v>105</v>
      </c>
      <c r="H955" s="6">
        <f t="shared" si="1025"/>
        <v>110.2</v>
      </c>
      <c r="I955" s="6">
        <f t="shared" si="1025"/>
        <v>115.7</v>
      </c>
      <c r="J955" s="6">
        <f t="shared" si="1025"/>
        <v>121.5</v>
      </c>
      <c r="K955" s="38"/>
    </row>
    <row r="956" spans="1:11" ht="15.75">
      <c r="A956" s="8">
        <v>936</v>
      </c>
      <c r="B956" s="14" t="s">
        <v>2</v>
      </c>
      <c r="C956" s="6">
        <f t="shared" si="832"/>
        <v>0</v>
      </c>
      <c r="D956" s="6">
        <f aca="true" t="shared" si="1026" ref="D956">E956+F956+G956+H956+I956+J956+K956</f>
        <v>0</v>
      </c>
      <c r="E956" s="6">
        <f aca="true" t="shared" si="1027" ref="E956">F956+G956+H956+I956+J956+K956+L956</f>
        <v>0</v>
      </c>
      <c r="F956" s="6">
        <f aca="true" t="shared" si="1028" ref="F956">G956+H956+I956+J956+K956+L956+M956</f>
        <v>0</v>
      </c>
      <c r="G956" s="6">
        <f aca="true" t="shared" si="1029" ref="G956">H956+I956+J956+K956+L956+M956+N956</f>
        <v>0</v>
      </c>
      <c r="H956" s="6">
        <f aca="true" t="shared" si="1030" ref="H956">I956+J956+K956+L956+M956+N956+O956</f>
        <v>0</v>
      </c>
      <c r="I956" s="6">
        <f aca="true" t="shared" si="1031" ref="I956">J956+K956+L956+M956+N956+O956+P956</f>
        <v>0</v>
      </c>
      <c r="J956" s="6">
        <f aca="true" t="shared" si="1032" ref="J956">K956+L956+M956+N956+O956+P956+Q956</f>
        <v>0</v>
      </c>
      <c r="K956" s="38"/>
    </row>
    <row r="957" spans="1:11" ht="15">
      <c r="A957" s="8">
        <v>937</v>
      </c>
      <c r="B957" s="10" t="s">
        <v>49</v>
      </c>
      <c r="C957" s="6">
        <f t="shared" si="832"/>
        <v>0</v>
      </c>
      <c r="D957" s="6">
        <f t="shared" si="833"/>
        <v>0</v>
      </c>
      <c r="E957" s="6">
        <f t="shared" si="834"/>
        <v>0</v>
      </c>
      <c r="F957" s="6">
        <f aca="true" t="shared" si="1033" ref="F957">G957+H957+I957+J957+K957+L957+M957</f>
        <v>0</v>
      </c>
      <c r="G957" s="6">
        <f aca="true" t="shared" si="1034" ref="G957">H957+I957+J957+K957+L957+M957+N957</f>
        <v>0</v>
      </c>
      <c r="H957" s="6">
        <f aca="true" t="shared" si="1035" ref="H957">I957+J957+K957+L957+M957+N957+O957</f>
        <v>0</v>
      </c>
      <c r="I957" s="6">
        <f aca="true" t="shared" si="1036" ref="I957">J957+K957+L957+M957+N957+O957+P957</f>
        <v>0</v>
      </c>
      <c r="J957" s="6">
        <f aca="true" t="shared" si="1037" ref="J957">K957+L957+M957+N957+O957+P957+Q957</f>
        <v>0</v>
      </c>
      <c r="K957" s="10"/>
    </row>
    <row r="958" spans="1:11" ht="15.75">
      <c r="A958" s="8">
        <v>938</v>
      </c>
      <c r="B958" s="10" t="s">
        <v>50</v>
      </c>
      <c r="C958" s="6">
        <f t="shared" si="832"/>
        <v>752.4000000000001</v>
      </c>
      <c r="D958" s="6">
        <v>100</v>
      </c>
      <c r="E958" s="6">
        <v>100</v>
      </c>
      <c r="F958" s="6">
        <v>100</v>
      </c>
      <c r="G958" s="6">
        <v>105</v>
      </c>
      <c r="H958" s="6">
        <v>110.2</v>
      </c>
      <c r="I958" s="6">
        <v>115.7</v>
      </c>
      <c r="J958" s="6">
        <v>121.5</v>
      </c>
      <c r="K958" s="38"/>
    </row>
    <row r="959" spans="1:11" ht="15">
      <c r="A959" s="8">
        <v>939</v>
      </c>
      <c r="B959" s="10" t="s">
        <v>21</v>
      </c>
      <c r="C959" s="6">
        <f t="shared" si="832"/>
        <v>0</v>
      </c>
      <c r="D959" s="6">
        <f t="shared" si="833"/>
        <v>0</v>
      </c>
      <c r="E959" s="6">
        <f t="shared" si="834"/>
        <v>0</v>
      </c>
      <c r="F959" s="6">
        <f aca="true" t="shared" si="1038" ref="F959">G959+H959+I959+J959+K959+L959+M959</f>
        <v>0</v>
      </c>
      <c r="G959" s="6">
        <f aca="true" t="shared" si="1039" ref="G959">H959+I959+J959+K959+L959+M959+N959</f>
        <v>0</v>
      </c>
      <c r="H959" s="6">
        <f aca="true" t="shared" si="1040" ref="H959">I959+J959+K959+L959+M959+N959+O959</f>
        <v>0</v>
      </c>
      <c r="I959" s="6">
        <f aca="true" t="shared" si="1041" ref="I959">J959+K959+L959+M959+N959+O959+P959</f>
        <v>0</v>
      </c>
      <c r="J959" s="6">
        <f aca="true" t="shared" si="1042" ref="J959">K959+L959+M959+N959+O959+P959+Q959</f>
        <v>0</v>
      </c>
      <c r="K959" s="10"/>
    </row>
    <row r="960" spans="1:11" ht="26.25">
      <c r="A960" s="8">
        <v>940</v>
      </c>
      <c r="B960" s="14" t="s">
        <v>59</v>
      </c>
      <c r="C960" s="6">
        <f t="shared" si="832"/>
        <v>551.8</v>
      </c>
      <c r="D960" s="6">
        <f>D962+D963+D964</f>
        <v>301.8</v>
      </c>
      <c r="E960" s="6">
        <f>E962+E963+E964</f>
        <v>0</v>
      </c>
      <c r="F960" s="6">
        <f aca="true" t="shared" si="1043" ref="F960:J960">F962+F963+F964</f>
        <v>50</v>
      </c>
      <c r="G960" s="6">
        <f t="shared" si="1043"/>
        <v>50</v>
      </c>
      <c r="H960" s="6">
        <f t="shared" si="1043"/>
        <v>50</v>
      </c>
      <c r="I960" s="6">
        <f t="shared" si="1043"/>
        <v>50</v>
      </c>
      <c r="J960" s="6">
        <f t="shared" si="1043"/>
        <v>50</v>
      </c>
      <c r="K960" s="38"/>
    </row>
    <row r="961" spans="1:11" ht="15.75">
      <c r="A961" s="8">
        <v>941</v>
      </c>
      <c r="B961" s="14" t="s">
        <v>2</v>
      </c>
      <c r="C961" s="6">
        <f t="shared" si="832"/>
        <v>0</v>
      </c>
      <c r="D961" s="6">
        <f aca="true" t="shared" si="1044" ref="D961">E961+F961+G961+H961+I961+J961+K961</f>
        <v>0</v>
      </c>
      <c r="E961" s="6">
        <f aca="true" t="shared" si="1045" ref="E961">F961+G961+H961+I961+J961+K961+L961</f>
        <v>0</v>
      </c>
      <c r="F961" s="6">
        <f aca="true" t="shared" si="1046" ref="F961">G961+H961+I961+J961+K961+L961+M961</f>
        <v>0</v>
      </c>
      <c r="G961" s="6">
        <f aca="true" t="shared" si="1047" ref="G961">H961+I961+J961+K961+L961+M961+N961</f>
        <v>0</v>
      </c>
      <c r="H961" s="6">
        <f aca="true" t="shared" si="1048" ref="H961">I961+J961+K961+L961+M961+N961+O961</f>
        <v>0</v>
      </c>
      <c r="I961" s="6">
        <f aca="true" t="shared" si="1049" ref="I961">J961+K961+L961+M961+N961+O961+P961</f>
        <v>0</v>
      </c>
      <c r="J961" s="6">
        <f aca="true" t="shared" si="1050" ref="J961">K961+L961+M961+N961+O961+P961+Q961</f>
        <v>0</v>
      </c>
      <c r="K961" s="38"/>
    </row>
    <row r="962" spans="1:11" ht="15">
      <c r="A962" s="8">
        <v>942</v>
      </c>
      <c r="B962" s="10" t="s">
        <v>49</v>
      </c>
      <c r="C962" s="6">
        <f t="shared" si="832"/>
        <v>0</v>
      </c>
      <c r="D962" s="6">
        <f t="shared" si="833"/>
        <v>0</v>
      </c>
      <c r="E962" s="6">
        <f t="shared" si="834"/>
        <v>0</v>
      </c>
      <c r="F962" s="6">
        <f aca="true" t="shared" si="1051" ref="F962">G962+H962+I962+J962+K962+L962+M962</f>
        <v>0</v>
      </c>
      <c r="G962" s="6">
        <f aca="true" t="shared" si="1052" ref="G962">H962+I962+J962+K962+L962+M962+N962</f>
        <v>0</v>
      </c>
      <c r="H962" s="6">
        <f aca="true" t="shared" si="1053" ref="H962">I962+J962+K962+L962+M962+N962+O962</f>
        <v>0</v>
      </c>
      <c r="I962" s="6">
        <f aca="true" t="shared" si="1054" ref="I962">J962+K962+L962+M962+N962+O962+P962</f>
        <v>0</v>
      </c>
      <c r="J962" s="6">
        <f aca="true" t="shared" si="1055" ref="J962">K962+L962+M962+N962+O962+P962+Q962</f>
        <v>0</v>
      </c>
      <c r="K962" s="10"/>
    </row>
    <row r="963" spans="1:11" ht="15.75">
      <c r="A963" s="8">
        <v>943</v>
      </c>
      <c r="B963" s="10" t="s">
        <v>50</v>
      </c>
      <c r="C963" s="6">
        <f t="shared" si="832"/>
        <v>551.8</v>
      </c>
      <c r="D963" s="6">
        <f>50+251.8</f>
        <v>301.8</v>
      </c>
      <c r="E963" s="6">
        <v>0</v>
      </c>
      <c r="F963" s="6">
        <v>50</v>
      </c>
      <c r="G963" s="6">
        <v>50</v>
      </c>
      <c r="H963" s="6">
        <v>50</v>
      </c>
      <c r="I963" s="6">
        <v>50</v>
      </c>
      <c r="J963" s="6">
        <v>50</v>
      </c>
      <c r="K963" s="38"/>
    </row>
    <row r="964" spans="1:11" ht="15">
      <c r="A964" s="8">
        <v>944</v>
      </c>
      <c r="B964" s="10" t="s">
        <v>21</v>
      </c>
      <c r="C964" s="6">
        <f t="shared" si="832"/>
        <v>0</v>
      </c>
      <c r="D964" s="6">
        <f t="shared" si="833"/>
        <v>0</v>
      </c>
      <c r="E964" s="6">
        <f t="shared" si="834"/>
        <v>0</v>
      </c>
      <c r="F964" s="6">
        <f aca="true" t="shared" si="1056" ref="F964">G964+H964+I964+J964+K964+L964+M964</f>
        <v>0</v>
      </c>
      <c r="G964" s="6">
        <f aca="true" t="shared" si="1057" ref="G964">H964+I964+J964+K964+L964+M964+N964</f>
        <v>0</v>
      </c>
      <c r="H964" s="6">
        <f aca="true" t="shared" si="1058" ref="H964">I964+J964+K964+L964+M964+N964+O964</f>
        <v>0</v>
      </c>
      <c r="I964" s="6">
        <f aca="true" t="shared" si="1059" ref="I964">J964+K964+L964+M964+N964+O964+P964</f>
        <v>0</v>
      </c>
      <c r="J964" s="6">
        <f aca="true" t="shared" si="1060" ref="J964">K964+L964+M964+N964+O964+P964+Q964</f>
        <v>0</v>
      </c>
      <c r="K964" s="10"/>
    </row>
    <row r="965" spans="1:11" ht="15.75">
      <c r="A965" s="8">
        <v>945</v>
      </c>
      <c r="B965" s="14" t="s">
        <v>60</v>
      </c>
      <c r="C965" s="6">
        <f t="shared" si="832"/>
        <v>0</v>
      </c>
      <c r="D965" s="6">
        <f>D967+D968+D969</f>
        <v>0</v>
      </c>
      <c r="E965" s="6">
        <f>E967+E968+E969</f>
        <v>0</v>
      </c>
      <c r="F965" s="6">
        <f aca="true" t="shared" si="1061" ref="F965:J965">F967+F968+F969</f>
        <v>0</v>
      </c>
      <c r="G965" s="6">
        <f t="shared" si="1061"/>
        <v>0</v>
      </c>
      <c r="H965" s="6">
        <f t="shared" si="1061"/>
        <v>0</v>
      </c>
      <c r="I965" s="6">
        <f t="shared" si="1061"/>
        <v>0</v>
      </c>
      <c r="J965" s="6">
        <f t="shared" si="1061"/>
        <v>0</v>
      </c>
      <c r="K965" s="38"/>
    </row>
    <row r="966" spans="1:11" ht="15.75">
      <c r="A966" s="8">
        <v>946</v>
      </c>
      <c r="B966" s="14" t="s">
        <v>2</v>
      </c>
      <c r="C966" s="6">
        <f aca="true" t="shared" si="1062" ref="C966">D966+E966+F966+G966+H966+I966+J966</f>
        <v>0</v>
      </c>
      <c r="D966" s="6">
        <f aca="true" t="shared" si="1063" ref="D966">E966+F966+G966+H966+I966+J966+K966</f>
        <v>0</v>
      </c>
      <c r="E966" s="6">
        <f aca="true" t="shared" si="1064" ref="E966">F966+G966+H966+I966+J966+K966+L966</f>
        <v>0</v>
      </c>
      <c r="F966" s="6">
        <f aca="true" t="shared" si="1065" ref="F966">G966+H966+I966+J966+K966+L966+M966</f>
        <v>0</v>
      </c>
      <c r="G966" s="6">
        <f aca="true" t="shared" si="1066" ref="G966">H966+I966+J966+K966+L966+M966+N966</f>
        <v>0</v>
      </c>
      <c r="H966" s="6">
        <f aca="true" t="shared" si="1067" ref="H966">I966+J966+K966+L966+M966+N966+O966</f>
        <v>0</v>
      </c>
      <c r="I966" s="6">
        <f aca="true" t="shared" si="1068" ref="I966">J966+K966+L966+M966+N966+O966+P966</f>
        <v>0</v>
      </c>
      <c r="J966" s="6">
        <f aca="true" t="shared" si="1069" ref="J966">K966+L966+M966+N966+O966+P966+Q966</f>
        <v>0</v>
      </c>
      <c r="K966" s="38"/>
    </row>
    <row r="967" spans="1:11" ht="15">
      <c r="A967" s="8">
        <v>947</v>
      </c>
      <c r="B967" s="10" t="s">
        <v>49</v>
      </c>
      <c r="C967" s="6">
        <f aca="true" t="shared" si="1070" ref="C967:C994">D967+E967+F967+G967+H967+I967+J967</f>
        <v>0</v>
      </c>
      <c r="D967" s="6">
        <f aca="true" t="shared" si="1071" ref="D967:D994">E967+F967+G967+H967+I967+J967+K967</f>
        <v>0</v>
      </c>
      <c r="E967" s="6">
        <f aca="true" t="shared" si="1072" ref="E967:E994">F967+G967+H967+I967+J967+K967+L967</f>
        <v>0</v>
      </c>
      <c r="F967" s="6">
        <f aca="true" t="shared" si="1073" ref="F967">G967+H967+I967+J967+K967+L967+M967</f>
        <v>0</v>
      </c>
      <c r="G967" s="6">
        <f aca="true" t="shared" si="1074" ref="G967">H967+I967+J967+K967+L967+M967+N967</f>
        <v>0</v>
      </c>
      <c r="H967" s="6">
        <f aca="true" t="shared" si="1075" ref="H967">I967+J967+K967+L967+M967+N967+O967</f>
        <v>0</v>
      </c>
      <c r="I967" s="6">
        <f aca="true" t="shared" si="1076" ref="I967">J967+K967+L967+M967+N967+O967+P967</f>
        <v>0</v>
      </c>
      <c r="J967" s="6">
        <f aca="true" t="shared" si="1077" ref="J967">K967+L967+M967+N967+O967+P967+Q967</f>
        <v>0</v>
      </c>
      <c r="K967" s="10"/>
    </row>
    <row r="968" spans="1:11" ht="15.75">
      <c r="A968" s="8">
        <v>948</v>
      </c>
      <c r="B968" s="10" t="s">
        <v>50</v>
      </c>
      <c r="C968" s="6">
        <f t="shared" si="1070"/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38"/>
    </row>
    <row r="969" spans="1:11" ht="15">
      <c r="A969" s="8">
        <v>949</v>
      </c>
      <c r="B969" s="10" t="s">
        <v>21</v>
      </c>
      <c r="C969" s="6">
        <f t="shared" si="1070"/>
        <v>0</v>
      </c>
      <c r="D969" s="6">
        <f t="shared" si="1071"/>
        <v>0</v>
      </c>
      <c r="E969" s="6">
        <f t="shared" si="1072"/>
        <v>0</v>
      </c>
      <c r="F969" s="6">
        <f aca="true" t="shared" si="1078" ref="F969">G969+H969+I969+J969+K969+L969+M969</f>
        <v>0</v>
      </c>
      <c r="G969" s="6">
        <f aca="true" t="shared" si="1079" ref="G969">H969+I969+J969+K969+L969+M969+N969</f>
        <v>0</v>
      </c>
      <c r="H969" s="6">
        <f aca="true" t="shared" si="1080" ref="H969">I969+J969+K969+L969+M969+N969+O969</f>
        <v>0</v>
      </c>
      <c r="I969" s="6">
        <f aca="true" t="shared" si="1081" ref="I969">J969+K969+L969+M969+N969+O969+P969</f>
        <v>0</v>
      </c>
      <c r="J969" s="6">
        <f aca="true" t="shared" si="1082" ref="J969">K969+L969+M969+N969+O969+P969+Q969</f>
        <v>0</v>
      </c>
      <c r="K969" s="10"/>
    </row>
    <row r="970" spans="1:11" ht="26.25">
      <c r="A970" s="8">
        <v>950</v>
      </c>
      <c r="B970" s="14" t="s">
        <v>266</v>
      </c>
      <c r="C970" s="6">
        <f t="shared" si="1070"/>
        <v>1267.9</v>
      </c>
      <c r="D970" s="6">
        <f>D971+D972+D973+D974</f>
        <v>467.9</v>
      </c>
      <c r="E970" s="6">
        <f>E971+E972+E973</f>
        <v>800</v>
      </c>
      <c r="F970" s="6">
        <f aca="true" t="shared" si="1083" ref="F970:J970">F972+F973+F974</f>
        <v>0</v>
      </c>
      <c r="G970" s="6">
        <f t="shared" si="1083"/>
        <v>0</v>
      </c>
      <c r="H970" s="6">
        <f t="shared" si="1083"/>
        <v>0</v>
      </c>
      <c r="I970" s="6">
        <f t="shared" si="1083"/>
        <v>0</v>
      </c>
      <c r="J970" s="6">
        <f t="shared" si="1083"/>
        <v>0</v>
      </c>
      <c r="K970" s="38"/>
    </row>
    <row r="971" spans="1:11" ht="15.75">
      <c r="A971" s="8">
        <v>951</v>
      </c>
      <c r="B971" s="14" t="s">
        <v>2</v>
      </c>
      <c r="C971" s="6">
        <f t="shared" si="1070"/>
        <v>0</v>
      </c>
      <c r="D971" s="6">
        <f aca="true" t="shared" si="1084" ref="D971">E971+F971+G971+H971+I971+J971+K971</f>
        <v>0</v>
      </c>
      <c r="E971" s="6">
        <f aca="true" t="shared" si="1085" ref="E971">F971+G971+H971+I971+J971+K971+L971</f>
        <v>0</v>
      </c>
      <c r="F971" s="6">
        <f aca="true" t="shared" si="1086" ref="F971">G971+H971+I971+J971+K971+L971+M971</f>
        <v>0</v>
      </c>
      <c r="G971" s="6">
        <f aca="true" t="shared" si="1087" ref="G971">H971+I971+J971+K971+L971+M971+N971</f>
        <v>0</v>
      </c>
      <c r="H971" s="6">
        <f aca="true" t="shared" si="1088" ref="H971">I971+J971+K971+L971+M971+N971+O971</f>
        <v>0</v>
      </c>
      <c r="I971" s="6">
        <f aca="true" t="shared" si="1089" ref="I971">J971+K971+L971+M971+N971+O971+P971</f>
        <v>0</v>
      </c>
      <c r="J971" s="6">
        <f aca="true" t="shared" si="1090" ref="J971">K971+L971+M971+N971+O971+P971+Q971</f>
        <v>0</v>
      </c>
      <c r="K971" s="38"/>
    </row>
    <row r="972" spans="1:11" ht="15">
      <c r="A972" s="8">
        <v>952</v>
      </c>
      <c r="B972" s="10" t="s">
        <v>49</v>
      </c>
      <c r="C972" s="6">
        <f t="shared" si="1070"/>
        <v>0</v>
      </c>
      <c r="D972" s="6">
        <f t="shared" si="1071"/>
        <v>0</v>
      </c>
      <c r="E972" s="6">
        <f t="shared" si="1072"/>
        <v>0</v>
      </c>
      <c r="F972" s="6">
        <f aca="true" t="shared" si="1091" ref="F972">G972+H972+I972+J972+K972+L972+M972</f>
        <v>0</v>
      </c>
      <c r="G972" s="6">
        <f aca="true" t="shared" si="1092" ref="G972">H972+I972+J972+K972+L972+M972+N972</f>
        <v>0</v>
      </c>
      <c r="H972" s="6">
        <f aca="true" t="shared" si="1093" ref="H972">I972+J972+K972+L972+M972+N972+O972</f>
        <v>0</v>
      </c>
      <c r="I972" s="6">
        <f aca="true" t="shared" si="1094" ref="I972">J972+K972+L972+M972+N972+O972+P972</f>
        <v>0</v>
      </c>
      <c r="J972" s="6">
        <f aca="true" t="shared" si="1095" ref="J972">K972+L972+M972+N972+O972+P972+Q972</f>
        <v>0</v>
      </c>
      <c r="K972" s="10"/>
    </row>
    <row r="973" spans="1:11" ht="15.75">
      <c r="A973" s="8">
        <v>953</v>
      </c>
      <c r="B973" s="10" t="s">
        <v>50</v>
      </c>
      <c r="C973" s="6">
        <f t="shared" si="1070"/>
        <v>1267.9</v>
      </c>
      <c r="D973" s="6">
        <v>467.9</v>
      </c>
      <c r="E973" s="6">
        <v>800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38"/>
    </row>
    <row r="974" spans="1:11" ht="15">
      <c r="A974" s="8">
        <v>954</v>
      </c>
      <c r="B974" s="10" t="s">
        <v>21</v>
      </c>
      <c r="C974" s="6">
        <f t="shared" si="1070"/>
        <v>0</v>
      </c>
      <c r="D974" s="6">
        <f t="shared" si="1071"/>
        <v>0</v>
      </c>
      <c r="E974" s="6">
        <f t="shared" si="1072"/>
        <v>0</v>
      </c>
      <c r="F974" s="6">
        <f aca="true" t="shared" si="1096" ref="F974">G974+H974+I974+J974+K974+L974+M974</f>
        <v>0</v>
      </c>
      <c r="G974" s="6">
        <f aca="true" t="shared" si="1097" ref="G974">H974+I974+J974+K974+L974+M974+N974</f>
        <v>0</v>
      </c>
      <c r="H974" s="6">
        <f aca="true" t="shared" si="1098" ref="H974">I974+J974+K974+L974+M974+N974+O974</f>
        <v>0</v>
      </c>
      <c r="I974" s="6">
        <f aca="true" t="shared" si="1099" ref="I974">J974+K974+L974+M974+N974+O974+P974</f>
        <v>0</v>
      </c>
      <c r="J974" s="6">
        <f aca="true" t="shared" si="1100" ref="J974">K974+L974+M974+N974+O974+P974+Q974</f>
        <v>0</v>
      </c>
      <c r="K974" s="10"/>
    </row>
    <row r="975" spans="1:11" ht="38.25">
      <c r="A975" s="8">
        <v>955</v>
      </c>
      <c r="B975" s="13" t="s">
        <v>267</v>
      </c>
      <c r="C975" s="6">
        <f t="shared" si="1070"/>
        <v>300</v>
      </c>
      <c r="D975" s="6">
        <f>D977+D978+D979</f>
        <v>0</v>
      </c>
      <c r="E975" s="6">
        <f>E977+E978+E979</f>
        <v>50</v>
      </c>
      <c r="F975" s="6">
        <f aca="true" t="shared" si="1101" ref="F975:J975">F977+F978+F979</f>
        <v>50</v>
      </c>
      <c r="G975" s="6">
        <f t="shared" si="1101"/>
        <v>50</v>
      </c>
      <c r="H975" s="6">
        <f t="shared" si="1101"/>
        <v>50</v>
      </c>
      <c r="I975" s="6">
        <f t="shared" si="1101"/>
        <v>50</v>
      </c>
      <c r="J975" s="6">
        <f t="shared" si="1101"/>
        <v>50</v>
      </c>
      <c r="K975" s="51"/>
    </row>
    <row r="976" spans="1:11" ht="15.75">
      <c r="A976" s="8">
        <v>956</v>
      </c>
      <c r="B976" s="13" t="s">
        <v>2</v>
      </c>
      <c r="C976" s="6">
        <f t="shared" si="1070"/>
        <v>0</v>
      </c>
      <c r="D976" s="6">
        <f aca="true" t="shared" si="1102" ref="D976">E976+F976+G976+H976+I976+J976+K976</f>
        <v>0</v>
      </c>
      <c r="E976" s="6">
        <f aca="true" t="shared" si="1103" ref="E976">F976+G976+H976+I976+J976+K976+L976</f>
        <v>0</v>
      </c>
      <c r="F976" s="6">
        <f aca="true" t="shared" si="1104" ref="F976">G976+H976+I976+J976+K976+L976+M976</f>
        <v>0</v>
      </c>
      <c r="G976" s="6">
        <f aca="true" t="shared" si="1105" ref="G976">H976+I976+J976+K976+L976+M976+N976</f>
        <v>0</v>
      </c>
      <c r="H976" s="6">
        <f aca="true" t="shared" si="1106" ref="H976">I976+J976+K976+L976+M976+N976+O976</f>
        <v>0</v>
      </c>
      <c r="I976" s="6">
        <f aca="true" t="shared" si="1107" ref="I976">J976+K976+L976+M976+N976+O976+P976</f>
        <v>0</v>
      </c>
      <c r="J976" s="6">
        <f aca="true" t="shared" si="1108" ref="J976">K976+L976+M976+N976+O976+P976+Q976</f>
        <v>0</v>
      </c>
      <c r="K976" s="45"/>
    </row>
    <row r="977" spans="1:11" ht="15">
      <c r="A977" s="8">
        <v>957</v>
      </c>
      <c r="B977" s="10" t="s">
        <v>49</v>
      </c>
      <c r="C977" s="6">
        <f t="shared" si="1070"/>
        <v>0</v>
      </c>
      <c r="D977" s="6">
        <f t="shared" si="1071"/>
        <v>0</v>
      </c>
      <c r="E977" s="6">
        <f t="shared" si="1072"/>
        <v>0</v>
      </c>
      <c r="F977" s="6">
        <f aca="true" t="shared" si="1109" ref="F977">G977+H977+I977+J977+K977+L977+M977</f>
        <v>0</v>
      </c>
      <c r="G977" s="6">
        <f aca="true" t="shared" si="1110" ref="G977">H977+I977+J977+K977+L977+M977+N977</f>
        <v>0</v>
      </c>
      <c r="H977" s="6">
        <f aca="true" t="shared" si="1111" ref="H977">I977+J977+K977+L977+M977+N977+O977</f>
        <v>0</v>
      </c>
      <c r="I977" s="6">
        <f aca="true" t="shared" si="1112" ref="I977">J977+K977+L977+M977+N977+O977+P977</f>
        <v>0</v>
      </c>
      <c r="J977" s="6">
        <f aca="true" t="shared" si="1113" ref="J977">K977+L977+M977+N977+O977+P977+Q977</f>
        <v>0</v>
      </c>
      <c r="K977" s="10"/>
    </row>
    <row r="978" spans="1:11" ht="15.75">
      <c r="A978" s="8">
        <v>958</v>
      </c>
      <c r="B978" s="10" t="s">
        <v>50</v>
      </c>
      <c r="C978" s="6">
        <f t="shared" si="1070"/>
        <v>300</v>
      </c>
      <c r="D978" s="6">
        <v>0</v>
      </c>
      <c r="E978" s="6">
        <v>50</v>
      </c>
      <c r="F978" s="6">
        <v>50</v>
      </c>
      <c r="G978" s="6">
        <v>50</v>
      </c>
      <c r="H978" s="6">
        <v>50</v>
      </c>
      <c r="I978" s="6">
        <v>50</v>
      </c>
      <c r="J978" s="6">
        <v>50</v>
      </c>
      <c r="K978" s="38"/>
    </row>
    <row r="979" spans="1:11" ht="15">
      <c r="A979" s="8">
        <v>959</v>
      </c>
      <c r="B979" s="10" t="s">
        <v>21</v>
      </c>
      <c r="C979" s="6">
        <f t="shared" si="1070"/>
        <v>0</v>
      </c>
      <c r="D979" s="6">
        <f t="shared" si="1071"/>
        <v>0</v>
      </c>
      <c r="E979" s="6">
        <f t="shared" si="1072"/>
        <v>0</v>
      </c>
      <c r="F979" s="6">
        <f aca="true" t="shared" si="1114" ref="F979">G979+H979+I979+J979+K979+L979+M979</f>
        <v>0</v>
      </c>
      <c r="G979" s="6">
        <f aca="true" t="shared" si="1115" ref="G979">H979+I979+J979+K979+L979+M979+N979</f>
        <v>0</v>
      </c>
      <c r="H979" s="6">
        <f aca="true" t="shared" si="1116" ref="H979">I979+J979+K979+L979+M979+N979+O979</f>
        <v>0</v>
      </c>
      <c r="I979" s="6">
        <f aca="true" t="shared" si="1117" ref="I979">J979+K979+L979+M979+N979+O979+P979</f>
        <v>0</v>
      </c>
      <c r="J979" s="6">
        <f aca="true" t="shared" si="1118" ref="J979">K979+L979+M979+N979+O979+P979+Q979</f>
        <v>0</v>
      </c>
      <c r="K979" s="10"/>
    </row>
    <row r="980" spans="1:11" ht="30" customHeight="1">
      <c r="A980" s="8">
        <v>960</v>
      </c>
      <c r="B980" s="13" t="s">
        <v>214</v>
      </c>
      <c r="C980" s="6">
        <f t="shared" si="1070"/>
        <v>0</v>
      </c>
      <c r="D980" s="6">
        <f t="shared" si="1071"/>
        <v>0</v>
      </c>
      <c r="E980" s="6">
        <f t="shared" si="1072"/>
        <v>0</v>
      </c>
      <c r="F980" s="6">
        <f aca="true" t="shared" si="1119" ref="F980:F989">G980+H980+I980+J980+K980+L980+M980</f>
        <v>0</v>
      </c>
      <c r="G980" s="6">
        <f aca="true" t="shared" si="1120" ref="G980:G989">H980+I980+J980+K980+L980+M980+N980</f>
        <v>0</v>
      </c>
      <c r="H980" s="6">
        <f aca="true" t="shared" si="1121" ref="H980:H989">I980+J980+K980+L980+M980+N980+O980</f>
        <v>0</v>
      </c>
      <c r="I980" s="6">
        <f aca="true" t="shared" si="1122" ref="I980:I989">J980+K980+L980+M980+N980+O980+P980</f>
        <v>0</v>
      </c>
      <c r="J980" s="6">
        <f aca="true" t="shared" si="1123" ref="J980:J989">K980+L980+M980+N980+O980+P980+Q980</f>
        <v>0</v>
      </c>
      <c r="K980" s="10"/>
    </row>
    <row r="981" spans="1:11" ht="15" customHeight="1">
      <c r="A981" s="8">
        <v>961</v>
      </c>
      <c r="B981" s="13" t="s">
        <v>2</v>
      </c>
      <c r="C981" s="6">
        <f t="shared" si="1070"/>
        <v>0</v>
      </c>
      <c r="D981" s="6">
        <f t="shared" si="1071"/>
        <v>0</v>
      </c>
      <c r="E981" s="6">
        <f t="shared" si="1072"/>
        <v>0</v>
      </c>
      <c r="F981" s="6">
        <f t="shared" si="1119"/>
        <v>0</v>
      </c>
      <c r="G981" s="6">
        <f t="shared" si="1120"/>
        <v>0</v>
      </c>
      <c r="H981" s="6">
        <f t="shared" si="1121"/>
        <v>0</v>
      </c>
      <c r="I981" s="6">
        <f t="shared" si="1122"/>
        <v>0</v>
      </c>
      <c r="J981" s="6">
        <f t="shared" si="1123"/>
        <v>0</v>
      </c>
      <c r="K981" s="10"/>
    </row>
    <row r="982" spans="1:11" ht="15">
      <c r="A982" s="8">
        <v>962</v>
      </c>
      <c r="B982" s="10" t="s">
        <v>49</v>
      </c>
      <c r="C982" s="6">
        <f t="shared" si="1070"/>
        <v>0</v>
      </c>
      <c r="D982" s="6">
        <f t="shared" si="1071"/>
        <v>0</v>
      </c>
      <c r="E982" s="6">
        <f t="shared" si="1072"/>
        <v>0</v>
      </c>
      <c r="F982" s="6">
        <f t="shared" si="1119"/>
        <v>0</v>
      </c>
      <c r="G982" s="6">
        <f t="shared" si="1120"/>
        <v>0</v>
      </c>
      <c r="H982" s="6">
        <f t="shared" si="1121"/>
        <v>0</v>
      </c>
      <c r="I982" s="6">
        <f t="shared" si="1122"/>
        <v>0</v>
      </c>
      <c r="J982" s="6">
        <f t="shared" si="1123"/>
        <v>0</v>
      </c>
      <c r="K982" s="10"/>
    </row>
    <row r="983" spans="1:11" ht="15">
      <c r="A983" s="8">
        <v>963</v>
      </c>
      <c r="B983" s="10" t="s">
        <v>50</v>
      </c>
      <c r="C983" s="6">
        <f t="shared" si="1070"/>
        <v>0</v>
      </c>
      <c r="D983" s="6">
        <f t="shared" si="1071"/>
        <v>0</v>
      </c>
      <c r="E983" s="6">
        <f t="shared" si="1072"/>
        <v>0</v>
      </c>
      <c r="F983" s="6">
        <f t="shared" si="1119"/>
        <v>0</v>
      </c>
      <c r="G983" s="6">
        <f t="shared" si="1120"/>
        <v>0</v>
      </c>
      <c r="H983" s="6">
        <f t="shared" si="1121"/>
        <v>0</v>
      </c>
      <c r="I983" s="6">
        <f t="shared" si="1122"/>
        <v>0</v>
      </c>
      <c r="J983" s="6">
        <f t="shared" si="1123"/>
        <v>0</v>
      </c>
      <c r="K983" s="10"/>
    </row>
    <row r="984" spans="1:11" ht="15">
      <c r="A984" s="8">
        <v>964</v>
      </c>
      <c r="B984" s="10" t="s">
        <v>21</v>
      </c>
      <c r="C984" s="6">
        <f t="shared" si="1070"/>
        <v>0</v>
      </c>
      <c r="D984" s="6">
        <f t="shared" si="1071"/>
        <v>0</v>
      </c>
      <c r="E984" s="6">
        <f t="shared" si="1072"/>
        <v>0</v>
      </c>
      <c r="F984" s="6">
        <f t="shared" si="1119"/>
        <v>0</v>
      </c>
      <c r="G984" s="6">
        <f t="shared" si="1120"/>
        <v>0</v>
      </c>
      <c r="H984" s="6">
        <f t="shared" si="1121"/>
        <v>0</v>
      </c>
      <c r="I984" s="6">
        <f t="shared" si="1122"/>
        <v>0</v>
      </c>
      <c r="J984" s="6">
        <f t="shared" si="1123"/>
        <v>0</v>
      </c>
      <c r="K984" s="10"/>
    </row>
    <row r="985" spans="1:11" ht="25.5">
      <c r="A985" s="8">
        <v>965</v>
      </c>
      <c r="B985" s="13" t="s">
        <v>318</v>
      </c>
      <c r="C985" s="6">
        <f t="shared" si="1070"/>
        <v>490</v>
      </c>
      <c r="D985" s="6">
        <f>D986+D987+D988+D989</f>
        <v>490</v>
      </c>
      <c r="E985" s="6">
        <f t="shared" si="1072"/>
        <v>0</v>
      </c>
      <c r="F985" s="6">
        <f t="shared" si="1119"/>
        <v>0</v>
      </c>
      <c r="G985" s="6">
        <f t="shared" si="1120"/>
        <v>0</v>
      </c>
      <c r="H985" s="6">
        <f t="shared" si="1121"/>
        <v>0</v>
      </c>
      <c r="I985" s="6">
        <f t="shared" si="1122"/>
        <v>0</v>
      </c>
      <c r="J985" s="6">
        <f t="shared" si="1123"/>
        <v>0</v>
      </c>
      <c r="K985" s="10"/>
    </row>
    <row r="986" spans="1:11" ht="15">
      <c r="A986" s="8">
        <v>966</v>
      </c>
      <c r="B986" s="13" t="s">
        <v>2</v>
      </c>
      <c r="C986" s="6">
        <f t="shared" si="1070"/>
        <v>0</v>
      </c>
      <c r="D986" s="6">
        <f t="shared" si="1071"/>
        <v>0</v>
      </c>
      <c r="E986" s="6">
        <f t="shared" si="1072"/>
        <v>0</v>
      </c>
      <c r="F986" s="6">
        <f t="shared" si="1119"/>
        <v>0</v>
      </c>
      <c r="G986" s="6">
        <f t="shared" si="1120"/>
        <v>0</v>
      </c>
      <c r="H986" s="6">
        <f t="shared" si="1121"/>
        <v>0</v>
      </c>
      <c r="I986" s="6">
        <f t="shared" si="1122"/>
        <v>0</v>
      </c>
      <c r="J986" s="6">
        <f t="shared" si="1123"/>
        <v>0</v>
      </c>
      <c r="K986" s="10"/>
    </row>
    <row r="987" spans="1:11" ht="15">
      <c r="A987" s="8">
        <v>967</v>
      </c>
      <c r="B987" s="10" t="s">
        <v>49</v>
      </c>
      <c r="C987" s="6">
        <f t="shared" si="1070"/>
        <v>0</v>
      </c>
      <c r="D987" s="6">
        <f t="shared" si="1071"/>
        <v>0</v>
      </c>
      <c r="E987" s="6">
        <f t="shared" si="1072"/>
        <v>0</v>
      </c>
      <c r="F987" s="6">
        <f t="shared" si="1119"/>
        <v>0</v>
      </c>
      <c r="G987" s="6">
        <f t="shared" si="1120"/>
        <v>0</v>
      </c>
      <c r="H987" s="6">
        <f t="shared" si="1121"/>
        <v>0</v>
      </c>
      <c r="I987" s="6">
        <f t="shared" si="1122"/>
        <v>0</v>
      </c>
      <c r="J987" s="6">
        <f t="shared" si="1123"/>
        <v>0</v>
      </c>
      <c r="K987" s="10"/>
    </row>
    <row r="988" spans="1:11" ht="15">
      <c r="A988" s="8">
        <v>968</v>
      </c>
      <c r="B988" s="10" t="s">
        <v>50</v>
      </c>
      <c r="C988" s="6">
        <f t="shared" si="1070"/>
        <v>490</v>
      </c>
      <c r="D988" s="6">
        <v>490</v>
      </c>
      <c r="E988" s="6">
        <f t="shared" si="1072"/>
        <v>0</v>
      </c>
      <c r="F988" s="6">
        <f t="shared" si="1119"/>
        <v>0</v>
      </c>
      <c r="G988" s="6">
        <f t="shared" si="1120"/>
        <v>0</v>
      </c>
      <c r="H988" s="6">
        <f t="shared" si="1121"/>
        <v>0</v>
      </c>
      <c r="I988" s="6">
        <f t="shared" si="1122"/>
        <v>0</v>
      </c>
      <c r="J988" s="6">
        <f t="shared" si="1123"/>
        <v>0</v>
      </c>
      <c r="K988" s="10"/>
    </row>
    <row r="989" spans="1:11" ht="15">
      <c r="A989" s="8">
        <v>969</v>
      </c>
      <c r="B989" s="10" t="s">
        <v>21</v>
      </c>
      <c r="C989" s="6">
        <f t="shared" si="1070"/>
        <v>0</v>
      </c>
      <c r="D989" s="6">
        <f t="shared" si="1071"/>
        <v>0</v>
      </c>
      <c r="E989" s="6">
        <f t="shared" si="1072"/>
        <v>0</v>
      </c>
      <c r="F989" s="6">
        <f t="shared" si="1119"/>
        <v>0</v>
      </c>
      <c r="G989" s="6">
        <f t="shared" si="1120"/>
        <v>0</v>
      </c>
      <c r="H989" s="6">
        <f t="shared" si="1121"/>
        <v>0</v>
      </c>
      <c r="I989" s="6">
        <f t="shared" si="1122"/>
        <v>0</v>
      </c>
      <c r="J989" s="6">
        <f t="shared" si="1123"/>
        <v>0</v>
      </c>
      <c r="K989" s="10"/>
    </row>
    <row r="990" spans="1:11" ht="56.25" customHeight="1">
      <c r="A990" s="8">
        <v>970</v>
      </c>
      <c r="B990" s="12" t="s">
        <v>308</v>
      </c>
      <c r="C990" s="5">
        <f t="shared" si="1070"/>
        <v>2325.5</v>
      </c>
      <c r="D990" s="5">
        <f>D992+D993+D994</f>
        <v>322</v>
      </c>
      <c r="E990" s="5">
        <f>E992+E993+E994</f>
        <v>322</v>
      </c>
      <c r="F990" s="5">
        <f aca="true" t="shared" si="1124" ref="F990:J990">F992+F993+F994</f>
        <v>319.5</v>
      </c>
      <c r="G990" s="5">
        <f t="shared" si="1124"/>
        <v>340.5</v>
      </c>
      <c r="H990" s="5">
        <f t="shared" si="1124"/>
        <v>340.5</v>
      </c>
      <c r="I990" s="5">
        <f t="shared" si="1124"/>
        <v>340.5</v>
      </c>
      <c r="J990" s="5">
        <f t="shared" si="1124"/>
        <v>340.5</v>
      </c>
      <c r="K990" s="10">
        <v>92</v>
      </c>
    </row>
    <row r="991" spans="1:11" ht="15">
      <c r="A991" s="8">
        <v>971</v>
      </c>
      <c r="B991" s="12" t="s">
        <v>2</v>
      </c>
      <c r="C991" s="6">
        <f t="shared" si="1070"/>
        <v>0</v>
      </c>
      <c r="D991" s="6">
        <f aca="true" t="shared" si="1125" ref="D991">E991+F991+G991+H991+I991+J991+K991</f>
        <v>0</v>
      </c>
      <c r="E991" s="6">
        <f aca="true" t="shared" si="1126" ref="E991">F991+G991+H991+I991+J991+K991+L991</f>
        <v>0</v>
      </c>
      <c r="F991" s="6">
        <f aca="true" t="shared" si="1127" ref="F991">G991+H991+I991+J991+K991+L991+M991</f>
        <v>0</v>
      </c>
      <c r="G991" s="6">
        <f aca="true" t="shared" si="1128" ref="G991">H991+I991+J991+K991+L991+M991+N991</f>
        <v>0</v>
      </c>
      <c r="H991" s="6">
        <f aca="true" t="shared" si="1129" ref="H991">I991+J991+K991+L991+M991+N991+O991</f>
        <v>0</v>
      </c>
      <c r="I991" s="6">
        <f aca="true" t="shared" si="1130" ref="I991">J991+K991+L991+M991+N991+O991+P991</f>
        <v>0</v>
      </c>
      <c r="J991" s="6">
        <f aca="true" t="shared" si="1131" ref="J991">K991+L991+M991+N991+O991+P991+Q991</f>
        <v>0</v>
      </c>
      <c r="K991" s="10"/>
    </row>
    <row r="992" spans="1:11" ht="15">
      <c r="A992" s="8">
        <v>972</v>
      </c>
      <c r="B992" s="10" t="s">
        <v>49</v>
      </c>
      <c r="C992" s="6">
        <f t="shared" si="1070"/>
        <v>2325.5</v>
      </c>
      <c r="D992" s="6">
        <v>322</v>
      </c>
      <c r="E992" s="6">
        <v>322</v>
      </c>
      <c r="F992" s="6">
        <v>319.5</v>
      </c>
      <c r="G992" s="6">
        <v>340.5</v>
      </c>
      <c r="H992" s="6">
        <v>340.5</v>
      </c>
      <c r="I992" s="6">
        <v>340.5</v>
      </c>
      <c r="J992" s="6">
        <v>340.5</v>
      </c>
      <c r="K992" s="10"/>
    </row>
    <row r="993" spans="1:11" ht="15">
      <c r="A993" s="8">
        <v>973</v>
      </c>
      <c r="B993" s="10" t="s">
        <v>50</v>
      </c>
      <c r="C993" s="6">
        <f t="shared" si="1070"/>
        <v>0</v>
      </c>
      <c r="D993" s="6">
        <f t="shared" si="1071"/>
        <v>0</v>
      </c>
      <c r="E993" s="6">
        <f t="shared" si="1072"/>
        <v>0</v>
      </c>
      <c r="F993" s="6">
        <f aca="true" t="shared" si="1132" ref="F993:F994">G993+H993+I993+J993+K993+L993+M993</f>
        <v>0</v>
      </c>
      <c r="G993" s="6">
        <f aca="true" t="shared" si="1133" ref="G993:G994">H993+I993+J993+K993+L993+M993+N993</f>
        <v>0</v>
      </c>
      <c r="H993" s="6">
        <f aca="true" t="shared" si="1134" ref="H993:H994">I993+J993+K993+L993+M993+N993+O993</f>
        <v>0</v>
      </c>
      <c r="I993" s="6">
        <f aca="true" t="shared" si="1135" ref="I993:I994">J993+K993+L993+M993+N993+O993+P993</f>
        <v>0</v>
      </c>
      <c r="J993" s="6">
        <f aca="true" t="shared" si="1136" ref="J993:J994">K993+L993+M993+N993+O993+P993+Q993</f>
        <v>0</v>
      </c>
      <c r="K993" s="10"/>
    </row>
    <row r="994" spans="1:11" ht="15">
      <c r="A994" s="8">
        <v>974</v>
      </c>
      <c r="B994" s="10" t="s">
        <v>21</v>
      </c>
      <c r="C994" s="6">
        <f t="shared" si="1070"/>
        <v>0</v>
      </c>
      <c r="D994" s="6">
        <f t="shared" si="1071"/>
        <v>0</v>
      </c>
      <c r="E994" s="6">
        <f t="shared" si="1072"/>
        <v>0</v>
      </c>
      <c r="F994" s="6">
        <f t="shared" si="1132"/>
        <v>0</v>
      </c>
      <c r="G994" s="6">
        <f t="shared" si="1133"/>
        <v>0</v>
      </c>
      <c r="H994" s="6">
        <f t="shared" si="1134"/>
        <v>0</v>
      </c>
      <c r="I994" s="6">
        <f t="shared" si="1135"/>
        <v>0</v>
      </c>
      <c r="J994" s="6">
        <f t="shared" si="1136"/>
        <v>0</v>
      </c>
      <c r="K994" s="10"/>
    </row>
  </sheetData>
  <mergeCells count="14">
    <mergeCell ref="H1:K1"/>
    <mergeCell ref="B393:K393"/>
    <mergeCell ref="B319:K319"/>
    <mergeCell ref="B868:K868"/>
    <mergeCell ref="B826:K826"/>
    <mergeCell ref="B704:K704"/>
    <mergeCell ref="B534:K534"/>
    <mergeCell ref="B435:K435"/>
    <mergeCell ref="B21:K21"/>
    <mergeCell ref="B262:K262"/>
    <mergeCell ref="A2:K2"/>
    <mergeCell ref="A3:A4"/>
    <mergeCell ref="C3:J3"/>
    <mergeCell ref="B3:B5"/>
  </mergeCells>
  <printOptions/>
  <pageMargins left="0.7086614173228347" right="0.7086614173228347" top="0.2362204724409449" bottom="0.4724409448818898" header="0.31496062992125984" footer="0.31496062992125984"/>
  <pageSetup fitToHeight="100" horizontalDpi="600" verticalDpi="600" orientation="landscape" paperSize="9" scale="61" r:id="rId1"/>
  <rowBreaks count="4" manualBreakCount="4">
    <brk id="33" max="16383" man="1"/>
    <brk id="70" max="16383" man="1"/>
    <brk id="264" max="16383" man="1"/>
    <brk id="3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72">
      <selection activeCell="L78" sqref="L78"/>
    </sheetView>
  </sheetViews>
  <sheetFormatPr defaultColWidth="9.140625" defaultRowHeight="15"/>
  <cols>
    <col min="2" max="2" width="25.8515625" style="0" customWidth="1"/>
    <col min="3" max="3" width="11.00390625" style="0" customWidth="1"/>
    <col min="11" max="11" width="36.28125" style="0" customWidth="1"/>
  </cols>
  <sheetData>
    <row r="1" spans="1:11" ht="15.75" customHeight="1">
      <c r="A1" s="76" t="s">
        <v>169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30" customHeight="1">
      <c r="A7" s="78" t="s">
        <v>170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5.75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38.25" customHeight="1">
      <c r="A10" s="81"/>
      <c r="B10" s="81" t="s">
        <v>171</v>
      </c>
      <c r="C10" s="81" t="s">
        <v>172</v>
      </c>
      <c r="D10" s="84" t="s">
        <v>173</v>
      </c>
      <c r="E10" s="85"/>
      <c r="F10" s="85"/>
      <c r="G10" s="85"/>
      <c r="H10" s="85"/>
      <c r="I10" s="85"/>
      <c r="J10" s="86"/>
      <c r="K10" s="81" t="s">
        <v>174</v>
      </c>
    </row>
    <row r="11" spans="1:11" ht="15" customHeight="1">
      <c r="A11" s="82"/>
      <c r="B11" s="82"/>
      <c r="C11" s="82"/>
      <c r="D11" s="87"/>
      <c r="E11" s="88"/>
      <c r="F11" s="88"/>
      <c r="G11" s="88"/>
      <c r="H11" s="88"/>
      <c r="I11" s="88"/>
      <c r="J11" s="89"/>
      <c r="K11" s="82"/>
    </row>
    <row r="12" spans="1:11" ht="15.75" thickBot="1">
      <c r="A12" s="82"/>
      <c r="B12" s="82"/>
      <c r="C12" s="82"/>
      <c r="D12" s="90"/>
      <c r="E12" s="91"/>
      <c r="F12" s="91"/>
      <c r="G12" s="91"/>
      <c r="H12" s="91"/>
      <c r="I12" s="91"/>
      <c r="J12" s="92"/>
      <c r="K12" s="82"/>
    </row>
    <row r="13" spans="1:11" ht="15">
      <c r="A13" s="82"/>
      <c r="B13" s="82"/>
      <c r="C13" s="82"/>
      <c r="D13" s="81" t="s">
        <v>73</v>
      </c>
      <c r="E13" s="81" t="s">
        <v>67</v>
      </c>
      <c r="F13" s="81" t="s">
        <v>68</v>
      </c>
      <c r="G13" s="81" t="s">
        <v>69</v>
      </c>
      <c r="H13" s="81" t="s">
        <v>70</v>
      </c>
      <c r="I13" s="81" t="s">
        <v>71</v>
      </c>
      <c r="J13" s="81" t="s">
        <v>72</v>
      </c>
      <c r="K13" s="82"/>
    </row>
    <row r="14" spans="1:11" ht="15.75" thickBo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04" t="s">
        <v>90</v>
      </c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1" ht="38.25" customHeight="1" thickBot="1">
      <c r="A17" s="32">
        <v>3</v>
      </c>
      <c r="B17" s="33" t="s">
        <v>91</v>
      </c>
      <c r="C17" s="101" t="s">
        <v>92</v>
      </c>
      <c r="D17" s="102"/>
      <c r="E17" s="102"/>
      <c r="F17" s="102"/>
      <c r="G17" s="102"/>
      <c r="H17" s="102"/>
      <c r="I17" s="102"/>
      <c r="J17" s="102"/>
      <c r="K17" s="103"/>
    </row>
    <row r="18" spans="1:11" ht="15.75" thickBot="1">
      <c r="A18" s="32">
        <v>4</v>
      </c>
      <c r="B18" s="33" t="s">
        <v>93</v>
      </c>
      <c r="C18" s="101" t="s">
        <v>94</v>
      </c>
      <c r="D18" s="102"/>
      <c r="E18" s="102"/>
      <c r="F18" s="102"/>
      <c r="G18" s="102"/>
      <c r="H18" s="102"/>
      <c r="I18" s="102"/>
      <c r="J18" s="102"/>
      <c r="K18" s="103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01" t="s">
        <v>102</v>
      </c>
      <c r="D22" s="102"/>
      <c r="E22" s="102"/>
      <c r="F22" s="102"/>
      <c r="G22" s="102"/>
      <c r="H22" s="102"/>
      <c r="I22" s="102"/>
      <c r="J22" s="102"/>
      <c r="K22" s="103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98" t="s">
        <v>104</v>
      </c>
      <c r="C24" s="99"/>
      <c r="D24" s="99"/>
      <c r="E24" s="99"/>
      <c r="F24" s="99"/>
      <c r="G24" s="99"/>
      <c r="H24" s="99"/>
      <c r="I24" s="99"/>
      <c r="J24" s="99"/>
      <c r="K24" s="100"/>
    </row>
    <row r="25" spans="1:11" ht="63.75" customHeight="1" thickBot="1">
      <c r="A25" s="32">
        <v>11</v>
      </c>
      <c r="B25" s="19" t="s">
        <v>105</v>
      </c>
      <c r="C25" s="96" t="s">
        <v>106</v>
      </c>
      <c r="D25" s="97"/>
      <c r="E25" s="97"/>
      <c r="F25" s="97"/>
      <c r="G25" s="97"/>
      <c r="H25" s="97"/>
      <c r="I25" s="97"/>
      <c r="J25" s="97"/>
      <c r="K25" s="95"/>
    </row>
    <row r="26" spans="1:11" ht="15.75" thickBot="1">
      <c r="A26" s="32">
        <v>12</v>
      </c>
      <c r="B26" s="19" t="s">
        <v>107</v>
      </c>
      <c r="C26" s="96" t="s">
        <v>108</v>
      </c>
      <c r="D26" s="97"/>
      <c r="E26" s="97"/>
      <c r="F26" s="97"/>
      <c r="G26" s="97"/>
      <c r="H26" s="97"/>
      <c r="I26" s="97"/>
      <c r="J26" s="97"/>
      <c r="K26" s="95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98" t="s">
        <v>113</v>
      </c>
      <c r="C30" s="99"/>
      <c r="D30" s="99"/>
      <c r="E30" s="99"/>
      <c r="F30" s="99"/>
      <c r="G30" s="99"/>
      <c r="H30" s="99"/>
      <c r="I30" s="99"/>
      <c r="J30" s="99"/>
      <c r="K30" s="100"/>
    </row>
    <row r="31" spans="1:11" ht="25.5" customHeight="1" thickBot="1">
      <c r="A31" s="32">
        <v>17</v>
      </c>
      <c r="B31" s="19" t="s">
        <v>105</v>
      </c>
      <c r="C31" s="96" t="s">
        <v>114</v>
      </c>
      <c r="D31" s="97"/>
      <c r="E31" s="97"/>
      <c r="F31" s="97"/>
      <c r="G31" s="97"/>
      <c r="H31" s="97"/>
      <c r="I31" s="97"/>
      <c r="J31" s="97"/>
      <c r="K31" s="95"/>
    </row>
    <row r="32" spans="1:11" ht="25.5" customHeight="1" thickBot="1">
      <c r="A32" s="32">
        <v>18</v>
      </c>
      <c r="B32" s="19" t="s">
        <v>93</v>
      </c>
      <c r="C32" s="96" t="s">
        <v>115</v>
      </c>
      <c r="D32" s="97"/>
      <c r="E32" s="97"/>
      <c r="F32" s="97"/>
      <c r="G32" s="97"/>
      <c r="H32" s="97"/>
      <c r="I32" s="97"/>
      <c r="J32" s="97"/>
      <c r="K32" s="95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1.13</v>
      </c>
      <c r="H33" s="22">
        <v>1.8</v>
      </c>
      <c r="I33" s="22">
        <v>2</v>
      </c>
      <c r="J33" s="22">
        <v>2.3</v>
      </c>
      <c r="K33" s="17"/>
    </row>
    <row r="34" spans="1:11" ht="15.75" thickBot="1">
      <c r="A34" s="32">
        <v>20</v>
      </c>
      <c r="B34" s="73" t="s">
        <v>117</v>
      </c>
      <c r="C34" s="74"/>
      <c r="D34" s="74"/>
      <c r="E34" s="74"/>
      <c r="F34" s="74"/>
      <c r="G34" s="74"/>
      <c r="H34" s="74"/>
      <c r="I34" s="74"/>
      <c r="J34" s="74"/>
      <c r="K34" s="75"/>
    </row>
    <row r="35" spans="1:11" ht="51" customHeight="1" thickBot="1">
      <c r="A35" s="32">
        <v>21</v>
      </c>
      <c r="B35" s="21" t="s">
        <v>118</v>
      </c>
      <c r="C35" s="98" t="s">
        <v>119</v>
      </c>
      <c r="D35" s="99"/>
      <c r="E35" s="99"/>
      <c r="F35" s="99"/>
      <c r="G35" s="99"/>
      <c r="H35" s="99"/>
      <c r="I35" s="99"/>
      <c r="J35" s="99"/>
      <c r="K35" s="100"/>
    </row>
    <row r="36" spans="1:11" ht="38.25" customHeight="1" thickBot="1">
      <c r="A36" s="32">
        <v>22</v>
      </c>
      <c r="B36" s="19" t="s">
        <v>93</v>
      </c>
      <c r="C36" s="73" t="s">
        <v>120</v>
      </c>
      <c r="D36" s="74"/>
      <c r="E36" s="74"/>
      <c r="F36" s="74"/>
      <c r="G36" s="74"/>
      <c r="H36" s="74"/>
      <c r="I36" s="74"/>
      <c r="J36" s="74"/>
      <c r="K36" s="75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</v>
      </c>
      <c r="G37" s="17">
        <v>41087.3</v>
      </c>
      <c r="H37" s="17">
        <v>44465.8</v>
      </c>
      <c r="I37" s="17">
        <v>47023.5</v>
      </c>
      <c r="J37" s="17">
        <v>49402.4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</v>
      </c>
      <c r="H39" s="17">
        <v>14.446</v>
      </c>
      <c r="I39" s="17">
        <v>15.277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</v>
      </c>
      <c r="E41" s="17">
        <v>66.913</v>
      </c>
      <c r="F41" s="17">
        <v>72.523</v>
      </c>
      <c r="G41" s="17">
        <v>80.828</v>
      </c>
      <c r="H41" s="17">
        <v>87.475</v>
      </c>
      <c r="I41" s="17">
        <v>92.506</v>
      </c>
      <c r="J41" s="17">
        <v>97.186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1238.6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73" t="s">
        <v>125</v>
      </c>
      <c r="D43" s="74"/>
      <c r="E43" s="74"/>
      <c r="F43" s="74"/>
      <c r="G43" s="74"/>
      <c r="H43" s="74"/>
      <c r="I43" s="74"/>
      <c r="J43" s="74"/>
      <c r="K43" s="75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136.14</v>
      </c>
      <c r="F47" s="19">
        <v>136.14</v>
      </c>
      <c r="G47" s="19">
        <v>136.14</v>
      </c>
      <c r="H47" s="19">
        <v>136.14</v>
      </c>
      <c r="I47" s="19">
        <v>136.14</v>
      </c>
      <c r="J47" s="19">
        <v>136.14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0.025</v>
      </c>
      <c r="E48" s="19">
        <v>0.026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73" t="s">
        <v>136</v>
      </c>
      <c r="C50" s="74"/>
      <c r="D50" s="74"/>
      <c r="E50" s="74"/>
      <c r="F50" s="74"/>
      <c r="G50" s="74"/>
      <c r="H50" s="74"/>
      <c r="I50" s="74"/>
      <c r="J50" s="74"/>
      <c r="K50" s="75"/>
    </row>
    <row r="51" spans="1:11" ht="25.5" customHeight="1" thickBot="1">
      <c r="A51" s="32">
        <v>37</v>
      </c>
      <c r="B51" s="19" t="s">
        <v>105</v>
      </c>
      <c r="C51" s="73" t="s">
        <v>137</v>
      </c>
      <c r="D51" s="74"/>
      <c r="E51" s="74"/>
      <c r="F51" s="74"/>
      <c r="G51" s="74"/>
      <c r="H51" s="74"/>
      <c r="I51" s="74"/>
      <c r="J51" s="74"/>
      <c r="K51" s="75"/>
    </row>
    <row r="52" spans="1:11" ht="15.75" thickBot="1">
      <c r="A52" s="32">
        <v>38</v>
      </c>
      <c r="B52" s="19" t="s">
        <v>93</v>
      </c>
      <c r="C52" s="73" t="s">
        <v>138</v>
      </c>
      <c r="D52" s="74"/>
      <c r="E52" s="74"/>
      <c r="F52" s="74"/>
      <c r="G52" s="74"/>
      <c r="H52" s="74"/>
      <c r="I52" s="74"/>
      <c r="J52" s="74"/>
      <c r="K52" s="75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96" t="s">
        <v>141</v>
      </c>
      <c r="D55" s="97"/>
      <c r="E55" s="97"/>
      <c r="F55" s="97"/>
      <c r="G55" s="97"/>
      <c r="H55" s="97"/>
      <c r="I55" s="97"/>
      <c r="J55" s="97"/>
      <c r="K55" s="95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4.6</v>
      </c>
      <c r="G56" s="19">
        <v>4.9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73" t="s">
        <v>143</v>
      </c>
      <c r="C57" s="74"/>
      <c r="D57" s="74"/>
      <c r="E57" s="74"/>
      <c r="F57" s="74"/>
      <c r="G57" s="74"/>
      <c r="H57" s="74"/>
      <c r="I57" s="74"/>
      <c r="J57" s="74"/>
      <c r="K57" s="75"/>
    </row>
    <row r="58" spans="1:11" ht="25.5" customHeight="1" thickBot="1">
      <c r="A58" s="32">
        <v>44</v>
      </c>
      <c r="B58" s="19" t="s">
        <v>105</v>
      </c>
      <c r="C58" s="96" t="s">
        <v>144</v>
      </c>
      <c r="D58" s="97"/>
      <c r="E58" s="97"/>
      <c r="F58" s="97"/>
      <c r="G58" s="97"/>
      <c r="H58" s="97"/>
      <c r="I58" s="97"/>
      <c r="J58" s="97"/>
      <c r="K58" s="95"/>
    </row>
    <row r="59" spans="1:11" ht="25.5" customHeight="1" thickBot="1">
      <c r="A59" s="32">
        <v>45</v>
      </c>
      <c r="B59" s="19" t="s">
        <v>93</v>
      </c>
      <c r="C59" s="96" t="s">
        <v>145</v>
      </c>
      <c r="D59" s="97"/>
      <c r="E59" s="97"/>
      <c r="F59" s="97"/>
      <c r="G59" s="97"/>
      <c r="H59" s="97"/>
      <c r="I59" s="97"/>
      <c r="J59" s="97"/>
      <c r="K59" s="95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</v>
      </c>
      <c r="E60" s="31">
        <v>130.293</v>
      </c>
      <c r="F60" s="31">
        <v>130.293</v>
      </c>
      <c r="G60" s="31">
        <v>130.293</v>
      </c>
      <c r="H60" s="31">
        <v>130.293</v>
      </c>
      <c r="I60" s="31">
        <v>130.293</v>
      </c>
      <c r="J60" s="31">
        <v>130.293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73" t="s">
        <v>150</v>
      </c>
      <c r="C63" s="74"/>
      <c r="D63" s="74"/>
      <c r="E63" s="74"/>
      <c r="F63" s="74"/>
      <c r="G63" s="74"/>
      <c r="H63" s="74"/>
      <c r="I63" s="74"/>
      <c r="J63" s="74"/>
      <c r="K63" s="75"/>
    </row>
    <row r="64" spans="1:11" ht="25.5" customHeight="1" thickBot="1">
      <c r="A64" s="32">
        <v>50</v>
      </c>
      <c r="B64" s="19" t="s">
        <v>105</v>
      </c>
      <c r="C64" s="73" t="s">
        <v>151</v>
      </c>
      <c r="D64" s="74"/>
      <c r="E64" s="74"/>
      <c r="F64" s="74"/>
      <c r="G64" s="74"/>
      <c r="H64" s="74"/>
      <c r="I64" s="74"/>
      <c r="J64" s="74"/>
      <c r="K64" s="75"/>
    </row>
    <row r="65" spans="1:11" ht="25.5" customHeight="1" thickBot="1">
      <c r="A65" s="32">
        <v>51</v>
      </c>
      <c r="B65" s="19" t="s">
        <v>93</v>
      </c>
      <c r="C65" s="73" t="s">
        <v>152</v>
      </c>
      <c r="D65" s="74"/>
      <c r="E65" s="74"/>
      <c r="F65" s="74"/>
      <c r="G65" s="74"/>
      <c r="H65" s="74"/>
      <c r="I65" s="74"/>
      <c r="J65" s="74"/>
      <c r="K65" s="75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93" t="s">
        <v>156</v>
      </c>
      <c r="D68" s="94"/>
      <c r="E68" s="94"/>
      <c r="F68" s="94"/>
      <c r="G68" s="94"/>
      <c r="H68" s="94"/>
      <c r="I68" s="94"/>
      <c r="J68" s="94"/>
      <c r="K68" s="95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73" t="s">
        <v>160</v>
      </c>
      <c r="D71" s="74"/>
      <c r="E71" s="74"/>
      <c r="F71" s="74"/>
      <c r="G71" s="74"/>
      <c r="H71" s="74"/>
      <c r="I71" s="74"/>
      <c r="J71" s="74"/>
      <c r="K71" s="75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73" t="s">
        <v>162</v>
      </c>
      <c r="C73" s="74"/>
      <c r="D73" s="74"/>
      <c r="E73" s="74"/>
      <c r="F73" s="74"/>
      <c r="G73" s="74"/>
      <c r="H73" s="74"/>
      <c r="I73" s="74"/>
      <c r="J73" s="74"/>
      <c r="K73" s="75"/>
    </row>
    <row r="74" spans="1:11" ht="25.5" customHeight="1" thickBot="1">
      <c r="A74" s="32">
        <v>60</v>
      </c>
      <c r="B74" s="19" t="s">
        <v>105</v>
      </c>
      <c r="C74" s="73" t="s">
        <v>163</v>
      </c>
      <c r="D74" s="74"/>
      <c r="E74" s="74"/>
      <c r="F74" s="74"/>
      <c r="G74" s="74"/>
      <c r="H74" s="74"/>
      <c r="I74" s="74"/>
      <c r="J74" s="74"/>
      <c r="K74" s="75"/>
    </row>
    <row r="75" spans="1:11" ht="25.5" customHeight="1" thickBot="1">
      <c r="A75" s="32">
        <v>61</v>
      </c>
      <c r="B75" s="19" t="s">
        <v>93</v>
      </c>
      <c r="C75" s="73" t="s">
        <v>164</v>
      </c>
      <c r="D75" s="74"/>
      <c r="E75" s="74"/>
      <c r="F75" s="74"/>
      <c r="G75" s="74"/>
      <c r="H75" s="74"/>
      <c r="I75" s="74"/>
      <c r="J75" s="74"/>
      <c r="K75" s="75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73" t="s">
        <v>165</v>
      </c>
      <c r="D77" s="74"/>
      <c r="E77" s="74"/>
      <c r="F77" s="74"/>
      <c r="G77" s="74"/>
      <c r="H77" s="74"/>
      <c r="I77" s="74"/>
      <c r="J77" s="74"/>
      <c r="K77" s="75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ht="15.75">
      <c r="A80" s="16"/>
    </row>
    <row r="81" ht="15.75">
      <c r="A81" s="15"/>
    </row>
    <row r="82" ht="15.75">
      <c r="A82" s="15"/>
    </row>
    <row r="83" ht="15.75">
      <c r="A83" s="15"/>
    </row>
    <row r="84" ht="15.75">
      <c r="A84" s="15"/>
    </row>
    <row r="85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Zverdvd.org</cp:lastModifiedBy>
  <cp:lastPrinted>2019-05-24T06:16:37Z</cp:lastPrinted>
  <dcterms:created xsi:type="dcterms:W3CDTF">2017-02-24T11:17:21Z</dcterms:created>
  <dcterms:modified xsi:type="dcterms:W3CDTF">2019-06-21T04:09:09Z</dcterms:modified>
  <cp:category/>
  <cp:version/>
  <cp:contentType/>
  <cp:contentStatus/>
</cp:coreProperties>
</file>