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2'!$20:$20</definedName>
  </definedNames>
  <calcPr fullCalcOnLoad="1"/>
</workbook>
</file>

<file path=xl/sharedStrings.xml><?xml version="1.0" encoding="utf-8"?>
<sst xmlns="http://schemas.openxmlformats.org/spreadsheetml/2006/main" count="2898" uniqueCount="148">
  <si>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</si>
  <si>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</si>
  <si>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</si>
  <si>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</si>
  <si>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Капитальные вложения     </t>
  </si>
  <si>
    <t xml:space="preserve">Прочие нужды  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</si>
  <si>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</si>
  <si>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</si>
  <si>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</si>
  <si>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</si>
  <si>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</si>
  <si>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</si>
  <si>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</si>
  <si>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</si>
  <si>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2019 год</t>
  </si>
  <si>
    <t>2020 год</t>
  </si>
  <si>
    <t xml:space="preserve">ВСЕГО ПО МУНИЦИПАЛЬНОЙ ПРОГРАММЕ, В ТОМ ЧИСЛЕ   </t>
  </si>
  <si>
    <t xml:space="preserve">ПОДПРОГРАММА 1" Защита населения Сосьвинского городского округа от чрезвычайных ситуаций, обеспечение первичных мер пожарной безопасности"                                         </t>
  </si>
  <si>
    <t xml:space="preserve">Всего по направлению "Капитальные вложения", в том числе              </t>
  </si>
  <si>
    <t xml:space="preserve">Бюджетные инвестиции  в объекты капитального  строительства, всего &lt;1&gt;, в том числе         </t>
  </si>
  <si>
    <t xml:space="preserve">Всего по направлению "Прочие нужды",  в том числе           </t>
  </si>
  <si>
    <t xml:space="preserve">ВСЕГО ПО ПОДПРОГРАММЕ 1, В ТОМ ЧИСЛЕ </t>
  </si>
  <si>
    <t xml:space="preserve">ВСЕГО ПО ПОДПРОГРАММЕ 2, В ТОМ ЧИСЛЕ </t>
  </si>
  <si>
    <t xml:space="preserve">ВСЕГО ПО ПОДПРОГРАММЕ 3, В ТОМ ЧИСЛЕ </t>
  </si>
  <si>
    <t xml:space="preserve">ВСЕГО ПО ПОДПРОГРАММЕ 4, В ТОМ ЧИСЛЕ </t>
  </si>
  <si>
    <t xml:space="preserve">ВСЕГО ПО ПОДПРОГРАММЕ 5, В ТОМ ЧИСЛЕ </t>
  </si>
  <si>
    <t xml:space="preserve">ВСЕГО ПО ПОДПРОГРАММЕ 6, В ТОМ ЧИСЛЕ </t>
  </si>
  <si>
    <t xml:space="preserve">ВСЕГО ПО ПОДПРОГРАММЕ 7, В ТОМ ЧИСЛЕ </t>
  </si>
  <si>
    <t xml:space="preserve">ВСЕГО ПО ПОДПРОГРАММЕ 8, В ТОМ ЧИСЛЕ </t>
  </si>
  <si>
    <t xml:space="preserve">ВСЕГО ПО ПОДПРОГРАММЕ 9, В ТОМ ЧИСЛЕ </t>
  </si>
  <si>
    <t xml:space="preserve"> к муниципальной программе</t>
  </si>
  <si>
    <t>"Реализация и развитие муниципального управления</t>
  </si>
  <si>
    <t xml:space="preserve">Приложение №2  </t>
  </si>
  <si>
    <t xml:space="preserve">ВСЕГО ПО ПОДПРОГРАММЕ 10, В ТОМ ЧИСЛЕ </t>
  </si>
  <si>
    <t xml:space="preserve">Мероприятие 2 Единовременная денежная выплата в связи с празднованием Дня Победы в Великой отечественной войне 1941-1945 годов
</t>
  </si>
  <si>
    <t xml:space="preserve">Мероприятие 3 Совершенствование   должностных инструкций   муниципальных служащих  в части конкретизации  квалификационных    требований, обязанностей, прав, перечня решений,  показателей эффективности и результативности
</t>
  </si>
  <si>
    <t xml:space="preserve">Мероприятие 9 Информирование    общественности по вопросам  муниципальной   службы, противодействия коррупции на территории Сосьвинского городского округа
</t>
  </si>
  <si>
    <t>Утверждено</t>
  </si>
  <si>
    <t xml:space="preserve">постановлением администрации </t>
  </si>
  <si>
    <t>Сосьвинского городского округа</t>
  </si>
  <si>
    <t>от _________________ № _____</t>
  </si>
  <si>
    <t xml:space="preserve">ВСЕГО ПО ПОДПРОГРАММЕ 11, В ТОМ ЧИСЛЕ </t>
  </si>
  <si>
    <t xml:space="preserve">Мероприятие 1                 Выплата пенсии за выслугу лет лицам, замещавшим муниципальные должности и должности муниципальной службы  Сосьвинского городского округа
</t>
  </si>
  <si>
    <t xml:space="preserve">Мероприятие 1               Разработка и совершенствование         
муниципальной   нормативно-правовой базы  по вопросам муниципальной службы, противодействия коррупции
</t>
  </si>
  <si>
    <t xml:space="preserve">Мероприятие 2              Внесение изменений  в действующие   муниципальные правовые  акты по вопросам  муниципальной службы, противодействия коррупции    в связи с изменением законодательства, а также условий и практики  их применения
</t>
  </si>
  <si>
    <t xml:space="preserve">Мероприятие 5       Организация   деятельности комиссий  по соблюдению требований  
к служебному поведению   муниципальных служащих и  
урегулированию конфликтов интересов
</t>
  </si>
  <si>
    <t xml:space="preserve">Мероприятие 6       Организация и   проведение выборочных  проверок соблюдения  законодательства о муниципальной службе, противодействию коррупции в органах местного самоуправления Сосьвинского городского округа
</t>
  </si>
  <si>
    <t>Мероприятие 1 Осуществление первичного воинского учета на территориях, где отсутствуют военные комиссариаты</t>
  </si>
  <si>
    <t>Мероприятие 1                            Обеспечение деятельности администрации Сосьвинского городского округа (центральный аппарат)</t>
  </si>
  <si>
    <t>в Сосьвинском городском округе до 2025 года"</t>
  </si>
  <si>
    <t>2021 год</t>
  </si>
  <si>
    <t>2022 год</t>
  </si>
  <si>
    <t>2023 год</t>
  </si>
  <si>
    <t>2024 год</t>
  </si>
  <si>
    <t>2025 год</t>
  </si>
  <si>
    <t>"Реализация и развитие муниципального управления в Сосьвинском городском округе до 2025 года"</t>
  </si>
  <si>
    <t>Мероприятие 1                         Выполнение мероприятий в области градостроительства</t>
  </si>
  <si>
    <t xml:space="preserve"> ПОДПРОГРАММА 3 "Социальное поддержка и социальное обслуживание населения Сосьвинского городского округа"</t>
  </si>
  <si>
    <t xml:space="preserve"> ПОДПРОГРАММА 4 "Развитие информационных технологий в Сосьвинском городском округе"</t>
  </si>
  <si>
    <t>Мероприятие 1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</si>
  <si>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 xml:space="preserve"> ПОДПРОГРАММА 5 "Осуществление первичного воинского учета на территории Сосьвинского городского округа"</t>
  </si>
  <si>
    <t xml:space="preserve"> ПОДПРОГРАММА 6 "Развитие муниципальной службы и противодействие коррупции в Сосьвинском городском округе"</t>
  </si>
  <si>
    <t xml:space="preserve"> ПОДПРОГРАММА 7 "Экономическое развитие и инвестиционная политика в Сосьвинском городском округе"</t>
  </si>
  <si>
    <t xml:space="preserve"> ПОДПРОГРАММА 8 "Обеспечение деятельности органов местного самоуправления Сосьвинского городского округа, подведомственных учреждений" </t>
  </si>
  <si>
    <t xml:space="preserve">Мероприятие 2    Осуществление государственного полномочия Свердловской области по созданию административных комиссий </t>
  </si>
  <si>
    <t>Мероприятие 3 Опубликование  в средствах массовой информации нормативно-правовых актов Сосьвинского городского округа</t>
  </si>
  <si>
    <t>Мероприятие 4                Обеспечение деятельности МКУ "Управление гражданской защиты и хозяйственного обслуживания Сосьвинского городского округа"</t>
  </si>
  <si>
    <t>Мероприятие 5           Осуществление государственных полномочий по составлению списков кандидатов в присяжные заседатели федеральных судов общей юрисдикции</t>
  </si>
  <si>
    <t>Мероприятие 6           Обеспечение деятельности МКУ "Сосьвинский городской архив"</t>
  </si>
  <si>
    <t>Мероприятие 7      Обеспечение деятельности МКУ "Централизованная бухгалтерия Сосьвинского городского округа"</t>
  </si>
  <si>
    <t xml:space="preserve"> ПОДПРОГРАММА 9 "Профилактика социально-значимых заболеваний и укрепление здоровья населения                                     Сосьвинского городского округа"</t>
  </si>
  <si>
    <t xml:space="preserve"> ПОДПРОГРАММА 10 "Противодействие идеологии терроризма, экстремизма и гармонизация межнациональных межконфессиональных отношений на территории Сосьвинского городского округа"</t>
  </si>
  <si>
    <t xml:space="preserve"> ПОДПРОГРАММА 11 "Доступная среда жизнедеятельности инвалидов и маломобильных групп населения                    Сосьвинского городского округа"</t>
  </si>
  <si>
    <t xml:space="preserve">Мероприятие 1           Реализация мероприятий   по профилактике экстремизма </t>
  </si>
  <si>
    <t>Мероприятие 2                        Реализация мероприятий   по профилактике терроризма</t>
  </si>
  <si>
    <t>Мероприятие 2            Содействие созданию и деятельности некоммерческих организаций, выражающих интересы субъектов малого и среднего предпринимательства</t>
  </si>
  <si>
    <t>Мероприятие 3 Предоставление муниципального имущества по владение и (или) пользование субъектами малого и среднего предпринимательства и организациям, образующим инфраструктуру поддержки субъектов малого и среднего предпринимательства, в том числе на льготных условиях</t>
  </si>
  <si>
    <t>Мероприятие 4 Информационное и консультационное обеспечение, оказание услуг делового характера для субъектов малого и среднего предпринимательства</t>
  </si>
  <si>
    <t>Мероприятие 5         Проведение мониторинга обеспеченности населения Сосьвинского городского округа торговыми площадями с выявлением проблемных зон</t>
  </si>
  <si>
    <t>Мероприятие 6        Разработка схем размещения нестационарных торговых объектов на территории Сосьвинского городского округа</t>
  </si>
  <si>
    <t xml:space="preserve">Мероприятие 7 Информирование хозяйствующих субъектов об информационном проекте "Выбирай наше - местное!" </t>
  </si>
  <si>
    <t>Мероприятие 8                Проведение ярмарок в соответствии с утвержденным Планом организации и проведения ярмарок на территории Сосьвинского городского округа</t>
  </si>
  <si>
    <t>Мероприятие 9                Проведение информационной работы с организациями по заключению инвестиционных соглашений</t>
  </si>
  <si>
    <t>Мероприятие 10            Создание нормативной правовой базы, призванной осуществлять правовое регулирование участие округа в инвестиционных проектах, направленных на обеспечение экономического роста муниципального образования</t>
  </si>
  <si>
    <t>Мероприятие 11                    Публикация материалов по вопросам защиты прав потребителей в средствах массовой информации</t>
  </si>
  <si>
    <t xml:space="preserve">Мероприятие 12                  Размещение информации на сайте "Защита прав потребителей Свердловской области" о деятельности органов в сфере защиты прав потребителей </t>
  </si>
  <si>
    <t>Мероприятие 14                Реализация мероприятий по развитию и поддержке объектов малого и среднего предпринимательства на территории Сосьвинского городского округа</t>
  </si>
  <si>
    <t>Мероприятие 16                Проведение социологических опросов населения, касающихся защиты прав потребителей на территории Сосьвинского городского округа в различных сферах деятельности и размещение информатизационных материалов по их результатам</t>
  </si>
  <si>
    <t>Мероприятие 13                  Размещение информации на сайте "Защита прав потребителей Свердловской области" о состоянии потребительсткого рынка Сосьвинского городского округа</t>
  </si>
  <si>
    <t xml:space="preserve">Мероприятие 1             Реализация мероприятий по ремонту источников наружного противопожарного водоснабжения
</t>
  </si>
  <si>
    <t>Мероприятие 2               Осуществление мероприятий по противопожарной защите Сосьвинского городского округа</t>
  </si>
  <si>
    <t xml:space="preserve">Мероприятие 3                Создание минерализованных полос вокруг населенных пунктов, расположенных вблизи лесного массива, проведение контролируемых палов травы на бесхозяйных землях сельхозназначения вокруг населенных пунктов   </t>
  </si>
  <si>
    <t>Мероприятие 4                       Обеспечение деятельности единой дежурно-диспетчерской службы</t>
  </si>
  <si>
    <t xml:space="preserve">Мероприятие 3                     Оказание материальной помощи гражданам Сосьвинскогогородского округа (заявительный характер).  
</t>
  </si>
  <si>
    <t xml:space="preserve">Мероприятие 4                Организация похорон бездомных, одиноких граждан, в том числе:                          - доставка для проведения судмедэкспертизы
</t>
  </si>
  <si>
    <t xml:space="preserve">Мероприятие 5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
</t>
  </si>
  <si>
    <t xml:space="preserve">Мероприятие 6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 
</t>
  </si>
  <si>
    <t xml:space="preserve">Мероприятие 7                   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
</t>
  </si>
  <si>
    <t>Мероприятие  8                  Осуществление государственного полномочия Свердловской области   "О наделении органов местного самоуправления  муниципальных образования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трансфертов"</t>
  </si>
  <si>
    <t>внебюджетные источники</t>
  </si>
  <si>
    <t xml:space="preserve">областной бюджет           </t>
  </si>
  <si>
    <t xml:space="preserve">местный бюджет   </t>
  </si>
  <si>
    <t xml:space="preserve">федеральный бюджет         </t>
  </si>
  <si>
    <t xml:space="preserve">Мероприятие 4                    Проведение мониторинга численности муниципальных служащих,   профессионального уровня  кадрового состава органов местного самоуправления,  выработка предложений   по совершенствованию      
организационной структуры органов местного самоуправления,           
численности персонала, кадрового        
потенциала муниципальных  служащих
</t>
  </si>
  <si>
    <t xml:space="preserve">Мероприятие 7                 Организация проверок  достоверности подлинности документов об образовании, сведений о доходах,  имуществе и обязательствах имущественного характера и иных сведений, представляемых гражданами при приеме на муниципальную службу
</t>
  </si>
  <si>
    <t xml:space="preserve">Мероприятие 8                       Проверка достоверности сведений о доходах, имуществе и обязательствах имущественного характера, представляемых   муниципальными служащими
</t>
  </si>
  <si>
    <t xml:space="preserve">Мероприятие 10 Формирование кадрового резерва на муниципальной  службе и его эффективное  использование
</t>
  </si>
  <si>
    <t xml:space="preserve">Мероприятие 11                          Размещение информации  о формировании кадрового резерва для замещения  муниципальных должностей и должностей муниципальной  службы на официальном  сайте админитсрации Сосьвинского городского округа
</t>
  </si>
  <si>
    <t xml:space="preserve">Мероприятие 12                    Организация поступления на муниципальную службу   на конкурсной основе,  проведение конкурсов  на замещение вакантных    
должностей муниципальной  службы
</t>
  </si>
  <si>
    <t xml:space="preserve">Мероприятие 13                            Проведение аттестации муниципальных служащих и совершенствование   аттестационных процедур
</t>
  </si>
  <si>
    <t xml:space="preserve">Мероприятие 14                     Присвоение классных  чинов муниципальным  служащим
</t>
  </si>
  <si>
    <t xml:space="preserve">Мероприятие 15                             Ведение Реестра муниципальных служащих, замещающих должности
муниципальной службы   в  органах местного самоуправления  Сосьвинского городского округа
</t>
  </si>
  <si>
    <t xml:space="preserve">Мероприятие 16                     Организация и проведение опросов об уровне восприятия коррупции в Сосьвинском городском округе
</t>
  </si>
  <si>
    <t xml:space="preserve">Мероприятие 17                        Работа «Телефона доверия» в целях оперативного получения информации о фактах коррупции
</t>
  </si>
  <si>
    <t xml:space="preserve">Мероприятие 18                      Освещение в средствах массовой информации коррупционных проявлений и реагирования на них органов власти и управления
</t>
  </si>
  <si>
    <t xml:space="preserve">Мероприятие 19   Привлечение  представителей институтов гражданского общества к работе комиссий, рабочих групп органов местного самоуправления Сосьвинского городского округа
</t>
  </si>
  <si>
    <t xml:space="preserve">Мероприятие 20   Привлечение представителей институтов гражданского общества к работе по подготовке нормативных правовых актов, затрагивающих права и законные интересы граждан и организаций 
</t>
  </si>
  <si>
    <t xml:space="preserve">Мероприятие 21   Организация взаимодействия органов местного самоуправления Сосьвинского городского округа со средствами массовой информации в работе по преодолению правового нигилизма, воспитанию высоких нравственных качеств граждан, формированию антикоррупционных стандартов поведения и созданию атмосферы неприятия коррупции
</t>
  </si>
  <si>
    <t xml:space="preserve">Мероприятие 22   Обеспечения участия общественных объединений, предприятий и учреждений в разработке и реализации муниципальных программ
</t>
  </si>
  <si>
    <t xml:space="preserve">Мероприятие 23              Проведение общественной экспертизы проектов муниципальных правовых актов Сосьвинского городского округа
</t>
  </si>
  <si>
    <t>-</t>
  </si>
  <si>
    <t>Подмероприятие 1.1. Проведение работ по описанию местоположения границ населенных пунктов, расположенных на территории Сосьвинского городского округа</t>
  </si>
  <si>
    <t>Мероприятие 2                         Корректировка местных нормативов градостроительного проектирования Сосьвинского городского округа;                                     - разработка комплексной программы социальной инфраструктуры Сосьвинского городского округа.</t>
  </si>
  <si>
    <t xml:space="preserve">Мероприятие 15                              Ведение реестра субъектов малого и среднего предпринимательства Сосьвинского городского округа, получивших поддержку           </t>
  </si>
  <si>
    <t xml:space="preserve">Мероприятие 1                         Содействие созданию условий для развития сельскохозяйственного производства, расширению рынка сельскохозяйственной продукции, сырья и продовольствия на териории Сосьвинского городского округа              </t>
  </si>
  <si>
    <t>Мероприятие 8               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</si>
  <si>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9               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</si>
  <si>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10                             Процентные платежи по муниципальному долгу</t>
  </si>
  <si>
    <t>Мероприятие 1                        Информирование населения о профилактике социально-значимых заболеваний и укрепление здоровья населения</t>
  </si>
  <si>
    <t>Мероприятие 3                        Профилактическая работа, информирование граждан о способах и средствах правомерной защиты от преступлений, пропаганда правовых знаний</t>
  </si>
  <si>
    <t>Мероприятие 1          Изготовление и установка (для слабовидящих и глухих) "Бегущая строка" на здании администрации Сосьвинского городского округа</t>
  </si>
  <si>
    <t>№ п/п</t>
  </si>
  <si>
    <t>Мероприятие 5                       Организация мероприятий в целях предупреждения и ликвидации чрезвычайных ситуаций</t>
  </si>
  <si>
    <t>4,7,16</t>
  </si>
  <si>
    <t>23-25, 29-31, 38</t>
  </si>
  <si>
    <t>34, 50-52, 54, 55, 57</t>
  </si>
  <si>
    <t>88, 89, 91</t>
  </si>
  <si>
    <t>107, 108</t>
  </si>
  <si>
    <t>121, 122, 124, 126</t>
  </si>
  <si>
    <t>114, 115</t>
  </si>
  <si>
    <t>127. 129, 131, 133</t>
  </si>
  <si>
    <t>144, 147</t>
  </si>
  <si>
    <t xml:space="preserve">Подмероприятие 1.2.                   - внесение изменений в документы территориального планирования и градостроительного зонирования;                                     -  разработка документации по планировке территории в Сосьвинскм городском округе;                                                                                         - выполнение комплексных инженерных изысканий;                    - проведение работ по межеванию и постановке на кадастровый учет земельных участков;                                         - разработка схем гриниц прилегающих территорий;                 - внесение изменений в проекты планировки и проекты межевания территории Сосьвинского городского округа.                        </t>
  </si>
  <si>
    <t>Мероприятие 6                       Устройство пожарных водоемов на территории Сосьвинского городского округа</t>
  </si>
  <si>
    <t xml:space="preserve">ПОДПРОГРАММА 2  "Градостроительство и выполнение отдельных функций в области строительства и архитектуры"  </t>
  </si>
  <si>
    <t>Мероприятие  9                 Предоставление информации по вопросам, связанными с осуществлением деятельности некоммерческих организаций</t>
  </si>
  <si>
    <t>Мероприятие  10                 Формирование информационного пространства в информационно-телекоммуникационной сети "Интернет" - размещение на сайте администрации Сосьвинского городского округа</t>
  </si>
  <si>
    <t>Мероприятие 4                        Организация мониторинга конфессиональной ситуации на территории Сосьвинского городского округа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</si>
</sst>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justify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72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 applyProtection="1">
      <alignment vertical="top"/>
      <protection locked="0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0"/>
  <sheetViews>
    <sheetView tabSelected="1" view="pageBreakPreview" zoomScale="120" zoomScaleNormal="115" zoomScaleSheetLayoutView="120" zoomScalePageLayoutView="0" workbookViewId="0" topLeftCell="B730">
      <selection activeCell="B21" sqref="B21:B750"/>
    </sheetView>
  </sheetViews>
  <sheetFormatPr defaultColWidth="9.140625" defaultRowHeight="15"/>
  <cols>
    <col min="1" max="1" width="7.28125" style="8" hidden="1" customWidth="1"/>
    <col min="2" max="2" width="5.421875" style="8" customWidth="1"/>
    <col min="3" max="3" width="29.140625" style="8" customWidth="1"/>
    <col min="4" max="4" width="12.00390625" style="9" customWidth="1"/>
    <col min="5" max="5" width="12.140625" style="9" customWidth="1"/>
    <col min="6" max="6" width="10.8515625" style="9" customWidth="1"/>
    <col min="7" max="7" width="12.57421875" style="9" customWidth="1"/>
    <col min="8" max="8" width="11.140625" style="9" customWidth="1"/>
    <col min="9" max="9" width="10.8515625" style="9" customWidth="1"/>
    <col min="10" max="10" width="12.140625" style="9" customWidth="1"/>
    <col min="11" max="11" width="11.00390625" style="9" customWidth="1"/>
    <col min="12" max="12" width="7.57421875" style="11" customWidth="1"/>
    <col min="13" max="16" width="9.140625" style="8" customWidth="1"/>
    <col min="17" max="17" width="16.7109375" style="8" customWidth="1"/>
    <col min="18" max="16384" width="9.140625" style="8" customWidth="1"/>
  </cols>
  <sheetData>
    <row r="1" ht="15.75" hidden="1">
      <c r="L1" s="10" t="s">
        <v>37</v>
      </c>
    </row>
    <row r="2" ht="15.75" hidden="1">
      <c r="L2" s="10" t="s">
        <v>38</v>
      </c>
    </row>
    <row r="3" ht="15.75" hidden="1">
      <c r="L3" s="10" t="s">
        <v>39</v>
      </c>
    </row>
    <row r="4" ht="15.75" hidden="1">
      <c r="L4" s="10" t="s">
        <v>40</v>
      </c>
    </row>
    <row r="5" ht="15.75" hidden="1"/>
    <row r="6" ht="15.75">
      <c r="L6" s="10" t="s">
        <v>37</v>
      </c>
    </row>
    <row r="7" ht="15.75">
      <c r="L7" s="10" t="s">
        <v>38</v>
      </c>
    </row>
    <row r="8" ht="15.75">
      <c r="L8" s="10" t="s">
        <v>39</v>
      </c>
    </row>
    <row r="9" ht="15.75">
      <c r="L9" s="10" t="s">
        <v>40</v>
      </c>
    </row>
    <row r="11" spans="3:12" ht="15.75">
      <c r="C11" s="12"/>
      <c r="D11" s="12"/>
      <c r="E11" s="12"/>
      <c r="F11" s="12"/>
      <c r="G11" s="12"/>
      <c r="H11" s="12"/>
      <c r="I11" s="12"/>
      <c r="J11" s="12"/>
      <c r="K11" s="12"/>
      <c r="L11" s="10" t="s">
        <v>32</v>
      </c>
    </row>
    <row r="12" spans="3:12" ht="15.75">
      <c r="C12" s="12"/>
      <c r="D12" s="12"/>
      <c r="E12" s="12"/>
      <c r="F12" s="12"/>
      <c r="G12" s="12"/>
      <c r="H12" s="12"/>
      <c r="I12" s="12"/>
      <c r="J12" s="12"/>
      <c r="K12" s="12"/>
      <c r="L12" s="10" t="s">
        <v>30</v>
      </c>
    </row>
    <row r="13" spans="3:12" ht="15.75">
      <c r="C13" s="12"/>
      <c r="D13" s="12"/>
      <c r="E13" s="12"/>
      <c r="F13" s="12"/>
      <c r="G13" s="12"/>
      <c r="H13" s="12"/>
      <c r="I13" s="12"/>
      <c r="J13" s="12"/>
      <c r="K13" s="12"/>
      <c r="L13" s="10" t="s">
        <v>31</v>
      </c>
    </row>
    <row r="14" spans="3:12" ht="15.75">
      <c r="C14" s="12"/>
      <c r="D14" s="12"/>
      <c r="E14" s="12"/>
      <c r="F14" s="12"/>
      <c r="G14" s="12"/>
      <c r="H14" s="12"/>
      <c r="I14" s="12"/>
      <c r="J14" s="12"/>
      <c r="K14" s="12"/>
      <c r="L14" s="10" t="s">
        <v>49</v>
      </c>
    </row>
    <row r="15" spans="1:12" s="13" customFormat="1" ht="21" customHeight="1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13" customFormat="1" ht="18.75">
      <c r="A16" s="41" t="s">
        <v>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13" customFormat="1" ht="20.25" customHeight="1">
      <c r="A17" s="42" t="s">
        <v>55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94.25" customHeight="1">
      <c r="A18" s="43" t="s">
        <v>12</v>
      </c>
      <c r="B18" s="44" t="s">
        <v>131</v>
      </c>
      <c r="C18" s="43" t="s">
        <v>13</v>
      </c>
      <c r="D18" s="43" t="s">
        <v>10</v>
      </c>
      <c r="E18" s="43"/>
      <c r="F18" s="43"/>
      <c r="G18" s="43"/>
      <c r="H18" s="43"/>
      <c r="I18" s="43"/>
      <c r="J18" s="43"/>
      <c r="K18" s="43"/>
      <c r="L18" s="1" t="s">
        <v>11</v>
      </c>
    </row>
    <row r="19" spans="1:12" ht="16.5" customHeight="1">
      <c r="A19" s="43"/>
      <c r="B19" s="45"/>
      <c r="C19" s="43"/>
      <c r="D19" s="21" t="s">
        <v>2</v>
      </c>
      <c r="E19" s="21" t="s">
        <v>14</v>
      </c>
      <c r="F19" s="21" t="s">
        <v>15</v>
      </c>
      <c r="G19" s="21" t="s">
        <v>50</v>
      </c>
      <c r="H19" s="21" t="s">
        <v>51</v>
      </c>
      <c r="I19" s="21" t="s">
        <v>52</v>
      </c>
      <c r="J19" s="21" t="s">
        <v>53</v>
      </c>
      <c r="K19" s="21" t="s">
        <v>54</v>
      </c>
      <c r="L19" s="2"/>
    </row>
    <row r="20" spans="1:12" s="9" customFormat="1" ht="15.75">
      <c r="A20" s="21">
        <v>1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>
        <v>7</v>
      </c>
      <c r="I20" s="21">
        <v>8</v>
      </c>
      <c r="J20" s="21">
        <v>9</v>
      </c>
      <c r="K20" s="21">
        <v>10</v>
      </c>
      <c r="L20" s="1">
        <v>11</v>
      </c>
    </row>
    <row r="21" spans="1:12" ht="63">
      <c r="A21" s="21">
        <v>1</v>
      </c>
      <c r="B21" s="21">
        <v>1</v>
      </c>
      <c r="C21" s="19" t="s">
        <v>16</v>
      </c>
      <c r="D21" s="26">
        <f aca="true" t="shared" si="0" ref="D21:D34">SUM(E21:K21)</f>
        <v>324779</v>
      </c>
      <c r="E21" s="26">
        <f>SUM(E22:E25)</f>
        <v>106372.29999999999</v>
      </c>
      <c r="F21" s="26">
        <f aca="true" t="shared" si="1" ref="F21:K21">SUM(F22:F25)</f>
        <v>108308.2</v>
      </c>
      <c r="G21" s="26">
        <f t="shared" si="1"/>
        <v>110098.5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37" t="s">
        <v>3</v>
      </c>
    </row>
    <row r="22" spans="1:12" ht="15.75">
      <c r="A22" s="21">
        <v>2</v>
      </c>
      <c r="B22" s="21">
        <v>2</v>
      </c>
      <c r="C22" s="19" t="s">
        <v>102</v>
      </c>
      <c r="D22" s="26">
        <f>SUM(E22:K22)</f>
        <v>12891.4</v>
      </c>
      <c r="E22" s="26">
        <f>E27+E32</f>
        <v>4305.5</v>
      </c>
      <c r="F22" s="26">
        <f aca="true" t="shared" si="2" ref="F22:K22">F27+F32</f>
        <v>4284.3</v>
      </c>
      <c r="G22" s="26">
        <f t="shared" si="2"/>
        <v>4301.6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32">
        <f t="shared" si="2"/>
        <v>0</v>
      </c>
      <c r="L22" s="33" t="s">
        <v>3</v>
      </c>
    </row>
    <row r="23" spans="1:12" ht="15.75">
      <c r="A23" s="21">
        <v>3</v>
      </c>
      <c r="B23" s="21">
        <v>3</v>
      </c>
      <c r="C23" s="19" t="s">
        <v>100</v>
      </c>
      <c r="D23" s="26">
        <f t="shared" si="0"/>
        <v>115118.5</v>
      </c>
      <c r="E23" s="26">
        <f aca="true" t="shared" si="3" ref="E23:K25">E28+E33</f>
        <v>35932.5</v>
      </c>
      <c r="F23" s="26">
        <f t="shared" si="3"/>
        <v>39587.5</v>
      </c>
      <c r="G23" s="26">
        <f t="shared" si="3"/>
        <v>39598.5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32">
        <f t="shared" si="3"/>
        <v>0</v>
      </c>
      <c r="L23" s="33" t="s">
        <v>3</v>
      </c>
    </row>
    <row r="24" spans="1:12" ht="15.75">
      <c r="A24" s="21">
        <v>4</v>
      </c>
      <c r="B24" s="21">
        <v>4</v>
      </c>
      <c r="C24" s="19" t="s">
        <v>101</v>
      </c>
      <c r="D24" s="26">
        <f t="shared" si="0"/>
        <v>196769.09999999998</v>
      </c>
      <c r="E24" s="26">
        <f t="shared" si="3"/>
        <v>66134.29999999999</v>
      </c>
      <c r="F24" s="26">
        <f t="shared" si="3"/>
        <v>64436.399999999994</v>
      </c>
      <c r="G24" s="26">
        <f t="shared" si="3"/>
        <v>66198.40000000001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32">
        <f t="shared" si="3"/>
        <v>0</v>
      </c>
      <c r="L24" s="33" t="s">
        <v>3</v>
      </c>
    </row>
    <row r="25" spans="1:12" ht="15.75">
      <c r="A25" s="21"/>
      <c r="B25" s="21">
        <v>5</v>
      </c>
      <c r="C25" s="19" t="s">
        <v>99</v>
      </c>
      <c r="D25" s="26">
        <f t="shared" si="0"/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32">
        <f t="shared" si="3"/>
        <v>0</v>
      </c>
      <c r="L25" s="33" t="s">
        <v>3</v>
      </c>
    </row>
    <row r="26" spans="1:12" ht="15.75">
      <c r="A26" s="21">
        <v>5</v>
      </c>
      <c r="B26" s="21">
        <v>6</v>
      </c>
      <c r="C26" s="19" t="s">
        <v>4</v>
      </c>
      <c r="D26" s="26">
        <f t="shared" si="0"/>
        <v>0</v>
      </c>
      <c r="E26" s="26">
        <f>SUM(E27:E30)</f>
        <v>0</v>
      </c>
      <c r="F26" s="26">
        <f aca="true" t="shared" si="4" ref="F26:K26">SUM(F27:F30)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32">
        <f t="shared" si="4"/>
        <v>0</v>
      </c>
      <c r="L26" s="33" t="s">
        <v>3</v>
      </c>
    </row>
    <row r="27" spans="1:12" ht="15.75">
      <c r="A27" s="21">
        <v>6</v>
      </c>
      <c r="B27" s="21">
        <v>7</v>
      </c>
      <c r="C27" s="19" t="s">
        <v>102</v>
      </c>
      <c r="D27" s="26">
        <f t="shared" si="0"/>
        <v>0</v>
      </c>
      <c r="E27" s="26">
        <f>E44+E104+E154+E234+E269+E449</f>
        <v>0</v>
      </c>
      <c r="F27" s="26">
        <f aca="true" t="shared" si="5" ref="F27:K27">F44+F104+F154+F234+F269+F449</f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32">
        <f t="shared" si="5"/>
        <v>0</v>
      </c>
      <c r="L27" s="33" t="s">
        <v>3</v>
      </c>
    </row>
    <row r="28" spans="1:12" ht="15.75">
      <c r="A28" s="21">
        <v>7</v>
      </c>
      <c r="B28" s="21">
        <v>8</v>
      </c>
      <c r="C28" s="19" t="s">
        <v>100</v>
      </c>
      <c r="D28" s="26">
        <f t="shared" si="0"/>
        <v>0</v>
      </c>
      <c r="E28" s="26">
        <f>E45+E105+E155+E235+E270+E450</f>
        <v>0</v>
      </c>
      <c r="F28" s="26">
        <f>F45+F105+F155+F235+F270+F450</f>
        <v>0</v>
      </c>
      <c r="G28" s="26">
        <f>G45+G105+G155+G235+G270+G450</f>
        <v>0</v>
      </c>
      <c r="H28" s="26">
        <f>H45+H105+H155+H235+H270+H450</f>
        <v>0</v>
      </c>
      <c r="I28" s="26">
        <f>I45+I105+I155+I235+I270+I450</f>
        <v>0</v>
      </c>
      <c r="J28" s="26">
        <f>J45+J105+J155+J235+J270+J450</f>
        <v>0</v>
      </c>
      <c r="K28" s="32">
        <f>K45+K105+K155+K235+K270+K450</f>
        <v>0</v>
      </c>
      <c r="L28" s="33" t="s">
        <v>3</v>
      </c>
    </row>
    <row r="29" spans="1:12" ht="15.75">
      <c r="A29" s="21">
        <v>8</v>
      </c>
      <c r="B29" s="21">
        <v>9</v>
      </c>
      <c r="C29" s="19" t="s">
        <v>101</v>
      </c>
      <c r="D29" s="26">
        <f t="shared" si="0"/>
        <v>0</v>
      </c>
      <c r="E29" s="26">
        <f>E46+E106+E156+E236+E271+E451</f>
        <v>0</v>
      </c>
      <c r="F29" s="26">
        <f>F46+F106+F156+F236+F271+F451</f>
        <v>0</v>
      </c>
      <c r="G29" s="26">
        <f>G46+G106+G156+G236+G271+G451</f>
        <v>0</v>
      </c>
      <c r="H29" s="26">
        <f>H46+H106+H156+H236+H271+H451</f>
        <v>0</v>
      </c>
      <c r="I29" s="26">
        <f>I46+I106+I156+I236+I271+I451</f>
        <v>0</v>
      </c>
      <c r="J29" s="26">
        <f>J46+J106+J156+J236+J271+J451</f>
        <v>0</v>
      </c>
      <c r="K29" s="32">
        <f>K46+K106+K156+K236+K271+K451</f>
        <v>0</v>
      </c>
      <c r="L29" s="33" t="s">
        <v>3</v>
      </c>
    </row>
    <row r="30" spans="1:12" ht="15.75">
      <c r="A30" s="21"/>
      <c r="B30" s="21">
        <v>10</v>
      </c>
      <c r="C30" s="19" t="s">
        <v>99</v>
      </c>
      <c r="D30" s="26">
        <f t="shared" si="0"/>
        <v>0</v>
      </c>
      <c r="E30" s="26">
        <f>E47+E107+E157+E237+E272+E452</f>
        <v>0</v>
      </c>
      <c r="F30" s="26">
        <f>F47+F107+F157+F237+F272+F452</f>
        <v>0</v>
      </c>
      <c r="G30" s="26">
        <f>G47+G107+G157+G237+G272+G452</f>
        <v>0</v>
      </c>
      <c r="H30" s="26">
        <f>H47+H107+H157+H237+H272+H452</f>
        <v>0</v>
      </c>
      <c r="I30" s="26">
        <f>I47+I107+I157+I237+I272+I452</f>
        <v>0</v>
      </c>
      <c r="J30" s="26">
        <f>J47+J107+J157+J237+J272+J452</f>
        <v>0</v>
      </c>
      <c r="K30" s="32">
        <f>K47+K107+K157+K237+K272+K452</f>
        <v>0</v>
      </c>
      <c r="L30" s="33" t="s">
        <v>3</v>
      </c>
    </row>
    <row r="31" spans="1:12" ht="15.75">
      <c r="A31" s="21">
        <v>9</v>
      </c>
      <c r="B31" s="21">
        <v>11</v>
      </c>
      <c r="C31" s="19" t="s">
        <v>5</v>
      </c>
      <c r="D31" s="26">
        <f t="shared" si="0"/>
        <v>324779</v>
      </c>
      <c r="E31" s="26">
        <f>SUM(E32:E35)</f>
        <v>106372.29999999999</v>
      </c>
      <c r="F31" s="26">
        <f aca="true" t="shared" si="6" ref="F31:K31">SUM(F32:F35)</f>
        <v>108308.2</v>
      </c>
      <c r="G31" s="26">
        <f t="shared" si="6"/>
        <v>110098.5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32">
        <f t="shared" si="6"/>
        <v>0</v>
      </c>
      <c r="L31" s="33" t="s">
        <v>3</v>
      </c>
    </row>
    <row r="32" spans="1:12" ht="15.75">
      <c r="A32" s="21">
        <v>10</v>
      </c>
      <c r="B32" s="21">
        <v>12</v>
      </c>
      <c r="C32" s="19" t="s">
        <v>102</v>
      </c>
      <c r="D32" s="26">
        <f t="shared" si="0"/>
        <v>12891.4</v>
      </c>
      <c r="E32" s="26">
        <f>E62+E122+E172+E252+E287+E467+E577+E742</f>
        <v>4305.5</v>
      </c>
      <c r="F32" s="26">
        <f aca="true" t="shared" si="7" ref="F32:K32">F62+F122+F172+F252+F287+F467+F577+F742</f>
        <v>4284.3</v>
      </c>
      <c r="G32" s="26">
        <f t="shared" si="7"/>
        <v>4301.6</v>
      </c>
      <c r="H32" s="26">
        <f t="shared" si="7"/>
        <v>0</v>
      </c>
      <c r="I32" s="26">
        <f t="shared" si="7"/>
        <v>0</v>
      </c>
      <c r="J32" s="26">
        <f t="shared" si="7"/>
        <v>0</v>
      </c>
      <c r="K32" s="26">
        <f t="shared" si="7"/>
        <v>0</v>
      </c>
      <c r="L32" s="33" t="s">
        <v>3</v>
      </c>
    </row>
    <row r="33" spans="1:12" ht="15.75">
      <c r="A33" s="21">
        <v>11</v>
      </c>
      <c r="B33" s="21">
        <v>13</v>
      </c>
      <c r="C33" s="19" t="s">
        <v>100</v>
      </c>
      <c r="D33" s="26">
        <f t="shared" si="0"/>
        <v>115118.5</v>
      </c>
      <c r="E33" s="26">
        <f>E63+E123+E173+E253+E288+E468+E578+E743</f>
        <v>35932.5</v>
      </c>
      <c r="F33" s="26">
        <f>F63+F123+F173+F253+F288+F468+F578+F743</f>
        <v>39587.5</v>
      </c>
      <c r="G33" s="26">
        <f>G63+G123+G173+G253+G288+G468+G578+G743</f>
        <v>39598.5</v>
      </c>
      <c r="H33" s="26">
        <f>H63+H123+H173+H253+H288+H468+H578+H743</f>
        <v>0</v>
      </c>
      <c r="I33" s="26">
        <f>I63+I123+I173+I253+I288+I468+I578+I743</f>
        <v>0</v>
      </c>
      <c r="J33" s="26">
        <f>J63+J123+J173+J253+J288+J468+J578+J743</f>
        <v>0</v>
      </c>
      <c r="K33" s="26">
        <f>K63+K123+K173+K253+K288+K468+K578+K743</f>
        <v>0</v>
      </c>
      <c r="L33" s="33" t="s">
        <v>3</v>
      </c>
    </row>
    <row r="34" spans="1:12" ht="15.75">
      <c r="A34" s="21"/>
      <c r="B34" s="21">
        <v>14</v>
      </c>
      <c r="C34" s="19" t="s">
        <v>101</v>
      </c>
      <c r="D34" s="26">
        <f t="shared" si="0"/>
        <v>196769.09999999998</v>
      </c>
      <c r="E34" s="26">
        <f>E64+E124+E174+E254+E289+E469+E579+E744+E694</f>
        <v>66134.29999999999</v>
      </c>
      <c r="F34" s="26">
        <f>F64+F124+F174+F254+F289+F469+F579+F744</f>
        <v>64436.399999999994</v>
      </c>
      <c r="G34" s="26">
        <f>G64+G124+G174+G254+G289+G469+G579+G744</f>
        <v>66198.40000000001</v>
      </c>
      <c r="H34" s="26">
        <f>H64+H124+H174+H254+H289+H469+H579+H744</f>
        <v>0</v>
      </c>
      <c r="I34" s="26">
        <f>I64+I124+I174+I254+I289+I469+I579+I744</f>
        <v>0</v>
      </c>
      <c r="J34" s="26">
        <f>J64+J124+J174+J254+J289+J469+J579+J744</f>
        <v>0</v>
      </c>
      <c r="K34" s="26">
        <f>K64+K124+K174+K254+K289+K469+K579+K744</f>
        <v>0</v>
      </c>
      <c r="L34" s="33" t="s">
        <v>3</v>
      </c>
    </row>
    <row r="35" spans="1:12" ht="15.75">
      <c r="A35" s="21">
        <v>12</v>
      </c>
      <c r="B35" s="21">
        <v>15</v>
      </c>
      <c r="C35" s="19" t="s">
        <v>99</v>
      </c>
      <c r="D35" s="26">
        <f>SUM(E35:K35)</f>
        <v>0</v>
      </c>
      <c r="E35" s="26">
        <f>E65+E125+E175+E255+E290+E470+E580+E745</f>
        <v>0</v>
      </c>
      <c r="F35" s="26">
        <f>F65+F125+F175+F255+F290+F470+F580+F745</f>
        <v>0</v>
      </c>
      <c r="G35" s="26">
        <f>G65+G125+G175+G255+G290+G470+G580+G745</f>
        <v>0</v>
      </c>
      <c r="H35" s="26">
        <f>H65+H125+H175+H255+H290+H470+H580+H745</f>
        <v>0</v>
      </c>
      <c r="I35" s="26">
        <f>I65+I125+I175+I255+I290+I470+I580+I745</f>
        <v>0</v>
      </c>
      <c r="J35" s="26">
        <f>J65+J125+J175+J255+J290+J470+J580+J745</f>
        <v>0</v>
      </c>
      <c r="K35" s="26">
        <f>K65+K125+K175+K255+K290+K470+K580+K745</f>
        <v>0</v>
      </c>
      <c r="L35" s="33" t="s">
        <v>3</v>
      </c>
    </row>
    <row r="36" spans="1:12" ht="30" customHeight="1">
      <c r="A36" s="21">
        <v>13</v>
      </c>
      <c r="B36" s="21">
        <v>16</v>
      </c>
      <c r="C36" s="39" t="s">
        <v>17</v>
      </c>
      <c r="D36" s="39"/>
      <c r="E36" s="39"/>
      <c r="F36" s="39"/>
      <c r="G36" s="39"/>
      <c r="H36" s="39"/>
      <c r="I36" s="39"/>
      <c r="J36" s="39"/>
      <c r="K36" s="39"/>
      <c r="L36" s="39"/>
    </row>
    <row r="37" spans="1:12" s="14" customFormat="1" ht="47.25">
      <c r="A37" s="21">
        <v>14</v>
      </c>
      <c r="B37" s="21">
        <v>17</v>
      </c>
      <c r="C37" s="19" t="s">
        <v>21</v>
      </c>
      <c r="D37" s="26">
        <f>SUM(E37:K37)</f>
        <v>18446.6</v>
      </c>
      <c r="E37" s="26">
        <f aca="true" t="shared" si="8" ref="E37:K37">SUM(E39:E41)</f>
        <v>6209.5</v>
      </c>
      <c r="F37" s="26">
        <f t="shared" si="8"/>
        <v>6033.2</v>
      </c>
      <c r="G37" s="26">
        <f t="shared" si="8"/>
        <v>6203.9</v>
      </c>
      <c r="H37" s="26">
        <f t="shared" si="8"/>
        <v>0</v>
      </c>
      <c r="I37" s="26">
        <f t="shared" si="8"/>
        <v>0</v>
      </c>
      <c r="J37" s="26">
        <f t="shared" si="8"/>
        <v>0</v>
      </c>
      <c r="K37" s="26">
        <f t="shared" si="8"/>
        <v>0</v>
      </c>
      <c r="L37" s="4" t="s">
        <v>3</v>
      </c>
    </row>
    <row r="38" spans="1:12" s="14" customFormat="1" ht="15.75">
      <c r="A38" s="21"/>
      <c r="B38" s="21">
        <v>18</v>
      </c>
      <c r="C38" s="19" t="s">
        <v>102</v>
      </c>
      <c r="D38" s="26">
        <f>SUM(E38:K38)</f>
        <v>0</v>
      </c>
      <c r="E38" s="26">
        <f>E44+E62</f>
        <v>0</v>
      </c>
      <c r="F38" s="26">
        <f aca="true" t="shared" si="9" ref="F38:K38">F44+F62</f>
        <v>0</v>
      </c>
      <c r="G38" s="26">
        <f t="shared" si="9"/>
        <v>0</v>
      </c>
      <c r="H38" s="26">
        <f t="shared" si="9"/>
        <v>0</v>
      </c>
      <c r="I38" s="26">
        <f t="shared" si="9"/>
        <v>0</v>
      </c>
      <c r="J38" s="26">
        <f t="shared" si="9"/>
        <v>0</v>
      </c>
      <c r="K38" s="26">
        <f t="shared" si="9"/>
        <v>0</v>
      </c>
      <c r="L38" s="4" t="s">
        <v>3</v>
      </c>
    </row>
    <row r="39" spans="1:12" s="14" customFormat="1" ht="15.75">
      <c r="A39" s="21">
        <v>15</v>
      </c>
      <c r="B39" s="21">
        <v>19</v>
      </c>
      <c r="C39" s="19" t="s">
        <v>100</v>
      </c>
      <c r="D39" s="26">
        <f>SUM(E39:K39)</f>
        <v>0</v>
      </c>
      <c r="E39" s="26">
        <f aca="true" t="shared" si="10" ref="E39:K41">E45+E63</f>
        <v>0</v>
      </c>
      <c r="F39" s="26">
        <f t="shared" si="10"/>
        <v>0</v>
      </c>
      <c r="G39" s="26">
        <f t="shared" si="10"/>
        <v>0</v>
      </c>
      <c r="H39" s="26">
        <f t="shared" si="10"/>
        <v>0</v>
      </c>
      <c r="I39" s="26">
        <f t="shared" si="10"/>
        <v>0</v>
      </c>
      <c r="J39" s="26">
        <f t="shared" si="10"/>
        <v>0</v>
      </c>
      <c r="K39" s="26">
        <f t="shared" si="10"/>
        <v>0</v>
      </c>
      <c r="L39" s="4" t="s">
        <v>3</v>
      </c>
    </row>
    <row r="40" spans="1:12" s="14" customFormat="1" ht="15.75">
      <c r="A40" s="21">
        <v>16</v>
      </c>
      <c r="B40" s="21">
        <v>20</v>
      </c>
      <c r="C40" s="19" t="s">
        <v>101</v>
      </c>
      <c r="D40" s="26">
        <f>SUM(E40:K40)</f>
        <v>18446.6</v>
      </c>
      <c r="E40" s="26">
        <f t="shared" si="10"/>
        <v>6209.5</v>
      </c>
      <c r="F40" s="26">
        <f t="shared" si="10"/>
        <v>6033.2</v>
      </c>
      <c r="G40" s="26">
        <f t="shared" si="10"/>
        <v>6203.9</v>
      </c>
      <c r="H40" s="26">
        <f t="shared" si="10"/>
        <v>0</v>
      </c>
      <c r="I40" s="26">
        <f t="shared" si="10"/>
        <v>0</v>
      </c>
      <c r="J40" s="26">
        <f t="shared" si="10"/>
        <v>0</v>
      </c>
      <c r="K40" s="26">
        <f t="shared" si="10"/>
        <v>0</v>
      </c>
      <c r="L40" s="4" t="s">
        <v>3</v>
      </c>
    </row>
    <row r="41" spans="1:12" s="14" customFormat="1" ht="15.75">
      <c r="A41" s="21">
        <v>17</v>
      </c>
      <c r="B41" s="21">
        <v>21</v>
      </c>
      <c r="C41" s="19" t="s">
        <v>99</v>
      </c>
      <c r="D41" s="26">
        <f>SUM(E41:K41)</f>
        <v>0</v>
      </c>
      <c r="E41" s="26">
        <f t="shared" si="10"/>
        <v>0</v>
      </c>
      <c r="F41" s="26">
        <f t="shared" si="10"/>
        <v>0</v>
      </c>
      <c r="G41" s="26">
        <f t="shared" si="10"/>
        <v>0</v>
      </c>
      <c r="H41" s="26">
        <f t="shared" si="10"/>
        <v>0</v>
      </c>
      <c r="I41" s="26">
        <f t="shared" si="10"/>
        <v>0</v>
      </c>
      <c r="J41" s="26">
        <f t="shared" si="10"/>
        <v>0</v>
      </c>
      <c r="K41" s="26">
        <f t="shared" si="10"/>
        <v>0</v>
      </c>
      <c r="L41" s="4" t="s">
        <v>3</v>
      </c>
    </row>
    <row r="42" spans="1:12" ht="15.75">
      <c r="A42" s="21">
        <v>18</v>
      </c>
      <c r="B42" s="21">
        <v>22</v>
      </c>
      <c r="C42" s="38" t="s">
        <v>6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47.25">
      <c r="A43" s="21">
        <v>19</v>
      </c>
      <c r="B43" s="21">
        <v>23</v>
      </c>
      <c r="C43" s="20" t="s">
        <v>18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2" t="s">
        <v>3</v>
      </c>
    </row>
    <row r="44" spans="1:12" ht="15.75">
      <c r="A44" s="21">
        <v>20</v>
      </c>
      <c r="B44" s="21">
        <v>24</v>
      </c>
      <c r="C44" s="20" t="s">
        <v>102</v>
      </c>
      <c r="D44" s="3">
        <v>0</v>
      </c>
      <c r="E44" s="3">
        <f>E50+E57</f>
        <v>0</v>
      </c>
      <c r="F44" s="3">
        <f aca="true" t="shared" si="11" ref="F44:K44">F50+F57</f>
        <v>0</v>
      </c>
      <c r="G44" s="3">
        <f t="shared" si="11"/>
        <v>0</v>
      </c>
      <c r="H44" s="3">
        <f t="shared" si="11"/>
        <v>0</v>
      </c>
      <c r="I44" s="3">
        <f t="shared" si="11"/>
        <v>0</v>
      </c>
      <c r="J44" s="3">
        <f t="shared" si="11"/>
        <v>0</v>
      </c>
      <c r="K44" s="3">
        <f t="shared" si="11"/>
        <v>0</v>
      </c>
      <c r="L44" s="2" t="s">
        <v>3</v>
      </c>
    </row>
    <row r="45" spans="1:12" ht="15.75">
      <c r="A45" s="21">
        <v>21</v>
      </c>
      <c r="B45" s="21">
        <v>25</v>
      </c>
      <c r="C45" s="20" t="s">
        <v>100</v>
      </c>
      <c r="D45" s="3">
        <v>0</v>
      </c>
      <c r="E45" s="3">
        <f>E51+E58</f>
        <v>0</v>
      </c>
      <c r="F45" s="3">
        <f aca="true" t="shared" si="12" ref="F45:K45">F51+F58</f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 t="shared" si="12"/>
        <v>0</v>
      </c>
      <c r="L45" s="2" t="s">
        <v>3</v>
      </c>
    </row>
    <row r="46" spans="1:12" ht="15.75">
      <c r="A46" s="21">
        <v>22</v>
      </c>
      <c r="B46" s="21">
        <v>26</v>
      </c>
      <c r="C46" s="20" t="s">
        <v>101</v>
      </c>
      <c r="D46" s="3">
        <v>0</v>
      </c>
      <c r="E46" s="3">
        <f>E53+E59</f>
        <v>0</v>
      </c>
      <c r="F46" s="3">
        <f aca="true" t="shared" si="13" ref="F46:K46">F53+F59</f>
        <v>0</v>
      </c>
      <c r="G46" s="3">
        <f t="shared" si="13"/>
        <v>0</v>
      </c>
      <c r="H46" s="3">
        <f t="shared" si="13"/>
        <v>0</v>
      </c>
      <c r="I46" s="3">
        <f t="shared" si="13"/>
        <v>0</v>
      </c>
      <c r="J46" s="3">
        <f t="shared" si="13"/>
        <v>0</v>
      </c>
      <c r="K46" s="3">
        <f t="shared" si="13"/>
        <v>0</v>
      </c>
      <c r="L46" s="2" t="s">
        <v>3</v>
      </c>
    </row>
    <row r="47" spans="1:12" ht="15.75">
      <c r="A47" s="21"/>
      <c r="B47" s="21">
        <v>27</v>
      </c>
      <c r="C47" s="20" t="s">
        <v>99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2"/>
    </row>
    <row r="48" spans="1:12" ht="15.75">
      <c r="A48" s="21">
        <v>23</v>
      </c>
      <c r="B48" s="21">
        <v>28</v>
      </c>
      <c r="C48" s="40" t="s">
        <v>7</v>
      </c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63">
      <c r="A49" s="21">
        <v>24</v>
      </c>
      <c r="B49" s="21">
        <v>29</v>
      </c>
      <c r="C49" s="20" t="s">
        <v>19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2"/>
    </row>
    <row r="50" spans="1:12" ht="15.75">
      <c r="A50" s="21">
        <v>25</v>
      </c>
      <c r="B50" s="21">
        <v>30</v>
      </c>
      <c r="C50" s="20" t="s">
        <v>102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2"/>
    </row>
    <row r="51" spans="1:12" ht="15.75">
      <c r="A51" s="21">
        <v>26</v>
      </c>
      <c r="B51" s="21">
        <v>31</v>
      </c>
      <c r="C51" s="20" t="s">
        <v>100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2"/>
    </row>
    <row r="52" spans="1:12" ht="15.75">
      <c r="A52" s="21"/>
      <c r="B52" s="21">
        <v>32</v>
      </c>
      <c r="C52" s="20" t="s">
        <v>101</v>
      </c>
      <c r="D52" s="3">
        <v>0</v>
      </c>
      <c r="E52" s="3"/>
      <c r="F52" s="3"/>
      <c r="G52" s="3"/>
      <c r="H52" s="3"/>
      <c r="I52" s="3"/>
      <c r="J52" s="3"/>
      <c r="K52" s="3"/>
      <c r="L52" s="2"/>
    </row>
    <row r="53" spans="1:12" ht="15.75">
      <c r="A53" s="21">
        <v>27</v>
      </c>
      <c r="B53" s="21">
        <v>33</v>
      </c>
      <c r="C53" s="20" t="s">
        <v>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2"/>
    </row>
    <row r="54" spans="1:12" ht="15.75">
      <c r="A54" s="21">
        <v>28</v>
      </c>
      <c r="B54" s="21">
        <v>34</v>
      </c>
      <c r="C54" s="40" t="s">
        <v>8</v>
      </c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5.75">
      <c r="A55" s="21"/>
      <c r="B55" s="21">
        <v>35</v>
      </c>
      <c r="C55" s="20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20"/>
    </row>
    <row r="56" spans="1:12" ht="15" customHeight="1">
      <c r="A56" s="21">
        <v>29</v>
      </c>
      <c r="B56" s="21">
        <v>36</v>
      </c>
      <c r="C56" s="29" t="s">
        <v>102</v>
      </c>
      <c r="D56" s="3">
        <v>0</v>
      </c>
      <c r="E56" s="3">
        <f>SUM(E57:E59)</f>
        <v>0</v>
      </c>
      <c r="F56" s="3">
        <f aca="true" t="shared" si="14" ref="F56:K56">SUM(F57:F59)</f>
        <v>0</v>
      </c>
      <c r="G56" s="3">
        <f t="shared" si="14"/>
        <v>0</v>
      </c>
      <c r="H56" s="3">
        <f t="shared" si="14"/>
        <v>0</v>
      </c>
      <c r="I56" s="3">
        <f t="shared" si="14"/>
        <v>0</v>
      </c>
      <c r="J56" s="3">
        <f t="shared" si="14"/>
        <v>0</v>
      </c>
      <c r="K56" s="3">
        <f t="shared" si="14"/>
        <v>0</v>
      </c>
      <c r="L56" s="1"/>
    </row>
    <row r="57" spans="1:12" ht="15.75">
      <c r="A57" s="21">
        <v>30</v>
      </c>
      <c r="B57" s="21">
        <v>37</v>
      </c>
      <c r="C57" s="29" t="s">
        <v>100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2"/>
    </row>
    <row r="58" spans="1:12" ht="15.75">
      <c r="A58" s="21">
        <v>31</v>
      </c>
      <c r="B58" s="21">
        <v>38</v>
      </c>
      <c r="C58" s="29" t="s">
        <v>101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2"/>
    </row>
    <row r="59" spans="1:12" ht="15.75">
      <c r="A59" s="21">
        <v>32</v>
      </c>
      <c r="B59" s="21">
        <v>39</v>
      </c>
      <c r="C59" s="29" t="s">
        <v>99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2"/>
    </row>
    <row r="60" spans="1:14" ht="15.75">
      <c r="A60" s="21">
        <v>33</v>
      </c>
      <c r="B60" s="21">
        <v>40</v>
      </c>
      <c r="C60" s="38" t="s">
        <v>9</v>
      </c>
      <c r="D60" s="38"/>
      <c r="E60" s="38"/>
      <c r="F60" s="38"/>
      <c r="G60" s="38"/>
      <c r="H60" s="38"/>
      <c r="I60" s="38"/>
      <c r="J60" s="38"/>
      <c r="K60" s="38"/>
      <c r="L60" s="38"/>
      <c r="N60" s="15"/>
    </row>
    <row r="61" spans="1:12" ht="33.75" customHeight="1">
      <c r="A61" s="21">
        <v>34</v>
      </c>
      <c r="B61" s="21">
        <v>41</v>
      </c>
      <c r="C61" s="20" t="s">
        <v>20</v>
      </c>
      <c r="D61" s="3">
        <f aca="true" t="shared" si="15" ref="D61:D79">SUM(E61:K61)</f>
        <v>18446.6</v>
      </c>
      <c r="E61" s="3">
        <f>SUM(E62:E65)</f>
        <v>6209.5</v>
      </c>
      <c r="F61" s="3">
        <f aca="true" t="shared" si="16" ref="F61:K61">SUM(F62:F65)</f>
        <v>6033.2</v>
      </c>
      <c r="G61" s="3">
        <f t="shared" si="16"/>
        <v>6203.9</v>
      </c>
      <c r="H61" s="3">
        <f t="shared" si="16"/>
        <v>0</v>
      </c>
      <c r="I61" s="3">
        <f t="shared" si="16"/>
        <v>0</v>
      </c>
      <c r="J61" s="3">
        <f t="shared" si="16"/>
        <v>0</v>
      </c>
      <c r="K61" s="3">
        <f t="shared" si="16"/>
        <v>0</v>
      </c>
      <c r="L61" s="2" t="s">
        <v>3</v>
      </c>
    </row>
    <row r="62" spans="1:12" ht="15.75">
      <c r="A62" s="21"/>
      <c r="B62" s="21">
        <v>42</v>
      </c>
      <c r="C62" s="20" t="s">
        <v>102</v>
      </c>
      <c r="D62" s="3">
        <f t="shared" si="15"/>
        <v>0</v>
      </c>
      <c r="E62" s="3">
        <f>E67+E72+E77+E82+E87</f>
        <v>0</v>
      </c>
      <c r="F62" s="3">
        <f aca="true" t="shared" si="17" ref="F62:K62">F67+F72+F77+F82+F87</f>
        <v>0</v>
      </c>
      <c r="G62" s="3">
        <f t="shared" si="17"/>
        <v>0</v>
      </c>
      <c r="H62" s="3">
        <f t="shared" si="17"/>
        <v>0</v>
      </c>
      <c r="I62" s="3">
        <f t="shared" si="17"/>
        <v>0</v>
      </c>
      <c r="J62" s="3">
        <f t="shared" si="17"/>
        <v>0</v>
      </c>
      <c r="K62" s="3">
        <f t="shared" si="17"/>
        <v>0</v>
      </c>
      <c r="L62" s="2" t="s">
        <v>3</v>
      </c>
    </row>
    <row r="63" spans="1:12" ht="15.75">
      <c r="A63" s="21">
        <v>35</v>
      </c>
      <c r="B63" s="21">
        <v>43</v>
      </c>
      <c r="C63" s="20" t="s">
        <v>100</v>
      </c>
      <c r="D63" s="3">
        <f t="shared" si="15"/>
        <v>0</v>
      </c>
      <c r="E63" s="3">
        <f>E68+E73+E78+E83+E88</f>
        <v>0</v>
      </c>
      <c r="F63" s="3">
        <f aca="true" t="shared" si="18" ref="F63:K63">F68+F73+F78+F83+F88</f>
        <v>0</v>
      </c>
      <c r="G63" s="3">
        <f t="shared" si="18"/>
        <v>0</v>
      </c>
      <c r="H63" s="3">
        <f t="shared" si="18"/>
        <v>0</v>
      </c>
      <c r="I63" s="3">
        <f t="shared" si="18"/>
        <v>0</v>
      </c>
      <c r="J63" s="3">
        <f t="shared" si="18"/>
        <v>0</v>
      </c>
      <c r="K63" s="3">
        <f t="shared" si="18"/>
        <v>0</v>
      </c>
      <c r="L63" s="2" t="s">
        <v>3</v>
      </c>
    </row>
    <row r="64" spans="1:12" ht="15.75">
      <c r="A64" s="21">
        <v>36</v>
      </c>
      <c r="B64" s="21">
        <v>44</v>
      </c>
      <c r="C64" s="20" t="s">
        <v>101</v>
      </c>
      <c r="D64" s="3">
        <f t="shared" si="15"/>
        <v>18446.6</v>
      </c>
      <c r="E64" s="3">
        <f>E69+E74+E79+E84+E89+E94</f>
        <v>6209.5</v>
      </c>
      <c r="F64" s="3">
        <f aca="true" t="shared" si="19" ref="F64:K64">F69+F74+F79+F84+F89+F94</f>
        <v>6033.2</v>
      </c>
      <c r="G64" s="3">
        <f t="shared" si="19"/>
        <v>6203.9</v>
      </c>
      <c r="H64" s="3">
        <f t="shared" si="19"/>
        <v>0</v>
      </c>
      <c r="I64" s="3">
        <f t="shared" si="19"/>
        <v>0</v>
      </c>
      <c r="J64" s="3">
        <f t="shared" si="19"/>
        <v>0</v>
      </c>
      <c r="K64" s="3">
        <f t="shared" si="19"/>
        <v>0</v>
      </c>
      <c r="L64" s="2" t="s">
        <v>3</v>
      </c>
    </row>
    <row r="65" spans="1:12" ht="15.75">
      <c r="A65" s="21">
        <v>37</v>
      </c>
      <c r="B65" s="21">
        <v>45</v>
      </c>
      <c r="C65" s="20" t="s">
        <v>99</v>
      </c>
      <c r="D65" s="3">
        <f t="shared" si="15"/>
        <v>0</v>
      </c>
      <c r="E65" s="3">
        <f>E70+E75+E80+E85+E90</f>
        <v>0</v>
      </c>
      <c r="F65" s="3">
        <f aca="true" t="shared" si="20" ref="F65:K65">F70+F75+F80+F85</f>
        <v>0</v>
      </c>
      <c r="G65" s="3">
        <f t="shared" si="20"/>
        <v>0</v>
      </c>
      <c r="H65" s="3">
        <f t="shared" si="20"/>
        <v>0</v>
      </c>
      <c r="I65" s="3">
        <f t="shared" si="20"/>
        <v>0</v>
      </c>
      <c r="J65" s="3">
        <f t="shared" si="20"/>
        <v>0</v>
      </c>
      <c r="K65" s="3">
        <f t="shared" si="20"/>
        <v>0</v>
      </c>
      <c r="L65" s="2" t="s">
        <v>3</v>
      </c>
    </row>
    <row r="66" spans="1:12" ht="79.5" customHeight="1">
      <c r="A66" s="21">
        <v>38</v>
      </c>
      <c r="B66" s="21">
        <v>46</v>
      </c>
      <c r="C66" s="20" t="s">
        <v>89</v>
      </c>
      <c r="D66" s="3">
        <f t="shared" si="15"/>
        <v>690</v>
      </c>
      <c r="E66" s="3">
        <f aca="true" t="shared" si="21" ref="E66:K66">SUM(E67:E70)</f>
        <v>0</v>
      </c>
      <c r="F66" s="3">
        <f t="shared" si="21"/>
        <v>345</v>
      </c>
      <c r="G66" s="3">
        <f t="shared" si="21"/>
        <v>345</v>
      </c>
      <c r="H66" s="3">
        <f t="shared" si="21"/>
        <v>0</v>
      </c>
      <c r="I66" s="3">
        <f t="shared" si="21"/>
        <v>0</v>
      </c>
      <c r="J66" s="3">
        <f t="shared" si="21"/>
        <v>0</v>
      </c>
      <c r="K66" s="3">
        <f t="shared" si="21"/>
        <v>0</v>
      </c>
      <c r="L66" s="1">
        <v>10</v>
      </c>
    </row>
    <row r="67" spans="1:12" ht="15.75">
      <c r="A67" s="21"/>
      <c r="B67" s="21">
        <v>47</v>
      </c>
      <c r="C67" s="20" t="s">
        <v>102</v>
      </c>
      <c r="D67" s="3">
        <f t="shared" si="15"/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1"/>
    </row>
    <row r="68" spans="1:12" ht="15.75">
      <c r="A68" s="21">
        <v>39</v>
      </c>
      <c r="B68" s="21">
        <v>48</v>
      </c>
      <c r="C68" s="20" t="s">
        <v>100</v>
      </c>
      <c r="D68" s="3">
        <f t="shared" si="15"/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2"/>
    </row>
    <row r="69" spans="1:12" ht="15.75">
      <c r="A69" s="21">
        <v>40</v>
      </c>
      <c r="B69" s="21">
        <v>49</v>
      </c>
      <c r="C69" s="20" t="s">
        <v>101</v>
      </c>
      <c r="D69" s="3">
        <f t="shared" si="15"/>
        <v>690</v>
      </c>
      <c r="E69" s="3">
        <f>345-345</f>
        <v>0</v>
      </c>
      <c r="F69" s="3">
        <v>345</v>
      </c>
      <c r="G69" s="3">
        <v>345</v>
      </c>
      <c r="H69" s="3">
        <v>0</v>
      </c>
      <c r="I69" s="3">
        <v>0</v>
      </c>
      <c r="J69" s="3">
        <v>0</v>
      </c>
      <c r="K69" s="3">
        <v>0</v>
      </c>
      <c r="L69" s="2"/>
    </row>
    <row r="70" spans="1:12" ht="15.75">
      <c r="A70" s="21">
        <v>41</v>
      </c>
      <c r="B70" s="21">
        <v>50</v>
      </c>
      <c r="C70" s="20" t="s">
        <v>99</v>
      </c>
      <c r="D70" s="3">
        <f t="shared" si="15"/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2"/>
    </row>
    <row r="71" spans="1:14" ht="78.75" customHeight="1">
      <c r="A71" s="21">
        <v>42</v>
      </c>
      <c r="B71" s="21">
        <v>51</v>
      </c>
      <c r="C71" s="20" t="s">
        <v>90</v>
      </c>
      <c r="D71" s="3">
        <f t="shared" si="15"/>
        <v>703.1</v>
      </c>
      <c r="E71" s="3">
        <f>SUM(E72:E75)</f>
        <v>323.1</v>
      </c>
      <c r="F71" s="3">
        <f aca="true" t="shared" si="22" ref="F71:K71">SUM(F72:F75)</f>
        <v>190</v>
      </c>
      <c r="G71" s="3">
        <f t="shared" si="22"/>
        <v>190</v>
      </c>
      <c r="H71" s="3">
        <f t="shared" si="22"/>
        <v>0</v>
      </c>
      <c r="I71" s="3">
        <f t="shared" si="22"/>
        <v>0</v>
      </c>
      <c r="J71" s="3">
        <f t="shared" si="22"/>
        <v>0</v>
      </c>
      <c r="K71" s="3">
        <f t="shared" si="22"/>
        <v>0</v>
      </c>
      <c r="L71" s="1">
        <v>10</v>
      </c>
      <c r="N71" s="22"/>
    </row>
    <row r="72" spans="1:14" ht="15.75">
      <c r="A72" s="21"/>
      <c r="B72" s="21">
        <v>52</v>
      </c>
      <c r="C72" s="20" t="s">
        <v>102</v>
      </c>
      <c r="D72" s="3">
        <f t="shared" si="15"/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1"/>
      <c r="N72" s="22"/>
    </row>
    <row r="73" spans="1:12" ht="15.75">
      <c r="A73" s="21">
        <v>43</v>
      </c>
      <c r="B73" s="21">
        <v>53</v>
      </c>
      <c r="C73" s="20" t="s">
        <v>100</v>
      </c>
      <c r="D73" s="3">
        <f t="shared" si="15"/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2"/>
    </row>
    <row r="74" spans="1:12" ht="15.75">
      <c r="A74" s="21">
        <v>44</v>
      </c>
      <c r="B74" s="21">
        <v>54</v>
      </c>
      <c r="C74" s="20" t="s">
        <v>101</v>
      </c>
      <c r="D74" s="3">
        <f t="shared" si="15"/>
        <v>703.1</v>
      </c>
      <c r="E74" s="3">
        <f>190+133.1</f>
        <v>323.1</v>
      </c>
      <c r="F74" s="3">
        <v>190</v>
      </c>
      <c r="G74" s="3">
        <v>190</v>
      </c>
      <c r="H74" s="3">
        <v>0</v>
      </c>
      <c r="I74" s="3">
        <v>0</v>
      </c>
      <c r="J74" s="3">
        <v>0</v>
      </c>
      <c r="K74" s="3">
        <v>0</v>
      </c>
      <c r="L74" s="2"/>
    </row>
    <row r="75" spans="1:12" ht="15.75">
      <c r="A75" s="21">
        <v>45</v>
      </c>
      <c r="B75" s="21">
        <v>55</v>
      </c>
      <c r="C75" s="20" t="s">
        <v>99</v>
      </c>
      <c r="D75" s="3">
        <f t="shared" si="15"/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2"/>
    </row>
    <row r="76" spans="1:12" ht="115.5" customHeight="1">
      <c r="A76" s="21">
        <v>46</v>
      </c>
      <c r="B76" s="21">
        <v>56</v>
      </c>
      <c r="C76" s="5" t="s">
        <v>91</v>
      </c>
      <c r="D76" s="3">
        <f t="shared" si="15"/>
        <v>100</v>
      </c>
      <c r="E76" s="3">
        <f>SUM(E77:E80)</f>
        <v>100</v>
      </c>
      <c r="F76" s="3">
        <f aca="true" t="shared" si="23" ref="F76:K76">SUM(F77:F80)</f>
        <v>0</v>
      </c>
      <c r="G76" s="3">
        <f t="shared" si="23"/>
        <v>0</v>
      </c>
      <c r="H76" s="3">
        <f t="shared" si="23"/>
        <v>0</v>
      </c>
      <c r="I76" s="3">
        <f t="shared" si="23"/>
        <v>0</v>
      </c>
      <c r="J76" s="3">
        <f t="shared" si="23"/>
        <v>0</v>
      </c>
      <c r="K76" s="3">
        <f t="shared" si="23"/>
        <v>0</v>
      </c>
      <c r="L76" s="1">
        <v>10</v>
      </c>
    </row>
    <row r="77" spans="1:12" ht="15.75">
      <c r="A77" s="21"/>
      <c r="B77" s="21">
        <v>57</v>
      </c>
      <c r="C77" s="20" t="s">
        <v>102</v>
      </c>
      <c r="D77" s="3">
        <f t="shared" si="15"/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1"/>
    </row>
    <row r="78" spans="1:12" ht="15.75">
      <c r="A78" s="21">
        <v>47</v>
      </c>
      <c r="B78" s="21">
        <v>58</v>
      </c>
      <c r="C78" s="20" t="s">
        <v>100</v>
      </c>
      <c r="D78" s="3">
        <f t="shared" si="15"/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2"/>
    </row>
    <row r="79" spans="1:12" ht="15.75">
      <c r="A79" s="21">
        <v>48</v>
      </c>
      <c r="B79" s="21">
        <v>59</v>
      </c>
      <c r="C79" s="20" t="s">
        <v>101</v>
      </c>
      <c r="D79" s="3">
        <f t="shared" si="15"/>
        <v>100</v>
      </c>
      <c r="E79" s="3">
        <v>100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2"/>
    </row>
    <row r="80" spans="1:12" ht="15.75">
      <c r="A80" s="21">
        <v>49</v>
      </c>
      <c r="B80" s="21">
        <v>60</v>
      </c>
      <c r="C80" s="20" t="s">
        <v>99</v>
      </c>
      <c r="D80" s="3">
        <f aca="true" t="shared" si="24" ref="D80:D85">SUM(E80:K80)</f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2"/>
    </row>
    <row r="81" spans="1:12" ht="69" customHeight="1">
      <c r="A81" s="21">
        <v>50</v>
      </c>
      <c r="B81" s="21">
        <v>61</v>
      </c>
      <c r="C81" s="20" t="s">
        <v>92</v>
      </c>
      <c r="D81" s="3">
        <f t="shared" si="24"/>
        <v>15648.499999999998</v>
      </c>
      <c r="E81" s="3">
        <f>SUM(E82:E85)</f>
        <v>5121.4</v>
      </c>
      <c r="F81" s="3">
        <f aca="true" t="shared" si="25" ref="F81:K81">SUM(F82:F85)</f>
        <v>5178.2</v>
      </c>
      <c r="G81" s="3">
        <f t="shared" si="25"/>
        <v>5348.9</v>
      </c>
      <c r="H81" s="3">
        <f t="shared" si="25"/>
        <v>0</v>
      </c>
      <c r="I81" s="3">
        <f t="shared" si="25"/>
        <v>0</v>
      </c>
      <c r="J81" s="3">
        <f t="shared" si="25"/>
        <v>0</v>
      </c>
      <c r="K81" s="3">
        <f t="shared" si="25"/>
        <v>0</v>
      </c>
      <c r="L81" s="1">
        <v>19</v>
      </c>
    </row>
    <row r="82" spans="1:12" ht="15.75">
      <c r="A82" s="21"/>
      <c r="B82" s="21">
        <v>62</v>
      </c>
      <c r="C82" s="20" t="s">
        <v>102</v>
      </c>
      <c r="D82" s="3">
        <f t="shared" si="24"/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1"/>
    </row>
    <row r="83" spans="1:12" ht="15.75">
      <c r="A83" s="21">
        <v>51</v>
      </c>
      <c r="B83" s="21">
        <v>63</v>
      </c>
      <c r="C83" s="20" t="s">
        <v>100</v>
      </c>
      <c r="D83" s="3">
        <f t="shared" si="24"/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2"/>
    </row>
    <row r="84" spans="1:12" ht="15.75">
      <c r="A84" s="21">
        <v>52</v>
      </c>
      <c r="B84" s="21">
        <v>64</v>
      </c>
      <c r="C84" s="20" t="s">
        <v>101</v>
      </c>
      <c r="D84" s="3">
        <f t="shared" si="24"/>
        <v>15648.499999999998</v>
      </c>
      <c r="E84" s="3">
        <f>5118.5+2.9</f>
        <v>5121.4</v>
      </c>
      <c r="F84" s="3">
        <v>5178.2</v>
      </c>
      <c r="G84" s="3">
        <v>5348.9</v>
      </c>
      <c r="H84" s="3">
        <v>0</v>
      </c>
      <c r="I84" s="3">
        <v>0</v>
      </c>
      <c r="J84" s="3">
        <v>0</v>
      </c>
      <c r="K84" s="3">
        <v>0</v>
      </c>
      <c r="L84" s="2"/>
    </row>
    <row r="85" spans="1:12" ht="15.75">
      <c r="A85" s="21">
        <v>53</v>
      </c>
      <c r="B85" s="21">
        <v>65</v>
      </c>
      <c r="C85" s="20" t="s">
        <v>99</v>
      </c>
      <c r="D85" s="3">
        <f t="shared" si="24"/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2"/>
    </row>
    <row r="86" spans="1:12" ht="78.75">
      <c r="A86" s="21"/>
      <c r="B86" s="21">
        <v>66</v>
      </c>
      <c r="C86" s="20" t="s">
        <v>132</v>
      </c>
      <c r="D86" s="3">
        <f aca="true" t="shared" si="26" ref="D86:D101">SUM(E86:K86)</f>
        <v>960</v>
      </c>
      <c r="E86" s="3">
        <f>SUM(E87:E90)</f>
        <v>320</v>
      </c>
      <c r="F86" s="3">
        <f aca="true" t="shared" si="27" ref="F86:K86">SUM(F87:F90)</f>
        <v>320</v>
      </c>
      <c r="G86" s="3">
        <f t="shared" si="27"/>
        <v>320</v>
      </c>
      <c r="H86" s="3">
        <f t="shared" si="27"/>
        <v>0</v>
      </c>
      <c r="I86" s="3">
        <f t="shared" si="27"/>
        <v>0</v>
      </c>
      <c r="J86" s="3">
        <f t="shared" si="27"/>
        <v>0</v>
      </c>
      <c r="K86" s="3">
        <f t="shared" si="27"/>
        <v>0</v>
      </c>
      <c r="L86" s="2" t="s">
        <v>133</v>
      </c>
    </row>
    <row r="87" spans="1:12" ht="15.75">
      <c r="A87" s="21"/>
      <c r="B87" s="21">
        <v>67</v>
      </c>
      <c r="C87" s="20" t="s">
        <v>102</v>
      </c>
      <c r="D87" s="3">
        <f t="shared" si="26"/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2"/>
    </row>
    <row r="88" spans="1:12" ht="15.75">
      <c r="A88" s="21"/>
      <c r="B88" s="21">
        <v>68</v>
      </c>
      <c r="C88" s="20" t="s">
        <v>100</v>
      </c>
      <c r="D88" s="3">
        <f t="shared" si="26"/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2"/>
    </row>
    <row r="89" spans="1:12" ht="15.75">
      <c r="A89" s="21"/>
      <c r="B89" s="21">
        <v>69</v>
      </c>
      <c r="C89" s="20" t="s">
        <v>101</v>
      </c>
      <c r="D89" s="3">
        <f t="shared" si="26"/>
        <v>960</v>
      </c>
      <c r="E89" s="3">
        <v>320</v>
      </c>
      <c r="F89" s="3">
        <v>320</v>
      </c>
      <c r="G89" s="3">
        <v>320</v>
      </c>
      <c r="H89" s="3">
        <v>0</v>
      </c>
      <c r="I89" s="3">
        <v>0</v>
      </c>
      <c r="J89" s="3">
        <v>0</v>
      </c>
      <c r="K89" s="3">
        <v>0</v>
      </c>
      <c r="L89" s="2"/>
    </row>
    <row r="90" spans="1:12" ht="15.75">
      <c r="A90" s="21"/>
      <c r="B90" s="21">
        <v>70</v>
      </c>
      <c r="C90" s="20" t="s">
        <v>99</v>
      </c>
      <c r="D90" s="3">
        <f t="shared" si="26"/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2"/>
    </row>
    <row r="91" spans="1:12" ht="78.75">
      <c r="A91" s="21"/>
      <c r="B91" s="21">
        <v>71</v>
      </c>
      <c r="C91" s="20" t="s">
        <v>143</v>
      </c>
      <c r="D91" s="3">
        <f t="shared" si="26"/>
        <v>345</v>
      </c>
      <c r="E91" s="3">
        <f>SUM(E92:E95)</f>
        <v>345</v>
      </c>
      <c r="F91" s="3">
        <f aca="true" t="shared" si="28" ref="F91:K91">SUM(F92:F95)</f>
        <v>0</v>
      </c>
      <c r="G91" s="3">
        <f t="shared" si="28"/>
        <v>0</v>
      </c>
      <c r="H91" s="3">
        <f t="shared" si="28"/>
        <v>0</v>
      </c>
      <c r="I91" s="3">
        <f t="shared" si="28"/>
        <v>0</v>
      </c>
      <c r="J91" s="3">
        <f t="shared" si="28"/>
        <v>0</v>
      </c>
      <c r="K91" s="3">
        <f t="shared" si="28"/>
        <v>0</v>
      </c>
      <c r="L91" s="1">
        <v>10</v>
      </c>
    </row>
    <row r="92" spans="1:12" ht="15.75">
      <c r="A92" s="21"/>
      <c r="B92" s="21">
        <v>72</v>
      </c>
      <c r="C92" s="20" t="s">
        <v>102</v>
      </c>
      <c r="D92" s="3">
        <f t="shared" si="26"/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2"/>
    </row>
    <row r="93" spans="1:12" ht="15.75">
      <c r="A93" s="21"/>
      <c r="B93" s="21">
        <v>73</v>
      </c>
      <c r="C93" s="20" t="s">
        <v>100</v>
      </c>
      <c r="D93" s="3">
        <f t="shared" si="26"/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2"/>
    </row>
    <row r="94" spans="1:12" ht="15.75">
      <c r="A94" s="21"/>
      <c r="B94" s="21">
        <v>74</v>
      </c>
      <c r="C94" s="20" t="s">
        <v>101</v>
      </c>
      <c r="D94" s="3">
        <f t="shared" si="26"/>
        <v>345</v>
      </c>
      <c r="E94" s="3">
        <v>345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2"/>
    </row>
    <row r="95" spans="1:12" ht="15.75" customHeight="1">
      <c r="A95" s="21">
        <v>154</v>
      </c>
      <c r="B95" s="21">
        <v>75</v>
      </c>
      <c r="C95" s="20" t="s">
        <v>99</v>
      </c>
      <c r="D95" s="3">
        <f t="shared" si="26"/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2"/>
    </row>
    <row r="96" spans="1:12" ht="15.75" customHeight="1">
      <c r="A96" s="21"/>
      <c r="B96" s="21">
        <v>76</v>
      </c>
      <c r="C96" s="46" t="s">
        <v>144</v>
      </c>
      <c r="D96" s="47"/>
      <c r="E96" s="47"/>
      <c r="F96" s="47"/>
      <c r="G96" s="47"/>
      <c r="H96" s="47"/>
      <c r="I96" s="47"/>
      <c r="J96" s="47"/>
      <c r="K96" s="47"/>
      <c r="L96" s="48"/>
    </row>
    <row r="97" spans="1:12" ht="47.25">
      <c r="A97" s="21">
        <v>155</v>
      </c>
      <c r="B97" s="21">
        <v>77</v>
      </c>
      <c r="C97" s="19" t="s">
        <v>22</v>
      </c>
      <c r="D97" s="26">
        <f t="shared" si="26"/>
        <v>2743.2</v>
      </c>
      <c r="E97" s="26">
        <f>SUM(E98:E101)</f>
        <v>2443.2</v>
      </c>
      <c r="F97" s="26">
        <f aca="true" t="shared" si="29" ref="F97:K97">SUM(F98:F101)</f>
        <v>300</v>
      </c>
      <c r="G97" s="26">
        <f t="shared" si="29"/>
        <v>0</v>
      </c>
      <c r="H97" s="26">
        <f t="shared" si="29"/>
        <v>0</v>
      </c>
      <c r="I97" s="26">
        <f t="shared" si="29"/>
        <v>0</v>
      </c>
      <c r="J97" s="26">
        <f t="shared" si="29"/>
        <v>0</v>
      </c>
      <c r="K97" s="26">
        <f t="shared" si="29"/>
        <v>0</v>
      </c>
      <c r="L97" s="4" t="s">
        <v>3</v>
      </c>
    </row>
    <row r="98" spans="1:12" ht="15.75">
      <c r="A98" s="21"/>
      <c r="B98" s="21">
        <v>78</v>
      </c>
      <c r="C98" s="19" t="s">
        <v>102</v>
      </c>
      <c r="D98" s="26">
        <f t="shared" si="26"/>
        <v>0</v>
      </c>
      <c r="E98" s="26">
        <f>E104+E122</f>
        <v>0</v>
      </c>
      <c r="F98" s="26">
        <f aca="true" t="shared" si="30" ref="F98:K98">F104+F122</f>
        <v>0</v>
      </c>
      <c r="G98" s="26">
        <f t="shared" si="30"/>
        <v>0</v>
      </c>
      <c r="H98" s="26">
        <f t="shared" si="30"/>
        <v>0</v>
      </c>
      <c r="I98" s="26">
        <f t="shared" si="30"/>
        <v>0</v>
      </c>
      <c r="J98" s="26">
        <f t="shared" si="30"/>
        <v>0</v>
      </c>
      <c r="K98" s="26">
        <f t="shared" si="30"/>
        <v>0</v>
      </c>
      <c r="L98" s="4" t="s">
        <v>3</v>
      </c>
    </row>
    <row r="99" spans="1:12" ht="15.75">
      <c r="A99" s="21">
        <v>156</v>
      </c>
      <c r="B99" s="21">
        <v>79</v>
      </c>
      <c r="C99" s="19" t="s">
        <v>100</v>
      </c>
      <c r="D99" s="26">
        <f t="shared" si="26"/>
        <v>0</v>
      </c>
      <c r="E99" s="26">
        <f aca="true" t="shared" si="31" ref="E99:K101">E105+E123</f>
        <v>0</v>
      </c>
      <c r="F99" s="26">
        <f t="shared" si="31"/>
        <v>0</v>
      </c>
      <c r="G99" s="26">
        <f t="shared" si="31"/>
        <v>0</v>
      </c>
      <c r="H99" s="26">
        <f t="shared" si="31"/>
        <v>0</v>
      </c>
      <c r="I99" s="26">
        <f t="shared" si="31"/>
        <v>0</v>
      </c>
      <c r="J99" s="26">
        <f t="shared" si="31"/>
        <v>0</v>
      </c>
      <c r="K99" s="26">
        <f t="shared" si="31"/>
        <v>0</v>
      </c>
      <c r="L99" s="4" t="s">
        <v>3</v>
      </c>
    </row>
    <row r="100" spans="1:12" ht="15.75">
      <c r="A100" s="21">
        <v>157</v>
      </c>
      <c r="B100" s="21">
        <v>80</v>
      </c>
      <c r="C100" s="19" t="s">
        <v>101</v>
      </c>
      <c r="D100" s="26">
        <f t="shared" si="26"/>
        <v>2743.2</v>
      </c>
      <c r="E100" s="26">
        <f t="shared" si="31"/>
        <v>2443.2</v>
      </c>
      <c r="F100" s="26">
        <f t="shared" si="31"/>
        <v>300</v>
      </c>
      <c r="G100" s="26">
        <f t="shared" si="31"/>
        <v>0</v>
      </c>
      <c r="H100" s="26">
        <f t="shared" si="31"/>
        <v>0</v>
      </c>
      <c r="I100" s="26">
        <f t="shared" si="31"/>
        <v>0</v>
      </c>
      <c r="J100" s="26">
        <f t="shared" si="31"/>
        <v>0</v>
      </c>
      <c r="K100" s="26">
        <f t="shared" si="31"/>
        <v>0</v>
      </c>
      <c r="L100" s="4" t="s">
        <v>3</v>
      </c>
    </row>
    <row r="101" spans="1:12" ht="15.75">
      <c r="A101" s="21">
        <v>158</v>
      </c>
      <c r="B101" s="21">
        <v>81</v>
      </c>
      <c r="C101" s="19" t="s">
        <v>99</v>
      </c>
      <c r="D101" s="26">
        <f t="shared" si="26"/>
        <v>0</v>
      </c>
      <c r="E101" s="26">
        <f t="shared" si="31"/>
        <v>0</v>
      </c>
      <c r="F101" s="26">
        <f t="shared" si="31"/>
        <v>0</v>
      </c>
      <c r="G101" s="26">
        <f t="shared" si="31"/>
        <v>0</v>
      </c>
      <c r="H101" s="26">
        <f t="shared" si="31"/>
        <v>0</v>
      </c>
      <c r="I101" s="26">
        <f t="shared" si="31"/>
        <v>0</v>
      </c>
      <c r="J101" s="26">
        <f t="shared" si="31"/>
        <v>0</v>
      </c>
      <c r="K101" s="26">
        <f t="shared" si="31"/>
        <v>0</v>
      </c>
      <c r="L101" s="4" t="s">
        <v>3</v>
      </c>
    </row>
    <row r="102" spans="1:12" ht="15.75">
      <c r="A102" s="21">
        <v>159</v>
      </c>
      <c r="B102" s="21">
        <v>82</v>
      </c>
      <c r="C102" s="38" t="s">
        <v>6</v>
      </c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47.25">
      <c r="A103" s="21">
        <v>160</v>
      </c>
      <c r="B103" s="21">
        <v>83</v>
      </c>
      <c r="C103" s="20" t="s">
        <v>18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2" t="s">
        <v>3</v>
      </c>
    </row>
    <row r="104" spans="1:12" ht="15.75">
      <c r="A104" s="21"/>
      <c r="B104" s="21">
        <v>84</v>
      </c>
      <c r="C104" s="20" t="s">
        <v>102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2" t="s">
        <v>3</v>
      </c>
    </row>
    <row r="105" spans="1:12" ht="15.75">
      <c r="A105" s="21">
        <v>161</v>
      </c>
      <c r="B105" s="21">
        <v>85</v>
      </c>
      <c r="C105" s="20" t="s">
        <v>100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2" t="s">
        <v>3</v>
      </c>
    </row>
    <row r="106" spans="1:12" ht="15.75">
      <c r="A106" s="21">
        <v>162</v>
      </c>
      <c r="B106" s="21">
        <v>86</v>
      </c>
      <c r="C106" s="20" t="s">
        <v>101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2" t="s">
        <v>3</v>
      </c>
    </row>
    <row r="107" spans="1:12" ht="15.75">
      <c r="A107" s="21">
        <v>163</v>
      </c>
      <c r="B107" s="21">
        <v>87</v>
      </c>
      <c r="C107" s="20" t="s">
        <v>99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2" t="s">
        <v>3</v>
      </c>
    </row>
    <row r="108" spans="1:12" ht="15.75">
      <c r="A108" s="21">
        <v>164</v>
      </c>
      <c r="B108" s="21">
        <v>88</v>
      </c>
      <c r="C108" s="40" t="s">
        <v>7</v>
      </c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63">
      <c r="A109" s="21">
        <v>165</v>
      </c>
      <c r="B109" s="21">
        <v>89</v>
      </c>
      <c r="C109" s="20" t="s">
        <v>19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2"/>
    </row>
    <row r="110" spans="1:12" ht="15.75">
      <c r="A110" s="21"/>
      <c r="B110" s="21">
        <v>90</v>
      </c>
      <c r="C110" s="20" t="s">
        <v>102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2"/>
    </row>
    <row r="111" spans="1:12" ht="15.75">
      <c r="A111" s="21">
        <v>166</v>
      </c>
      <c r="B111" s="21">
        <v>91</v>
      </c>
      <c r="C111" s="20" t="s">
        <v>100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2"/>
    </row>
    <row r="112" spans="1:12" ht="15.75">
      <c r="A112" s="21">
        <v>167</v>
      </c>
      <c r="B112" s="21">
        <v>92</v>
      </c>
      <c r="C112" s="20" t="s">
        <v>101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2"/>
    </row>
    <row r="113" spans="1:12" ht="15.75">
      <c r="A113" s="21">
        <v>164</v>
      </c>
      <c r="B113" s="21">
        <v>93</v>
      </c>
      <c r="C113" s="20" t="s">
        <v>99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2"/>
    </row>
    <row r="114" spans="1:12" ht="15.75">
      <c r="A114" s="21">
        <v>165</v>
      </c>
      <c r="B114" s="21">
        <v>94</v>
      </c>
      <c r="C114" s="40" t="s">
        <v>8</v>
      </c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5.75">
      <c r="A115" s="21"/>
      <c r="B115" s="21">
        <v>95</v>
      </c>
      <c r="C115" s="20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20"/>
    </row>
    <row r="116" spans="1:12" ht="15.75">
      <c r="A116" s="21">
        <v>166</v>
      </c>
      <c r="B116" s="21">
        <v>96</v>
      </c>
      <c r="C116" s="20" t="s">
        <v>102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2"/>
    </row>
    <row r="117" spans="1:12" ht="15.75">
      <c r="A117" s="21">
        <v>167</v>
      </c>
      <c r="B117" s="21">
        <v>97</v>
      </c>
      <c r="C117" s="20" t="s">
        <v>100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2"/>
    </row>
    <row r="118" spans="1:12" ht="15.75">
      <c r="A118" s="21">
        <v>168</v>
      </c>
      <c r="B118" s="21">
        <v>98</v>
      </c>
      <c r="C118" s="20" t="s">
        <v>101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2"/>
    </row>
    <row r="119" spans="1:12" ht="15.75">
      <c r="A119" s="21">
        <v>169</v>
      </c>
      <c r="B119" s="21">
        <v>99</v>
      </c>
      <c r="C119" s="20" t="s">
        <v>99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2"/>
    </row>
    <row r="120" spans="1:12" ht="15.75">
      <c r="A120" s="21">
        <v>170</v>
      </c>
      <c r="B120" s="21">
        <v>100</v>
      </c>
      <c r="C120" s="38" t="s">
        <v>9</v>
      </c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31.5" customHeight="1">
      <c r="A121" s="21">
        <v>171</v>
      </c>
      <c r="B121" s="21">
        <v>101</v>
      </c>
      <c r="C121" s="20" t="s">
        <v>20</v>
      </c>
      <c r="D121" s="3">
        <f>SUM(E121:K121)</f>
        <v>2743.2</v>
      </c>
      <c r="E121" s="3">
        <f>SUM(E122:E125)</f>
        <v>2443.2</v>
      </c>
      <c r="F121" s="3">
        <f aca="true" t="shared" si="32" ref="F121:K121">SUM(F122:F125)</f>
        <v>300</v>
      </c>
      <c r="G121" s="3">
        <f t="shared" si="32"/>
        <v>0</v>
      </c>
      <c r="H121" s="3">
        <f t="shared" si="32"/>
        <v>0</v>
      </c>
      <c r="I121" s="3">
        <f t="shared" si="32"/>
        <v>0</v>
      </c>
      <c r="J121" s="3">
        <f t="shared" si="32"/>
        <v>0</v>
      </c>
      <c r="K121" s="3">
        <f t="shared" si="32"/>
        <v>0</v>
      </c>
      <c r="L121" s="2" t="s">
        <v>3</v>
      </c>
    </row>
    <row r="122" spans="1:12" ht="15.75">
      <c r="A122" s="21"/>
      <c r="B122" s="21">
        <v>102</v>
      </c>
      <c r="C122" s="20" t="s">
        <v>102</v>
      </c>
      <c r="D122" s="3">
        <f>SUM(E122:K122)</f>
        <v>0</v>
      </c>
      <c r="E122" s="3">
        <f>E127+E142</f>
        <v>0</v>
      </c>
      <c r="F122" s="3">
        <f aca="true" t="shared" si="33" ref="F122:K122">F127+F142</f>
        <v>0</v>
      </c>
      <c r="G122" s="3">
        <f t="shared" si="33"/>
        <v>0</v>
      </c>
      <c r="H122" s="3">
        <f t="shared" si="33"/>
        <v>0</v>
      </c>
      <c r="I122" s="3">
        <f t="shared" si="33"/>
        <v>0</v>
      </c>
      <c r="J122" s="3">
        <f t="shared" si="33"/>
        <v>0</v>
      </c>
      <c r="K122" s="3">
        <f t="shared" si="33"/>
        <v>0</v>
      </c>
      <c r="L122" s="2" t="s">
        <v>3</v>
      </c>
    </row>
    <row r="123" spans="1:12" ht="15.75">
      <c r="A123" s="21">
        <v>172</v>
      </c>
      <c r="B123" s="21">
        <v>103</v>
      </c>
      <c r="C123" s="20" t="s">
        <v>100</v>
      </c>
      <c r="D123" s="3">
        <f>SUM(E123:K123)</f>
        <v>0</v>
      </c>
      <c r="E123" s="3">
        <f aca="true" t="shared" si="34" ref="E123:K125">E128+E143</f>
        <v>0</v>
      </c>
      <c r="F123" s="3">
        <f t="shared" si="34"/>
        <v>0</v>
      </c>
      <c r="G123" s="3">
        <f t="shared" si="34"/>
        <v>0</v>
      </c>
      <c r="H123" s="3">
        <f t="shared" si="34"/>
        <v>0</v>
      </c>
      <c r="I123" s="3">
        <f t="shared" si="34"/>
        <v>0</v>
      </c>
      <c r="J123" s="3">
        <f t="shared" si="34"/>
        <v>0</v>
      </c>
      <c r="K123" s="3">
        <f t="shared" si="34"/>
        <v>0</v>
      </c>
      <c r="L123" s="2" t="s">
        <v>3</v>
      </c>
    </row>
    <row r="124" spans="1:12" ht="15.75">
      <c r="A124" s="21">
        <v>173</v>
      </c>
      <c r="B124" s="21">
        <v>104</v>
      </c>
      <c r="C124" s="20" t="s">
        <v>101</v>
      </c>
      <c r="D124" s="3">
        <f>SUM(E124:K124)</f>
        <v>2743.2</v>
      </c>
      <c r="E124" s="3">
        <f t="shared" si="34"/>
        <v>2443.2</v>
      </c>
      <c r="F124" s="3">
        <f t="shared" si="34"/>
        <v>300</v>
      </c>
      <c r="G124" s="3">
        <f t="shared" si="34"/>
        <v>0</v>
      </c>
      <c r="H124" s="3">
        <f t="shared" si="34"/>
        <v>0</v>
      </c>
      <c r="I124" s="3">
        <f t="shared" si="34"/>
        <v>0</v>
      </c>
      <c r="J124" s="3">
        <f t="shared" si="34"/>
        <v>0</v>
      </c>
      <c r="K124" s="3">
        <f t="shared" si="34"/>
        <v>0</v>
      </c>
      <c r="L124" s="2" t="s">
        <v>3</v>
      </c>
    </row>
    <row r="125" spans="1:12" ht="15.75">
      <c r="A125" s="21">
        <v>174</v>
      </c>
      <c r="B125" s="21">
        <v>105</v>
      </c>
      <c r="C125" s="20" t="s">
        <v>99</v>
      </c>
      <c r="D125" s="3">
        <f>SUM(E125:K125)</f>
        <v>0</v>
      </c>
      <c r="E125" s="3">
        <f t="shared" si="34"/>
        <v>0</v>
      </c>
      <c r="F125" s="3">
        <f t="shared" si="34"/>
        <v>0</v>
      </c>
      <c r="G125" s="3">
        <f t="shared" si="34"/>
        <v>0</v>
      </c>
      <c r="H125" s="3">
        <f t="shared" si="34"/>
        <v>0</v>
      </c>
      <c r="I125" s="3">
        <f t="shared" si="34"/>
        <v>0</v>
      </c>
      <c r="J125" s="3">
        <f t="shared" si="34"/>
        <v>0</v>
      </c>
      <c r="K125" s="3">
        <f t="shared" si="34"/>
        <v>0</v>
      </c>
      <c r="L125" s="2" t="s">
        <v>3</v>
      </c>
    </row>
    <row r="126" spans="1:12" ht="48" customHeight="1">
      <c r="A126" s="21">
        <v>219</v>
      </c>
      <c r="B126" s="21">
        <v>106</v>
      </c>
      <c r="C126" s="25" t="s">
        <v>56</v>
      </c>
      <c r="D126" s="3">
        <f aca="true" t="shared" si="35" ref="D126:D144">SUM(E126:K126)</f>
        <v>2743.2</v>
      </c>
      <c r="E126" s="23">
        <f aca="true" t="shared" si="36" ref="E126:K126">SUM(E128:E130)</f>
        <v>2443.2</v>
      </c>
      <c r="F126" s="23">
        <f t="shared" si="36"/>
        <v>300</v>
      </c>
      <c r="G126" s="23">
        <f t="shared" si="36"/>
        <v>0</v>
      </c>
      <c r="H126" s="23">
        <f>SUM(H128:H130)</f>
        <v>0</v>
      </c>
      <c r="I126" s="23">
        <f t="shared" si="36"/>
        <v>0</v>
      </c>
      <c r="J126" s="23">
        <f t="shared" si="36"/>
        <v>0</v>
      </c>
      <c r="K126" s="23">
        <f t="shared" si="36"/>
        <v>0</v>
      </c>
      <c r="L126" s="24"/>
    </row>
    <row r="127" spans="1:12" ht="15.75">
      <c r="A127" s="21"/>
      <c r="B127" s="21">
        <v>107</v>
      </c>
      <c r="C127" s="20" t="s">
        <v>102</v>
      </c>
      <c r="D127" s="3">
        <f t="shared" si="35"/>
        <v>0</v>
      </c>
      <c r="E127" s="23">
        <f>E132+E137</f>
        <v>0</v>
      </c>
      <c r="F127" s="23">
        <f aca="true" t="shared" si="37" ref="F127:K127">F132+F137</f>
        <v>0</v>
      </c>
      <c r="G127" s="23">
        <f t="shared" si="37"/>
        <v>0</v>
      </c>
      <c r="H127" s="23">
        <f t="shared" si="37"/>
        <v>0</v>
      </c>
      <c r="I127" s="23">
        <f t="shared" si="37"/>
        <v>0</v>
      </c>
      <c r="J127" s="23">
        <f t="shared" si="37"/>
        <v>0</v>
      </c>
      <c r="K127" s="23">
        <f t="shared" si="37"/>
        <v>0</v>
      </c>
      <c r="L127" s="24"/>
    </row>
    <row r="128" spans="1:12" ht="15.75">
      <c r="A128" s="21">
        <v>220</v>
      </c>
      <c r="B128" s="21">
        <v>108</v>
      </c>
      <c r="C128" s="20" t="s">
        <v>100</v>
      </c>
      <c r="D128" s="3">
        <f t="shared" si="35"/>
        <v>0</v>
      </c>
      <c r="E128" s="23">
        <f aca="true" t="shared" si="38" ref="E128:K130">E133+E138</f>
        <v>0</v>
      </c>
      <c r="F128" s="23">
        <f t="shared" si="38"/>
        <v>0</v>
      </c>
      <c r="G128" s="23">
        <f t="shared" si="38"/>
        <v>0</v>
      </c>
      <c r="H128" s="23">
        <f t="shared" si="38"/>
        <v>0</v>
      </c>
      <c r="I128" s="23">
        <f t="shared" si="38"/>
        <v>0</v>
      </c>
      <c r="J128" s="23">
        <f t="shared" si="38"/>
        <v>0</v>
      </c>
      <c r="K128" s="23">
        <f t="shared" si="38"/>
        <v>0</v>
      </c>
      <c r="L128" s="2"/>
    </row>
    <row r="129" spans="1:12" ht="15.75">
      <c r="A129" s="21">
        <v>221</v>
      </c>
      <c r="B129" s="21">
        <v>109</v>
      </c>
      <c r="C129" s="20" t="s">
        <v>101</v>
      </c>
      <c r="D129" s="3">
        <f t="shared" si="35"/>
        <v>2743.2</v>
      </c>
      <c r="E129" s="23">
        <f t="shared" si="38"/>
        <v>2443.2</v>
      </c>
      <c r="F129" s="23">
        <f t="shared" si="38"/>
        <v>300</v>
      </c>
      <c r="G129" s="23">
        <f t="shared" si="38"/>
        <v>0</v>
      </c>
      <c r="H129" s="23">
        <f t="shared" si="38"/>
        <v>0</v>
      </c>
      <c r="I129" s="23">
        <f t="shared" si="38"/>
        <v>0</v>
      </c>
      <c r="J129" s="23">
        <f t="shared" si="38"/>
        <v>0</v>
      </c>
      <c r="K129" s="23">
        <f t="shared" si="38"/>
        <v>0</v>
      </c>
      <c r="L129" s="2"/>
    </row>
    <row r="130" spans="1:12" ht="15.75">
      <c r="A130" s="21">
        <v>222</v>
      </c>
      <c r="B130" s="21">
        <v>110</v>
      </c>
      <c r="C130" s="20" t="s">
        <v>99</v>
      </c>
      <c r="D130" s="3">
        <f t="shared" si="35"/>
        <v>0</v>
      </c>
      <c r="E130" s="23">
        <f t="shared" si="38"/>
        <v>0</v>
      </c>
      <c r="F130" s="23">
        <f t="shared" si="38"/>
        <v>0</v>
      </c>
      <c r="G130" s="23">
        <f t="shared" si="38"/>
        <v>0</v>
      </c>
      <c r="H130" s="23">
        <f t="shared" si="38"/>
        <v>0</v>
      </c>
      <c r="I130" s="23">
        <f t="shared" si="38"/>
        <v>0</v>
      </c>
      <c r="J130" s="23">
        <f t="shared" si="38"/>
        <v>0</v>
      </c>
      <c r="K130" s="23">
        <f t="shared" si="38"/>
        <v>0</v>
      </c>
      <c r="L130" s="2"/>
    </row>
    <row r="131" spans="1:12" ht="116.25" customHeight="1">
      <c r="A131" s="21"/>
      <c r="B131" s="21">
        <v>111</v>
      </c>
      <c r="C131" s="20" t="s">
        <v>121</v>
      </c>
      <c r="D131" s="3">
        <f t="shared" si="35"/>
        <v>258.70000000000005</v>
      </c>
      <c r="E131" s="3">
        <f>SUM(E132:E135)</f>
        <v>258.70000000000005</v>
      </c>
      <c r="F131" s="3">
        <f aca="true" t="shared" si="39" ref="F131:K131">SUM(F132:F135)</f>
        <v>0</v>
      </c>
      <c r="G131" s="3">
        <f t="shared" si="39"/>
        <v>0</v>
      </c>
      <c r="H131" s="3">
        <f t="shared" si="39"/>
        <v>0</v>
      </c>
      <c r="I131" s="3">
        <f t="shared" si="39"/>
        <v>0</v>
      </c>
      <c r="J131" s="3">
        <f t="shared" si="39"/>
        <v>0</v>
      </c>
      <c r="K131" s="3">
        <f t="shared" si="39"/>
        <v>0</v>
      </c>
      <c r="L131" s="34">
        <v>39</v>
      </c>
    </row>
    <row r="132" spans="1:12" ht="17.25" customHeight="1">
      <c r="A132" s="21"/>
      <c r="B132" s="21">
        <v>112</v>
      </c>
      <c r="C132" s="20" t="s">
        <v>102</v>
      </c>
      <c r="D132" s="3">
        <f t="shared" si="35"/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2"/>
    </row>
    <row r="133" spans="1:12" ht="15.75">
      <c r="A133" s="21"/>
      <c r="B133" s="21">
        <v>113</v>
      </c>
      <c r="C133" s="20" t="s">
        <v>100</v>
      </c>
      <c r="D133" s="3">
        <f t="shared" si="35"/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2"/>
    </row>
    <row r="134" spans="1:12" ht="15.75">
      <c r="A134" s="21"/>
      <c r="B134" s="21">
        <v>114</v>
      </c>
      <c r="C134" s="20" t="s">
        <v>101</v>
      </c>
      <c r="D134" s="3">
        <f t="shared" si="35"/>
        <v>258.70000000000005</v>
      </c>
      <c r="E134" s="3">
        <f>300+294.6-300-35.9</f>
        <v>258.70000000000005</v>
      </c>
      <c r="F134" s="3">
        <f>300-300</f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2"/>
    </row>
    <row r="135" spans="1:12" ht="15.75">
      <c r="A135" s="21"/>
      <c r="B135" s="21">
        <v>115</v>
      </c>
      <c r="C135" s="20" t="s">
        <v>99</v>
      </c>
      <c r="D135" s="3">
        <f aca="true" t="shared" si="40" ref="D135:D140">SUM(E135:K135)</f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2"/>
    </row>
    <row r="136" spans="1:12" ht="378.75" customHeight="1">
      <c r="A136" s="21">
        <v>223</v>
      </c>
      <c r="B136" s="21">
        <v>116</v>
      </c>
      <c r="C136" s="20" t="s">
        <v>142</v>
      </c>
      <c r="D136" s="3">
        <f t="shared" si="40"/>
        <v>2484.5</v>
      </c>
      <c r="E136" s="3">
        <f>SUM(E137:E140)</f>
        <v>2184.5</v>
      </c>
      <c r="F136" s="3">
        <f aca="true" t="shared" si="41" ref="F136:K136">SUM(F137:F140)</f>
        <v>300</v>
      </c>
      <c r="G136" s="3">
        <f t="shared" si="41"/>
        <v>0</v>
      </c>
      <c r="H136" s="3">
        <f t="shared" si="41"/>
        <v>0</v>
      </c>
      <c r="I136" s="3">
        <f t="shared" si="41"/>
        <v>0</v>
      </c>
      <c r="J136" s="3">
        <f t="shared" si="41"/>
        <v>0</v>
      </c>
      <c r="K136" s="3">
        <f t="shared" si="41"/>
        <v>0</v>
      </c>
      <c r="L136" s="1" t="s">
        <v>134</v>
      </c>
    </row>
    <row r="137" spans="1:12" ht="18.75" customHeight="1">
      <c r="A137" s="21"/>
      <c r="B137" s="21">
        <v>117</v>
      </c>
      <c r="C137" s="20" t="s">
        <v>102</v>
      </c>
      <c r="D137" s="3">
        <f t="shared" si="40"/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1"/>
    </row>
    <row r="138" spans="1:12" ht="15.75">
      <c r="A138" s="21">
        <v>224</v>
      </c>
      <c r="B138" s="21">
        <v>118</v>
      </c>
      <c r="C138" s="20" t="s">
        <v>100</v>
      </c>
      <c r="D138" s="3">
        <f t="shared" si="40"/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2"/>
    </row>
    <row r="139" spans="1:12" ht="15.75">
      <c r="A139" s="21">
        <v>225</v>
      </c>
      <c r="B139" s="21">
        <v>119</v>
      </c>
      <c r="C139" s="20" t="s">
        <v>101</v>
      </c>
      <c r="D139" s="3">
        <f t="shared" si="40"/>
        <v>2484.5</v>
      </c>
      <c r="E139" s="3">
        <f>2203.6-300+195+300-350+35.9+100</f>
        <v>2184.5</v>
      </c>
      <c r="F139" s="3">
        <v>300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2"/>
    </row>
    <row r="140" spans="1:12" ht="15.75">
      <c r="A140" s="21">
        <v>226</v>
      </c>
      <c r="B140" s="21">
        <v>120</v>
      </c>
      <c r="C140" s="20" t="s">
        <v>99</v>
      </c>
      <c r="D140" s="3">
        <f t="shared" si="40"/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2"/>
    </row>
    <row r="141" spans="1:12" ht="189">
      <c r="A141" s="21"/>
      <c r="B141" s="21">
        <v>121</v>
      </c>
      <c r="C141" s="20" t="s">
        <v>122</v>
      </c>
      <c r="D141" s="3">
        <f t="shared" si="35"/>
        <v>0</v>
      </c>
      <c r="E141" s="3">
        <f>SUM(E142:E145)</f>
        <v>0</v>
      </c>
      <c r="F141" s="3">
        <f aca="true" t="shared" si="42" ref="F141:K141">SUM(F142:F145)</f>
        <v>0</v>
      </c>
      <c r="G141" s="3">
        <f t="shared" si="42"/>
        <v>0</v>
      </c>
      <c r="H141" s="3">
        <f t="shared" si="42"/>
        <v>0</v>
      </c>
      <c r="I141" s="3">
        <f t="shared" si="42"/>
        <v>0</v>
      </c>
      <c r="J141" s="3">
        <f t="shared" si="42"/>
        <v>0</v>
      </c>
      <c r="K141" s="3">
        <f t="shared" si="42"/>
        <v>0</v>
      </c>
      <c r="L141" s="1">
        <v>26</v>
      </c>
    </row>
    <row r="142" spans="1:12" ht="15.75">
      <c r="A142" s="21"/>
      <c r="B142" s="21">
        <v>122</v>
      </c>
      <c r="C142" s="20" t="s">
        <v>102</v>
      </c>
      <c r="D142" s="3">
        <f t="shared" si="35"/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1"/>
    </row>
    <row r="143" spans="1:12" ht="15.75">
      <c r="A143" s="21"/>
      <c r="B143" s="21">
        <v>123</v>
      </c>
      <c r="C143" s="20" t="s">
        <v>100</v>
      </c>
      <c r="D143" s="3">
        <f t="shared" si="35"/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2"/>
    </row>
    <row r="144" spans="1:12" ht="15.75">
      <c r="A144" s="21"/>
      <c r="B144" s="21">
        <v>124</v>
      </c>
      <c r="C144" s="20" t="s">
        <v>101</v>
      </c>
      <c r="D144" s="3">
        <f t="shared" si="35"/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2"/>
    </row>
    <row r="145" spans="1:12" ht="15.75">
      <c r="A145" s="21"/>
      <c r="B145" s="21">
        <v>125</v>
      </c>
      <c r="C145" s="20" t="s">
        <v>99</v>
      </c>
      <c r="D145" s="3">
        <f>SUM(E145:K145)</f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2"/>
    </row>
    <row r="146" spans="1:12" ht="15.75">
      <c r="A146" s="21">
        <v>252</v>
      </c>
      <c r="B146" s="21">
        <v>126</v>
      </c>
      <c r="C146" s="39" t="s">
        <v>57</v>
      </c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47.25">
      <c r="A147" s="21">
        <v>253</v>
      </c>
      <c r="B147" s="21">
        <v>127</v>
      </c>
      <c r="C147" s="19" t="s">
        <v>23</v>
      </c>
      <c r="D147" s="26">
        <f>SUM(E147:K147)</f>
        <v>138181.9</v>
      </c>
      <c r="E147" s="26">
        <f>SUM(E148:E151)</f>
        <v>43294.3</v>
      </c>
      <c r="F147" s="26">
        <f aca="true" t="shared" si="43" ref="F147:K147">SUM(F148:F151)</f>
        <v>47365.6</v>
      </c>
      <c r="G147" s="26">
        <f t="shared" si="43"/>
        <v>47522</v>
      </c>
      <c r="H147" s="26">
        <f t="shared" si="43"/>
        <v>0</v>
      </c>
      <c r="I147" s="26">
        <f t="shared" si="43"/>
        <v>0</v>
      </c>
      <c r="J147" s="26">
        <f t="shared" si="43"/>
        <v>0</v>
      </c>
      <c r="K147" s="26">
        <f t="shared" si="43"/>
        <v>0</v>
      </c>
      <c r="L147" s="4" t="s">
        <v>3</v>
      </c>
    </row>
    <row r="148" spans="1:12" ht="15.75">
      <c r="A148" s="21"/>
      <c r="B148" s="21">
        <v>128</v>
      </c>
      <c r="C148" s="19" t="s">
        <v>102</v>
      </c>
      <c r="D148" s="26">
        <f>SUM(E148:K148)</f>
        <v>11391.8</v>
      </c>
      <c r="E148" s="26">
        <f>E154+E172</f>
        <v>3811.8</v>
      </c>
      <c r="F148" s="26">
        <f aca="true" t="shared" si="44" ref="F148:K148">F154+F172</f>
        <v>3790</v>
      </c>
      <c r="G148" s="26">
        <f t="shared" si="44"/>
        <v>3790</v>
      </c>
      <c r="H148" s="26">
        <f t="shared" si="44"/>
        <v>0</v>
      </c>
      <c r="I148" s="26">
        <f t="shared" si="44"/>
        <v>0</v>
      </c>
      <c r="J148" s="26">
        <f t="shared" si="44"/>
        <v>0</v>
      </c>
      <c r="K148" s="26">
        <f t="shared" si="44"/>
        <v>0</v>
      </c>
      <c r="L148" s="4" t="s">
        <v>3</v>
      </c>
    </row>
    <row r="149" spans="1:12" ht="15.75">
      <c r="A149" s="21">
        <v>254</v>
      </c>
      <c r="B149" s="21">
        <v>129</v>
      </c>
      <c r="C149" s="19" t="s">
        <v>100</v>
      </c>
      <c r="D149" s="26">
        <f>SUM(E149:K149)</f>
        <v>113920</v>
      </c>
      <c r="E149" s="26">
        <f aca="true" t="shared" si="45" ref="E149:K151">E155+E173</f>
        <v>35544</v>
      </c>
      <c r="F149" s="26">
        <f t="shared" si="45"/>
        <v>39188</v>
      </c>
      <c r="G149" s="26">
        <f t="shared" si="45"/>
        <v>39188</v>
      </c>
      <c r="H149" s="26">
        <f t="shared" si="45"/>
        <v>0</v>
      </c>
      <c r="I149" s="26">
        <f t="shared" si="45"/>
        <v>0</v>
      </c>
      <c r="J149" s="26">
        <f t="shared" si="45"/>
        <v>0</v>
      </c>
      <c r="K149" s="26">
        <f t="shared" si="45"/>
        <v>0</v>
      </c>
      <c r="L149" s="4" t="s">
        <v>3</v>
      </c>
    </row>
    <row r="150" spans="1:12" ht="15.75">
      <c r="A150" s="21">
        <v>255</v>
      </c>
      <c r="B150" s="21">
        <v>130</v>
      </c>
      <c r="C150" s="19" t="s">
        <v>101</v>
      </c>
      <c r="D150" s="26">
        <f>SUM(E150:K150)</f>
        <v>12870.1</v>
      </c>
      <c r="E150" s="26">
        <f t="shared" si="45"/>
        <v>3938.5</v>
      </c>
      <c r="F150" s="26">
        <f t="shared" si="45"/>
        <v>4387.6</v>
      </c>
      <c r="G150" s="26">
        <f t="shared" si="45"/>
        <v>4544</v>
      </c>
      <c r="H150" s="26">
        <f t="shared" si="45"/>
        <v>0</v>
      </c>
      <c r="I150" s="26">
        <f t="shared" si="45"/>
        <v>0</v>
      </c>
      <c r="J150" s="26">
        <f t="shared" si="45"/>
        <v>0</v>
      </c>
      <c r="K150" s="26">
        <f t="shared" si="45"/>
        <v>0</v>
      </c>
      <c r="L150" s="4" t="s">
        <v>3</v>
      </c>
    </row>
    <row r="151" spans="1:12" ht="15.75">
      <c r="A151" s="21">
        <v>256</v>
      </c>
      <c r="B151" s="21">
        <v>131</v>
      </c>
      <c r="C151" s="19" t="s">
        <v>99</v>
      </c>
      <c r="D151" s="26">
        <f>SUM(E151:K151)</f>
        <v>0</v>
      </c>
      <c r="E151" s="26">
        <f t="shared" si="45"/>
        <v>0</v>
      </c>
      <c r="F151" s="26">
        <f t="shared" si="45"/>
        <v>0</v>
      </c>
      <c r="G151" s="26">
        <f>G157+G175</f>
        <v>0</v>
      </c>
      <c r="H151" s="26">
        <f>H157+H175</f>
        <v>0</v>
      </c>
      <c r="I151" s="26">
        <f>I157+I175</f>
        <v>0</v>
      </c>
      <c r="J151" s="26">
        <f>J157+J175</f>
        <v>0</v>
      </c>
      <c r="K151" s="26">
        <f>K157+K175</f>
        <v>0</v>
      </c>
      <c r="L151" s="4" t="s">
        <v>3</v>
      </c>
    </row>
    <row r="152" spans="1:12" ht="15.75">
      <c r="A152" s="21">
        <v>257</v>
      </c>
      <c r="B152" s="21">
        <v>132</v>
      </c>
      <c r="C152" s="38" t="s">
        <v>6</v>
      </c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47.25">
      <c r="A153" s="21">
        <v>258</v>
      </c>
      <c r="B153" s="21">
        <v>133</v>
      </c>
      <c r="C153" s="20" t="s">
        <v>18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2" t="s">
        <v>3</v>
      </c>
    </row>
    <row r="154" spans="1:12" ht="15.75">
      <c r="A154" s="21"/>
      <c r="B154" s="21">
        <v>134</v>
      </c>
      <c r="C154" s="20" t="s">
        <v>102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2" t="s">
        <v>3</v>
      </c>
    </row>
    <row r="155" spans="1:12" ht="15.75">
      <c r="A155" s="21">
        <v>259</v>
      </c>
      <c r="B155" s="21">
        <v>135</v>
      </c>
      <c r="C155" s="20" t="s">
        <v>100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2" t="s">
        <v>3</v>
      </c>
    </row>
    <row r="156" spans="1:12" ht="15.75">
      <c r="A156" s="21">
        <v>260</v>
      </c>
      <c r="B156" s="21">
        <v>136</v>
      </c>
      <c r="C156" s="20" t="s">
        <v>101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2" t="s">
        <v>3</v>
      </c>
    </row>
    <row r="157" spans="1:12" ht="15.75">
      <c r="A157" s="21">
        <v>261</v>
      </c>
      <c r="B157" s="21">
        <v>137</v>
      </c>
      <c r="C157" s="20" t="s">
        <v>99</v>
      </c>
      <c r="D157" s="3">
        <f aca="true" t="shared" si="46" ref="D157:J157">D162+D169</f>
        <v>0</v>
      </c>
      <c r="E157" s="3">
        <f t="shared" si="46"/>
        <v>0</v>
      </c>
      <c r="F157" s="3">
        <f t="shared" si="46"/>
        <v>0</v>
      </c>
      <c r="G157" s="3">
        <f t="shared" si="46"/>
        <v>0</v>
      </c>
      <c r="H157" s="3">
        <f t="shared" si="46"/>
        <v>0</v>
      </c>
      <c r="I157" s="3">
        <f t="shared" si="46"/>
        <v>0</v>
      </c>
      <c r="J157" s="3">
        <f t="shared" si="46"/>
        <v>0</v>
      </c>
      <c r="K157" s="3">
        <f>K162+K169</f>
        <v>0</v>
      </c>
      <c r="L157" s="2" t="s">
        <v>3</v>
      </c>
    </row>
    <row r="158" spans="1:12" ht="15.75">
      <c r="A158" s="21">
        <v>262</v>
      </c>
      <c r="B158" s="21">
        <v>138</v>
      </c>
      <c r="C158" s="40" t="s">
        <v>7</v>
      </c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63">
      <c r="A159" s="21">
        <v>263</v>
      </c>
      <c r="B159" s="21">
        <v>139</v>
      </c>
      <c r="C159" s="20" t="s">
        <v>19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2"/>
    </row>
    <row r="160" spans="1:12" ht="15.75">
      <c r="A160" s="21">
        <v>264</v>
      </c>
      <c r="B160" s="21">
        <v>140</v>
      </c>
      <c r="C160" s="20" t="s">
        <v>102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2"/>
    </row>
    <row r="161" spans="1:12" ht="15.75">
      <c r="A161" s="21">
        <v>265</v>
      </c>
      <c r="B161" s="21">
        <v>141</v>
      </c>
      <c r="C161" s="20" t="s">
        <v>100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2"/>
    </row>
    <row r="162" spans="1:12" ht="15.75">
      <c r="A162" s="21">
        <v>266</v>
      </c>
      <c r="B162" s="21">
        <v>142</v>
      </c>
      <c r="C162" s="20" t="s">
        <v>101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2"/>
    </row>
    <row r="163" spans="1:12" ht="15.75">
      <c r="A163" s="21"/>
      <c r="B163" s="21">
        <v>143</v>
      </c>
      <c r="C163" s="20" t="s">
        <v>99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2"/>
    </row>
    <row r="164" spans="1:12" ht="15.75">
      <c r="A164" s="21">
        <v>267</v>
      </c>
      <c r="B164" s="21">
        <v>144</v>
      </c>
      <c r="C164" s="40" t="s">
        <v>8</v>
      </c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5.75">
      <c r="A165" s="21"/>
      <c r="B165" s="21">
        <v>145</v>
      </c>
      <c r="C165" s="20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20"/>
    </row>
    <row r="166" spans="1:12" ht="15.75">
      <c r="A166" s="21"/>
      <c r="B166" s="21">
        <v>146</v>
      </c>
      <c r="C166" s="20" t="s">
        <v>102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20"/>
    </row>
    <row r="167" spans="1:12" ht="15.75">
      <c r="A167" s="21">
        <v>268</v>
      </c>
      <c r="B167" s="21">
        <v>147</v>
      </c>
      <c r="C167" s="20" t="s">
        <v>100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2"/>
    </row>
    <row r="168" spans="1:12" ht="15.75">
      <c r="A168" s="21">
        <v>269</v>
      </c>
      <c r="B168" s="21">
        <v>148</v>
      </c>
      <c r="C168" s="20" t="s">
        <v>101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2"/>
    </row>
    <row r="169" spans="1:12" ht="15.75">
      <c r="A169" s="21">
        <v>270</v>
      </c>
      <c r="B169" s="21">
        <v>149</v>
      </c>
      <c r="C169" s="20" t="s">
        <v>99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2"/>
    </row>
    <row r="170" spans="1:12" ht="15.75">
      <c r="A170" s="21">
        <v>271</v>
      </c>
      <c r="B170" s="21">
        <v>150</v>
      </c>
      <c r="C170" s="38" t="s">
        <v>9</v>
      </c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34.5" customHeight="1">
      <c r="A171" s="21">
        <v>272</v>
      </c>
      <c r="B171" s="21">
        <v>151</v>
      </c>
      <c r="C171" s="20" t="s">
        <v>20</v>
      </c>
      <c r="D171" s="3">
        <f aca="true" t="shared" si="47" ref="D171:D215">SUM(E171:K171)</f>
        <v>138181.9</v>
      </c>
      <c r="E171" s="3">
        <f>SUM(E172:E175)</f>
        <v>43294.3</v>
      </c>
      <c r="F171" s="3">
        <f aca="true" t="shared" si="48" ref="F171:K171">SUM(F172:F175)</f>
        <v>47365.6</v>
      </c>
      <c r="G171" s="3">
        <f t="shared" si="48"/>
        <v>47522</v>
      </c>
      <c r="H171" s="3">
        <f t="shared" si="48"/>
        <v>0</v>
      </c>
      <c r="I171" s="3">
        <f t="shared" si="48"/>
        <v>0</v>
      </c>
      <c r="J171" s="3">
        <f t="shared" si="48"/>
        <v>0</v>
      </c>
      <c r="K171" s="3">
        <f t="shared" si="48"/>
        <v>0</v>
      </c>
      <c r="L171" s="2" t="s">
        <v>3</v>
      </c>
    </row>
    <row r="172" spans="1:12" ht="15.75">
      <c r="A172" s="21"/>
      <c r="B172" s="21">
        <v>152</v>
      </c>
      <c r="C172" s="20" t="s">
        <v>102</v>
      </c>
      <c r="D172" s="3">
        <f t="shared" si="47"/>
        <v>11391.8</v>
      </c>
      <c r="E172" s="3">
        <f>E177+E182+E187+E192+E197+E202+E207+E212</f>
        <v>3811.8</v>
      </c>
      <c r="F172" s="3">
        <f aca="true" t="shared" si="49" ref="F172:K172">F177+F182+F187+F192+F197+F202+F207+F212</f>
        <v>3790</v>
      </c>
      <c r="G172" s="3">
        <f t="shared" si="49"/>
        <v>3790</v>
      </c>
      <c r="H172" s="3">
        <f t="shared" si="49"/>
        <v>0</v>
      </c>
      <c r="I172" s="3">
        <f t="shared" si="49"/>
        <v>0</v>
      </c>
      <c r="J172" s="3">
        <f t="shared" si="49"/>
        <v>0</v>
      </c>
      <c r="K172" s="3">
        <f t="shared" si="49"/>
        <v>0</v>
      </c>
      <c r="L172" s="2" t="s">
        <v>3</v>
      </c>
    </row>
    <row r="173" spans="1:12" ht="15.75">
      <c r="A173" s="21">
        <v>273</v>
      </c>
      <c r="B173" s="21">
        <v>153</v>
      </c>
      <c r="C173" s="20" t="s">
        <v>100</v>
      </c>
      <c r="D173" s="3">
        <f t="shared" si="47"/>
        <v>113920</v>
      </c>
      <c r="E173" s="3">
        <f aca="true" t="shared" si="50" ref="E173:K175">E178+E183+E188+E193+E198+E203+E208+E213</f>
        <v>35544</v>
      </c>
      <c r="F173" s="3">
        <f t="shared" si="50"/>
        <v>39188</v>
      </c>
      <c r="G173" s="3">
        <f t="shared" si="50"/>
        <v>39188</v>
      </c>
      <c r="H173" s="3">
        <f t="shared" si="50"/>
        <v>0</v>
      </c>
      <c r="I173" s="3">
        <f t="shared" si="50"/>
        <v>0</v>
      </c>
      <c r="J173" s="3">
        <f t="shared" si="50"/>
        <v>0</v>
      </c>
      <c r="K173" s="3">
        <f t="shared" si="50"/>
        <v>0</v>
      </c>
      <c r="L173" s="2" t="s">
        <v>3</v>
      </c>
    </row>
    <row r="174" spans="1:12" ht="15.75">
      <c r="A174" s="21">
        <v>274</v>
      </c>
      <c r="B174" s="21">
        <v>154</v>
      </c>
      <c r="C174" s="20" t="s">
        <v>101</v>
      </c>
      <c r="D174" s="3">
        <f t="shared" si="47"/>
        <v>12870.1</v>
      </c>
      <c r="E174" s="3">
        <f t="shared" si="50"/>
        <v>3938.5</v>
      </c>
      <c r="F174" s="3">
        <f t="shared" si="50"/>
        <v>4387.6</v>
      </c>
      <c r="G174" s="3">
        <f t="shared" si="50"/>
        <v>4544</v>
      </c>
      <c r="H174" s="3">
        <f t="shared" si="50"/>
        <v>0</v>
      </c>
      <c r="I174" s="3">
        <f t="shared" si="50"/>
        <v>0</v>
      </c>
      <c r="J174" s="3">
        <f t="shared" si="50"/>
        <v>0</v>
      </c>
      <c r="K174" s="3">
        <f t="shared" si="50"/>
        <v>0</v>
      </c>
      <c r="L174" s="2" t="s">
        <v>3</v>
      </c>
    </row>
    <row r="175" spans="1:12" ht="15.75">
      <c r="A175" s="21">
        <v>275</v>
      </c>
      <c r="B175" s="21">
        <v>155</v>
      </c>
      <c r="C175" s="20" t="s">
        <v>99</v>
      </c>
      <c r="D175" s="3">
        <f t="shared" si="47"/>
        <v>0</v>
      </c>
      <c r="E175" s="3">
        <f t="shared" si="50"/>
        <v>0</v>
      </c>
      <c r="F175" s="3">
        <f t="shared" si="50"/>
        <v>0</v>
      </c>
      <c r="G175" s="3">
        <f t="shared" si="50"/>
        <v>0</v>
      </c>
      <c r="H175" s="3">
        <f t="shared" si="50"/>
        <v>0</v>
      </c>
      <c r="I175" s="3">
        <f t="shared" si="50"/>
        <v>0</v>
      </c>
      <c r="J175" s="3">
        <f t="shared" si="50"/>
        <v>0</v>
      </c>
      <c r="K175" s="3">
        <f t="shared" si="50"/>
        <v>0</v>
      </c>
      <c r="L175" s="2" t="s">
        <v>3</v>
      </c>
    </row>
    <row r="176" spans="1:12" ht="94.5" customHeight="1">
      <c r="A176" s="21">
        <v>276</v>
      </c>
      <c r="B176" s="21">
        <v>156</v>
      </c>
      <c r="C176" s="6" t="s">
        <v>42</v>
      </c>
      <c r="D176" s="3">
        <f t="shared" si="47"/>
        <v>11959.3</v>
      </c>
      <c r="E176" s="7">
        <f>SUM(E177:E180)</f>
        <v>3679.7</v>
      </c>
      <c r="F176" s="7">
        <f aca="true" t="shared" si="51" ref="F176:K176">SUM(F177:F180)</f>
        <v>4061.6</v>
      </c>
      <c r="G176" s="7">
        <f t="shared" si="51"/>
        <v>4218</v>
      </c>
      <c r="H176" s="7">
        <f t="shared" si="51"/>
        <v>0</v>
      </c>
      <c r="I176" s="7">
        <f t="shared" si="51"/>
        <v>0</v>
      </c>
      <c r="J176" s="7">
        <f t="shared" si="51"/>
        <v>0</v>
      </c>
      <c r="K176" s="7">
        <f t="shared" si="51"/>
        <v>0</v>
      </c>
      <c r="L176" s="16">
        <v>43</v>
      </c>
    </row>
    <row r="177" spans="1:12" ht="15.75">
      <c r="A177" s="21"/>
      <c r="B177" s="21">
        <v>157</v>
      </c>
      <c r="C177" s="20" t="s">
        <v>102</v>
      </c>
      <c r="D177" s="3">
        <f t="shared" si="47"/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16"/>
    </row>
    <row r="178" spans="1:12" ht="15.75">
      <c r="A178" s="21">
        <v>277</v>
      </c>
      <c r="B178" s="21">
        <v>158</v>
      </c>
      <c r="C178" s="20" t="s">
        <v>100</v>
      </c>
      <c r="D178" s="3">
        <f t="shared" si="47"/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17"/>
    </row>
    <row r="179" spans="1:12" ht="15.75">
      <c r="A179" s="21">
        <v>278</v>
      </c>
      <c r="B179" s="21">
        <v>159</v>
      </c>
      <c r="C179" s="20" t="s">
        <v>101</v>
      </c>
      <c r="D179" s="3">
        <f t="shared" si="47"/>
        <v>11959.3</v>
      </c>
      <c r="E179" s="3">
        <v>3679.7</v>
      </c>
      <c r="F179" s="3">
        <v>4061.6</v>
      </c>
      <c r="G179" s="3">
        <v>4218</v>
      </c>
      <c r="H179" s="3">
        <v>0</v>
      </c>
      <c r="I179" s="3">
        <v>0</v>
      </c>
      <c r="J179" s="3">
        <v>0</v>
      </c>
      <c r="K179" s="3">
        <v>0</v>
      </c>
      <c r="L179" s="17"/>
    </row>
    <row r="180" spans="1:12" ht="15.75">
      <c r="A180" s="21">
        <v>279</v>
      </c>
      <c r="B180" s="21">
        <v>160</v>
      </c>
      <c r="C180" s="20" t="s">
        <v>99</v>
      </c>
      <c r="D180" s="3">
        <f t="shared" si="47"/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17"/>
    </row>
    <row r="181" spans="1:12" ht="98.25" customHeight="1">
      <c r="A181" s="21">
        <v>280</v>
      </c>
      <c r="B181" s="21">
        <v>161</v>
      </c>
      <c r="C181" s="6" t="s">
        <v>34</v>
      </c>
      <c r="D181" s="3">
        <f t="shared" si="47"/>
        <v>220.8</v>
      </c>
      <c r="E181" s="7">
        <f>SUM(E182:E185)</f>
        <v>68.8</v>
      </c>
      <c r="F181" s="7">
        <f aca="true" t="shared" si="52" ref="F181:K181">SUM(F182:F185)</f>
        <v>76</v>
      </c>
      <c r="G181" s="7">
        <f t="shared" si="52"/>
        <v>76</v>
      </c>
      <c r="H181" s="7">
        <f t="shared" si="52"/>
        <v>0</v>
      </c>
      <c r="I181" s="7">
        <f t="shared" si="52"/>
        <v>0</v>
      </c>
      <c r="J181" s="7">
        <f t="shared" si="52"/>
        <v>0</v>
      </c>
      <c r="K181" s="7">
        <f t="shared" si="52"/>
        <v>0</v>
      </c>
      <c r="L181" s="16">
        <v>46</v>
      </c>
    </row>
    <row r="182" spans="1:12" ht="15.75">
      <c r="A182" s="21"/>
      <c r="B182" s="21">
        <v>162</v>
      </c>
      <c r="C182" s="20" t="s">
        <v>102</v>
      </c>
      <c r="D182" s="3">
        <f t="shared" si="47"/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17"/>
    </row>
    <row r="183" spans="1:12" ht="15.75">
      <c r="A183" s="21">
        <v>281</v>
      </c>
      <c r="B183" s="21">
        <v>163</v>
      </c>
      <c r="C183" s="20" t="s">
        <v>100</v>
      </c>
      <c r="D183" s="3">
        <f t="shared" si="47"/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17"/>
    </row>
    <row r="184" spans="1:12" ht="15.75">
      <c r="A184" s="21">
        <v>282</v>
      </c>
      <c r="B184" s="21">
        <v>164</v>
      </c>
      <c r="C184" s="20" t="s">
        <v>101</v>
      </c>
      <c r="D184" s="3">
        <f t="shared" si="47"/>
        <v>220.8</v>
      </c>
      <c r="E184" s="3">
        <f>76-7.2</f>
        <v>68.8</v>
      </c>
      <c r="F184" s="3">
        <v>76</v>
      </c>
      <c r="G184" s="3">
        <v>76</v>
      </c>
      <c r="H184" s="3">
        <v>0</v>
      </c>
      <c r="I184" s="3">
        <v>0</v>
      </c>
      <c r="J184" s="3">
        <v>0</v>
      </c>
      <c r="K184" s="3">
        <v>0</v>
      </c>
      <c r="L184" s="17"/>
    </row>
    <row r="185" spans="1:12" ht="15.75">
      <c r="A185" s="21">
        <v>283</v>
      </c>
      <c r="B185" s="21">
        <v>165</v>
      </c>
      <c r="C185" s="20" t="s">
        <v>99</v>
      </c>
      <c r="D185" s="3">
        <f t="shared" si="47"/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17"/>
    </row>
    <row r="186" spans="1:12" ht="98.25" customHeight="1">
      <c r="A186" s="21">
        <v>288</v>
      </c>
      <c r="B186" s="21">
        <v>166</v>
      </c>
      <c r="C186" s="5" t="s">
        <v>93</v>
      </c>
      <c r="D186" s="3">
        <f t="shared" si="47"/>
        <v>450</v>
      </c>
      <c r="E186" s="7">
        <f>SUM(E187:E190)</f>
        <v>150</v>
      </c>
      <c r="F186" s="7">
        <f aca="true" t="shared" si="53" ref="F186:K186">SUM(F187:F190)</f>
        <v>150</v>
      </c>
      <c r="G186" s="7">
        <f t="shared" si="53"/>
        <v>150</v>
      </c>
      <c r="H186" s="7">
        <f t="shared" si="53"/>
        <v>0</v>
      </c>
      <c r="I186" s="7">
        <f t="shared" si="53"/>
        <v>0</v>
      </c>
      <c r="J186" s="7">
        <f t="shared" si="53"/>
        <v>0</v>
      </c>
      <c r="K186" s="7">
        <f t="shared" si="53"/>
        <v>0</v>
      </c>
      <c r="L186" s="16">
        <v>46</v>
      </c>
    </row>
    <row r="187" spans="1:12" ht="15.75">
      <c r="A187" s="21"/>
      <c r="B187" s="21">
        <v>167</v>
      </c>
      <c r="C187" s="20" t="s">
        <v>102</v>
      </c>
      <c r="D187" s="3">
        <f t="shared" si="47"/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17"/>
    </row>
    <row r="188" spans="1:12" ht="15.75">
      <c r="A188" s="21">
        <v>289</v>
      </c>
      <c r="B188" s="21">
        <v>168</v>
      </c>
      <c r="C188" s="20" t="s">
        <v>100</v>
      </c>
      <c r="D188" s="3">
        <f t="shared" si="47"/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17"/>
    </row>
    <row r="189" spans="1:12" ht="15.75">
      <c r="A189" s="21">
        <v>290</v>
      </c>
      <c r="B189" s="21">
        <v>169</v>
      </c>
      <c r="C189" s="20" t="s">
        <v>101</v>
      </c>
      <c r="D189" s="3">
        <f t="shared" si="47"/>
        <v>450</v>
      </c>
      <c r="E189" s="3">
        <v>150</v>
      </c>
      <c r="F189" s="3">
        <v>150</v>
      </c>
      <c r="G189" s="3">
        <v>150</v>
      </c>
      <c r="H189" s="3">
        <v>0</v>
      </c>
      <c r="I189" s="3">
        <v>0</v>
      </c>
      <c r="J189" s="3">
        <v>0</v>
      </c>
      <c r="K189" s="3">
        <v>0</v>
      </c>
      <c r="L189" s="17"/>
    </row>
    <row r="190" spans="1:12" ht="15.75">
      <c r="A190" s="21">
        <v>291</v>
      </c>
      <c r="B190" s="21">
        <v>170</v>
      </c>
      <c r="C190" s="20" t="s">
        <v>99</v>
      </c>
      <c r="D190" s="3">
        <f t="shared" si="47"/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17"/>
    </row>
    <row r="191" spans="1:12" ht="96.75" customHeight="1">
      <c r="A191" s="21">
        <v>292</v>
      </c>
      <c r="B191" s="21">
        <v>171</v>
      </c>
      <c r="C191" s="5" t="s">
        <v>94</v>
      </c>
      <c r="D191" s="3">
        <f t="shared" si="47"/>
        <v>240</v>
      </c>
      <c r="E191" s="7">
        <f>SUM(E192:E195)</f>
        <v>40</v>
      </c>
      <c r="F191" s="7">
        <f aca="true" t="shared" si="54" ref="F191:K191">SUM(F192:F195)</f>
        <v>100</v>
      </c>
      <c r="G191" s="7">
        <f t="shared" si="54"/>
        <v>100</v>
      </c>
      <c r="H191" s="7">
        <f t="shared" si="54"/>
        <v>0</v>
      </c>
      <c r="I191" s="7">
        <f t="shared" si="54"/>
        <v>0</v>
      </c>
      <c r="J191" s="7">
        <f t="shared" si="54"/>
        <v>0</v>
      </c>
      <c r="K191" s="7">
        <f t="shared" si="54"/>
        <v>0</v>
      </c>
      <c r="L191" s="16">
        <v>46</v>
      </c>
    </row>
    <row r="192" spans="1:12" ht="15.75">
      <c r="A192" s="21"/>
      <c r="B192" s="21">
        <v>172</v>
      </c>
      <c r="C192" s="20" t="s">
        <v>102</v>
      </c>
      <c r="D192" s="3">
        <f t="shared" si="47"/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17"/>
    </row>
    <row r="193" spans="1:12" ht="15.75">
      <c r="A193" s="21">
        <v>293</v>
      </c>
      <c r="B193" s="21">
        <v>173</v>
      </c>
      <c r="C193" s="20" t="s">
        <v>100</v>
      </c>
      <c r="D193" s="3">
        <f t="shared" si="47"/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17"/>
    </row>
    <row r="194" spans="1:12" ht="15.75">
      <c r="A194" s="21">
        <v>294</v>
      </c>
      <c r="B194" s="21">
        <v>174</v>
      </c>
      <c r="C194" s="20" t="s">
        <v>101</v>
      </c>
      <c r="D194" s="3">
        <f t="shared" si="47"/>
        <v>240</v>
      </c>
      <c r="E194" s="3">
        <f>100-60</f>
        <v>40</v>
      </c>
      <c r="F194" s="3">
        <v>100</v>
      </c>
      <c r="G194" s="3">
        <v>100</v>
      </c>
      <c r="H194" s="3">
        <v>0</v>
      </c>
      <c r="I194" s="3">
        <v>0</v>
      </c>
      <c r="J194" s="3">
        <v>0</v>
      </c>
      <c r="K194" s="3">
        <v>0</v>
      </c>
      <c r="L194" s="17"/>
    </row>
    <row r="195" spans="1:12" ht="15.75">
      <c r="A195" s="21">
        <v>295</v>
      </c>
      <c r="B195" s="21">
        <v>175</v>
      </c>
      <c r="C195" s="20" t="s">
        <v>99</v>
      </c>
      <c r="D195" s="3">
        <f t="shared" si="47"/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17"/>
    </row>
    <row r="196" spans="1:12" ht="161.25" customHeight="1">
      <c r="A196" s="21">
        <v>296</v>
      </c>
      <c r="B196" s="21">
        <v>176</v>
      </c>
      <c r="C196" s="5" t="s">
        <v>95</v>
      </c>
      <c r="D196" s="3">
        <f t="shared" si="47"/>
        <v>11370</v>
      </c>
      <c r="E196" s="7">
        <f>SUM(E197:E200)</f>
        <v>3790</v>
      </c>
      <c r="F196" s="7">
        <f aca="true" t="shared" si="55" ref="F196:K196">SUM(F197:F200)</f>
        <v>3790</v>
      </c>
      <c r="G196" s="7">
        <f t="shared" si="55"/>
        <v>3790</v>
      </c>
      <c r="H196" s="7">
        <f t="shared" si="55"/>
        <v>0</v>
      </c>
      <c r="I196" s="7">
        <f t="shared" si="55"/>
        <v>0</v>
      </c>
      <c r="J196" s="7">
        <f t="shared" si="55"/>
        <v>0</v>
      </c>
      <c r="K196" s="7">
        <f t="shared" si="55"/>
        <v>0</v>
      </c>
      <c r="L196" s="16">
        <v>46</v>
      </c>
    </row>
    <row r="197" spans="1:12" ht="15.75">
      <c r="A197" s="21"/>
      <c r="B197" s="21">
        <v>177</v>
      </c>
      <c r="C197" s="20" t="s">
        <v>102</v>
      </c>
      <c r="D197" s="3">
        <f t="shared" si="47"/>
        <v>11370</v>
      </c>
      <c r="E197" s="3">
        <f>3790</f>
        <v>3790</v>
      </c>
      <c r="F197" s="3">
        <v>3790</v>
      </c>
      <c r="G197" s="3">
        <v>3790</v>
      </c>
      <c r="H197" s="7">
        <v>0</v>
      </c>
      <c r="I197" s="7">
        <v>0</v>
      </c>
      <c r="J197" s="7">
        <v>0</v>
      </c>
      <c r="K197" s="7">
        <v>0</v>
      </c>
      <c r="L197" s="16"/>
    </row>
    <row r="198" spans="1:12" ht="15.75">
      <c r="A198" s="21">
        <v>297</v>
      </c>
      <c r="B198" s="21">
        <v>178</v>
      </c>
      <c r="C198" s="20" t="s">
        <v>100</v>
      </c>
      <c r="D198" s="3">
        <f t="shared" si="47"/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16"/>
    </row>
    <row r="199" spans="1:12" ht="15.75">
      <c r="A199" s="21">
        <v>298</v>
      </c>
      <c r="B199" s="21">
        <v>179</v>
      </c>
      <c r="C199" s="20" t="s">
        <v>101</v>
      </c>
      <c r="D199" s="3">
        <f t="shared" si="47"/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16"/>
    </row>
    <row r="200" spans="1:12" ht="15.75">
      <c r="A200" s="21">
        <v>299</v>
      </c>
      <c r="B200" s="21">
        <v>180</v>
      </c>
      <c r="C200" s="20" t="s">
        <v>99</v>
      </c>
      <c r="D200" s="3">
        <f t="shared" si="47"/>
        <v>0</v>
      </c>
      <c r="E200" s="27">
        <v>0</v>
      </c>
      <c r="F200" s="27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16"/>
    </row>
    <row r="201" spans="1:12" ht="344.25" customHeight="1">
      <c r="A201" s="21">
        <v>300</v>
      </c>
      <c r="B201" s="21">
        <v>181</v>
      </c>
      <c r="C201" s="5" t="s">
        <v>96</v>
      </c>
      <c r="D201" s="3">
        <f t="shared" si="47"/>
        <v>22471</v>
      </c>
      <c r="E201" s="7">
        <f>SUM(E202:E205)</f>
        <v>5061</v>
      </c>
      <c r="F201" s="7">
        <f aca="true" t="shared" si="56" ref="F201:K201">SUM(F202:F205)</f>
        <v>8705</v>
      </c>
      <c r="G201" s="7">
        <f t="shared" si="56"/>
        <v>8705</v>
      </c>
      <c r="H201" s="7">
        <f t="shared" si="56"/>
        <v>0</v>
      </c>
      <c r="I201" s="7">
        <f t="shared" si="56"/>
        <v>0</v>
      </c>
      <c r="J201" s="7">
        <f t="shared" si="56"/>
        <v>0</v>
      </c>
      <c r="K201" s="7">
        <f t="shared" si="56"/>
        <v>0</v>
      </c>
      <c r="L201" s="16">
        <v>46</v>
      </c>
    </row>
    <row r="202" spans="1:12" ht="15.75">
      <c r="A202" s="21"/>
      <c r="B202" s="21">
        <v>182</v>
      </c>
      <c r="C202" s="20" t="s">
        <v>102</v>
      </c>
      <c r="D202" s="3">
        <f t="shared" si="47"/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16"/>
    </row>
    <row r="203" spans="1:12" ht="15.75">
      <c r="A203" s="21">
        <v>301</v>
      </c>
      <c r="B203" s="21">
        <v>183</v>
      </c>
      <c r="C203" s="20" t="s">
        <v>100</v>
      </c>
      <c r="D203" s="3">
        <f t="shared" si="47"/>
        <v>22471</v>
      </c>
      <c r="E203" s="3">
        <f>8705-3644</f>
        <v>5061</v>
      </c>
      <c r="F203" s="3">
        <v>8705</v>
      </c>
      <c r="G203" s="3">
        <v>8705</v>
      </c>
      <c r="H203" s="3">
        <v>0</v>
      </c>
      <c r="I203" s="3">
        <v>0</v>
      </c>
      <c r="J203" s="3">
        <v>0</v>
      </c>
      <c r="K203" s="3">
        <v>0</v>
      </c>
      <c r="L203" s="17"/>
    </row>
    <row r="204" spans="1:12" ht="15.75">
      <c r="A204" s="21">
        <v>302</v>
      </c>
      <c r="B204" s="21">
        <v>184</v>
      </c>
      <c r="C204" s="20" t="s">
        <v>101</v>
      </c>
      <c r="D204" s="3">
        <f t="shared" si="47"/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17"/>
    </row>
    <row r="205" spans="1:12" ht="15.75">
      <c r="A205" s="21">
        <v>303</v>
      </c>
      <c r="B205" s="21">
        <v>185</v>
      </c>
      <c r="C205" s="20" t="s">
        <v>99</v>
      </c>
      <c r="D205" s="3">
        <f t="shared" si="47"/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17"/>
    </row>
    <row r="206" spans="1:12" ht="329.25" customHeight="1">
      <c r="A206" s="21">
        <v>304</v>
      </c>
      <c r="B206" s="21">
        <v>186</v>
      </c>
      <c r="C206" s="6" t="s">
        <v>97</v>
      </c>
      <c r="D206" s="3">
        <f t="shared" si="47"/>
        <v>91449</v>
      </c>
      <c r="E206" s="7">
        <f>SUM(E207:E210)</f>
        <v>30483</v>
      </c>
      <c r="F206" s="7">
        <f aca="true" t="shared" si="57" ref="F206:K206">SUM(F207:F210)</f>
        <v>30483</v>
      </c>
      <c r="G206" s="7">
        <f t="shared" si="57"/>
        <v>30483</v>
      </c>
      <c r="H206" s="7">
        <f t="shared" si="57"/>
        <v>0</v>
      </c>
      <c r="I206" s="7">
        <f t="shared" si="57"/>
        <v>0</v>
      </c>
      <c r="J206" s="7">
        <f t="shared" si="57"/>
        <v>0</v>
      </c>
      <c r="K206" s="7">
        <f t="shared" si="57"/>
        <v>0</v>
      </c>
      <c r="L206" s="16">
        <v>46</v>
      </c>
    </row>
    <row r="207" spans="1:12" ht="15.75">
      <c r="A207" s="21"/>
      <c r="B207" s="21">
        <v>187</v>
      </c>
      <c r="C207" s="20" t="s">
        <v>102</v>
      </c>
      <c r="D207" s="3">
        <f t="shared" si="47"/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17"/>
    </row>
    <row r="208" spans="1:12" ht="15.75">
      <c r="A208" s="21">
        <v>305</v>
      </c>
      <c r="B208" s="21">
        <v>188</v>
      </c>
      <c r="C208" s="20" t="s">
        <v>100</v>
      </c>
      <c r="D208" s="3">
        <f t="shared" si="47"/>
        <v>91449</v>
      </c>
      <c r="E208" s="3">
        <v>30483</v>
      </c>
      <c r="F208" s="3">
        <v>30483</v>
      </c>
      <c r="G208" s="3">
        <v>30483</v>
      </c>
      <c r="H208" s="3">
        <v>0</v>
      </c>
      <c r="I208" s="3">
        <v>0</v>
      </c>
      <c r="J208" s="3">
        <v>0</v>
      </c>
      <c r="K208" s="3">
        <v>0</v>
      </c>
      <c r="L208" s="17"/>
    </row>
    <row r="209" spans="1:12" ht="15.75">
      <c r="A209" s="21">
        <v>306</v>
      </c>
      <c r="B209" s="21">
        <v>189</v>
      </c>
      <c r="C209" s="20" t="s">
        <v>101</v>
      </c>
      <c r="D209" s="3">
        <f t="shared" si="47"/>
        <v>0</v>
      </c>
      <c r="E209" s="3">
        <f>25-25</f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17"/>
    </row>
    <row r="210" spans="1:12" ht="15.75">
      <c r="A210" s="21">
        <v>307</v>
      </c>
      <c r="B210" s="21">
        <v>190</v>
      </c>
      <c r="C210" s="20" t="s">
        <v>99</v>
      </c>
      <c r="D210" s="3">
        <f t="shared" si="47"/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17"/>
    </row>
    <row r="211" spans="1:12" ht="236.25" customHeight="1">
      <c r="A211" s="21">
        <v>316</v>
      </c>
      <c r="B211" s="21">
        <v>191</v>
      </c>
      <c r="C211" s="20" t="s">
        <v>98</v>
      </c>
      <c r="D211" s="3">
        <f t="shared" si="47"/>
        <v>21.8</v>
      </c>
      <c r="E211" s="7">
        <f>SUM(E212:E215)</f>
        <v>21.8</v>
      </c>
      <c r="F211" s="7">
        <f aca="true" t="shared" si="58" ref="F211:K211">SUM(F212:F215)</f>
        <v>0</v>
      </c>
      <c r="G211" s="7">
        <f t="shared" si="58"/>
        <v>0</v>
      </c>
      <c r="H211" s="7">
        <f t="shared" si="58"/>
        <v>0</v>
      </c>
      <c r="I211" s="7">
        <f t="shared" si="58"/>
        <v>0</v>
      </c>
      <c r="J211" s="7">
        <f t="shared" si="58"/>
        <v>0</v>
      </c>
      <c r="K211" s="7">
        <f t="shared" si="58"/>
        <v>0</v>
      </c>
      <c r="L211" s="16">
        <v>46</v>
      </c>
    </row>
    <row r="212" spans="1:12" ht="15.75">
      <c r="A212" s="21"/>
      <c r="B212" s="21">
        <v>192</v>
      </c>
      <c r="C212" s="20" t="s">
        <v>102</v>
      </c>
      <c r="D212" s="3">
        <f t="shared" si="47"/>
        <v>21.8</v>
      </c>
      <c r="E212" s="7">
        <v>21.8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17"/>
    </row>
    <row r="213" spans="1:12" ht="15.75">
      <c r="A213" s="21">
        <v>317</v>
      </c>
      <c r="B213" s="21">
        <v>193</v>
      </c>
      <c r="C213" s="20" t="s">
        <v>100</v>
      </c>
      <c r="D213" s="3">
        <f t="shared" si="47"/>
        <v>0</v>
      </c>
      <c r="E213" s="3">
        <v>0</v>
      </c>
      <c r="F213" s="3">
        <v>0</v>
      </c>
      <c r="G213" s="28">
        <v>0</v>
      </c>
      <c r="H213" s="3">
        <v>0</v>
      </c>
      <c r="I213" s="3">
        <v>0</v>
      </c>
      <c r="J213" s="3">
        <v>0</v>
      </c>
      <c r="K213" s="3">
        <v>0</v>
      </c>
      <c r="L213" s="17"/>
    </row>
    <row r="214" spans="1:12" ht="15.75">
      <c r="A214" s="21">
        <v>318</v>
      </c>
      <c r="B214" s="21">
        <v>194</v>
      </c>
      <c r="C214" s="20" t="s">
        <v>101</v>
      </c>
      <c r="D214" s="3">
        <f t="shared" si="47"/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17"/>
    </row>
    <row r="215" spans="1:12" ht="15.75">
      <c r="A215" s="21">
        <v>319</v>
      </c>
      <c r="B215" s="21">
        <v>195</v>
      </c>
      <c r="C215" s="20" t="s">
        <v>99</v>
      </c>
      <c r="D215" s="3">
        <f t="shared" si="47"/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17"/>
    </row>
    <row r="216" spans="1:12" ht="113.25" customHeight="1">
      <c r="A216" s="21"/>
      <c r="B216" s="21">
        <v>196</v>
      </c>
      <c r="C216" s="20" t="s">
        <v>145</v>
      </c>
      <c r="D216" s="3">
        <f>SUM(E216:K216)</f>
        <v>0</v>
      </c>
      <c r="E216" s="7">
        <f>SUM(E217:E220)</f>
        <v>0</v>
      </c>
      <c r="F216" s="7">
        <f aca="true" t="shared" si="59" ref="F216:K216">SUM(F217:F220)</f>
        <v>0</v>
      </c>
      <c r="G216" s="7">
        <f t="shared" si="59"/>
        <v>0</v>
      </c>
      <c r="H216" s="7">
        <f t="shared" si="59"/>
        <v>0</v>
      </c>
      <c r="I216" s="7">
        <f t="shared" si="59"/>
        <v>0</v>
      </c>
      <c r="J216" s="7">
        <f t="shared" si="59"/>
        <v>0</v>
      </c>
      <c r="K216" s="7">
        <f t="shared" si="59"/>
        <v>0</v>
      </c>
      <c r="L216" s="17"/>
    </row>
    <row r="217" spans="1:12" ht="15.75">
      <c r="A217" s="21"/>
      <c r="B217" s="21">
        <v>197</v>
      </c>
      <c r="C217" s="20" t="s">
        <v>102</v>
      </c>
      <c r="D217" s="3">
        <f>SUM(E217:K217)</f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17"/>
    </row>
    <row r="218" spans="1:12" ht="15.75">
      <c r="A218" s="21"/>
      <c r="B218" s="21">
        <v>198</v>
      </c>
      <c r="C218" s="20" t="s">
        <v>100</v>
      </c>
      <c r="D218" s="3">
        <f>SUM(E218:K218)</f>
        <v>0</v>
      </c>
      <c r="E218" s="3">
        <v>0</v>
      </c>
      <c r="F218" s="3">
        <v>0</v>
      </c>
      <c r="G218" s="28">
        <v>0</v>
      </c>
      <c r="H218" s="3">
        <v>0</v>
      </c>
      <c r="I218" s="3">
        <v>0</v>
      </c>
      <c r="J218" s="3">
        <v>0</v>
      </c>
      <c r="K218" s="3">
        <v>0</v>
      </c>
      <c r="L218" s="17"/>
    </row>
    <row r="219" spans="1:12" ht="15.75">
      <c r="A219" s="21"/>
      <c r="B219" s="21">
        <v>199</v>
      </c>
      <c r="C219" s="20" t="s">
        <v>101</v>
      </c>
      <c r="D219" s="3">
        <f>SUM(E219:K219)</f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17"/>
    </row>
    <row r="220" spans="1:12" ht="15.75">
      <c r="A220" s="21"/>
      <c r="B220" s="21">
        <v>200</v>
      </c>
      <c r="C220" s="20" t="s">
        <v>99</v>
      </c>
      <c r="D220" s="3">
        <f>SUM(E220:K220)</f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17"/>
    </row>
    <row r="221" spans="1:12" ht="157.5" customHeight="1">
      <c r="A221" s="21"/>
      <c r="B221" s="21">
        <v>201</v>
      </c>
      <c r="C221" s="20" t="s">
        <v>146</v>
      </c>
      <c r="D221" s="3">
        <f>SUM(E221:K221)</f>
        <v>0</v>
      </c>
      <c r="E221" s="7">
        <f>SUM(E222:E225)</f>
        <v>0</v>
      </c>
      <c r="F221" s="7">
        <f aca="true" t="shared" si="60" ref="F221:K221">SUM(F222:F225)</f>
        <v>0</v>
      </c>
      <c r="G221" s="7">
        <f t="shared" si="60"/>
        <v>0</v>
      </c>
      <c r="H221" s="7">
        <f t="shared" si="60"/>
        <v>0</v>
      </c>
      <c r="I221" s="7">
        <f t="shared" si="60"/>
        <v>0</v>
      </c>
      <c r="J221" s="7">
        <f t="shared" si="60"/>
        <v>0</v>
      </c>
      <c r="K221" s="7">
        <f t="shared" si="60"/>
        <v>0</v>
      </c>
      <c r="L221" s="17"/>
    </row>
    <row r="222" spans="1:12" ht="15.75">
      <c r="A222" s="21"/>
      <c r="B222" s="21">
        <v>202</v>
      </c>
      <c r="C222" s="20" t="s">
        <v>102</v>
      </c>
      <c r="D222" s="3">
        <f>SUM(E222:K222)</f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17"/>
    </row>
    <row r="223" spans="1:12" ht="15.75">
      <c r="A223" s="21"/>
      <c r="B223" s="21">
        <v>203</v>
      </c>
      <c r="C223" s="20" t="s">
        <v>100</v>
      </c>
      <c r="D223" s="3">
        <f>SUM(E223:K223)</f>
        <v>0</v>
      </c>
      <c r="E223" s="3">
        <v>0</v>
      </c>
      <c r="F223" s="3">
        <v>0</v>
      </c>
      <c r="G223" s="28">
        <v>0</v>
      </c>
      <c r="H223" s="3">
        <v>0</v>
      </c>
      <c r="I223" s="3">
        <v>0</v>
      </c>
      <c r="J223" s="3">
        <v>0</v>
      </c>
      <c r="K223" s="3">
        <v>0</v>
      </c>
      <c r="L223" s="17"/>
    </row>
    <row r="224" spans="1:12" ht="15.75">
      <c r="A224" s="21"/>
      <c r="B224" s="21">
        <v>204</v>
      </c>
      <c r="C224" s="20" t="s">
        <v>101</v>
      </c>
      <c r="D224" s="3">
        <f>SUM(E224:K224)</f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17"/>
    </row>
    <row r="225" spans="1:12" ht="15.75">
      <c r="A225" s="21"/>
      <c r="B225" s="21">
        <v>205</v>
      </c>
      <c r="C225" s="20" t="s">
        <v>99</v>
      </c>
      <c r="D225" s="3">
        <f>SUM(E225:K225)</f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17"/>
    </row>
    <row r="226" spans="1:12" ht="15.75">
      <c r="A226" s="21">
        <v>320</v>
      </c>
      <c r="B226" s="21">
        <v>206</v>
      </c>
      <c r="C226" s="39" t="s">
        <v>58</v>
      </c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ht="47.25">
      <c r="A227" s="21">
        <v>321</v>
      </c>
      <c r="B227" s="21">
        <v>207</v>
      </c>
      <c r="C227" s="19" t="s">
        <v>24</v>
      </c>
      <c r="D227" s="26">
        <f>SUM(E227:K227)</f>
        <v>1659.1000000000001</v>
      </c>
      <c r="E227" s="26">
        <f>SUM(E228:E231)</f>
        <v>808.7</v>
      </c>
      <c r="F227" s="26">
        <f aca="true" t="shared" si="61" ref="F227:K227">SUM(F228:F231)</f>
        <v>425.2</v>
      </c>
      <c r="G227" s="26">
        <f t="shared" si="61"/>
        <v>425.2</v>
      </c>
      <c r="H227" s="26">
        <f t="shared" si="61"/>
        <v>0</v>
      </c>
      <c r="I227" s="26">
        <f t="shared" si="61"/>
        <v>0</v>
      </c>
      <c r="J227" s="26">
        <f t="shared" si="61"/>
        <v>0</v>
      </c>
      <c r="K227" s="26">
        <f t="shared" si="61"/>
        <v>0</v>
      </c>
      <c r="L227" s="4" t="s">
        <v>3</v>
      </c>
    </row>
    <row r="228" spans="1:12" ht="15.75">
      <c r="A228" s="21"/>
      <c r="B228" s="21">
        <v>208</v>
      </c>
      <c r="C228" s="19" t="s">
        <v>102</v>
      </c>
      <c r="D228" s="26">
        <f>SUM(E228:K228)</f>
        <v>0</v>
      </c>
      <c r="E228" s="26">
        <f>E234+E252</f>
        <v>0</v>
      </c>
      <c r="F228" s="26">
        <f aca="true" t="shared" si="62" ref="F228:K228">F234+F252</f>
        <v>0</v>
      </c>
      <c r="G228" s="26">
        <f t="shared" si="62"/>
        <v>0</v>
      </c>
      <c r="H228" s="26">
        <f t="shared" si="62"/>
        <v>0</v>
      </c>
      <c r="I228" s="26">
        <f t="shared" si="62"/>
        <v>0</v>
      </c>
      <c r="J228" s="26">
        <f t="shared" si="62"/>
        <v>0</v>
      </c>
      <c r="K228" s="26">
        <f t="shared" si="62"/>
        <v>0</v>
      </c>
      <c r="L228" s="4" t="s">
        <v>3</v>
      </c>
    </row>
    <row r="229" spans="1:12" ht="15.75">
      <c r="A229" s="21">
        <v>322</v>
      </c>
      <c r="B229" s="21">
        <v>209</v>
      </c>
      <c r="C229" s="19" t="s">
        <v>100</v>
      </c>
      <c r="D229" s="26">
        <f>SUM(E229:K229)</f>
        <v>0</v>
      </c>
      <c r="E229" s="26">
        <f aca="true" t="shared" si="63" ref="E229:K231">E235+E253</f>
        <v>0</v>
      </c>
      <c r="F229" s="26">
        <f t="shared" si="63"/>
        <v>0</v>
      </c>
      <c r="G229" s="26">
        <f t="shared" si="63"/>
        <v>0</v>
      </c>
      <c r="H229" s="26">
        <f t="shared" si="63"/>
        <v>0</v>
      </c>
      <c r="I229" s="26">
        <f t="shared" si="63"/>
        <v>0</v>
      </c>
      <c r="J229" s="26">
        <f t="shared" si="63"/>
        <v>0</v>
      </c>
      <c r="K229" s="26">
        <f t="shared" si="63"/>
        <v>0</v>
      </c>
      <c r="L229" s="4" t="s">
        <v>3</v>
      </c>
    </row>
    <row r="230" spans="1:12" ht="15.75">
      <c r="A230" s="21">
        <v>323</v>
      </c>
      <c r="B230" s="21">
        <v>210</v>
      </c>
      <c r="C230" s="19" t="s">
        <v>101</v>
      </c>
      <c r="D230" s="26">
        <f>SUM(E230:K230)</f>
        <v>1659.1000000000001</v>
      </c>
      <c r="E230" s="26">
        <f t="shared" si="63"/>
        <v>808.7</v>
      </c>
      <c r="F230" s="26">
        <f t="shared" si="63"/>
        <v>425.2</v>
      </c>
      <c r="G230" s="26">
        <f t="shared" si="63"/>
        <v>425.2</v>
      </c>
      <c r="H230" s="26">
        <f t="shared" si="63"/>
        <v>0</v>
      </c>
      <c r="I230" s="26">
        <f t="shared" si="63"/>
        <v>0</v>
      </c>
      <c r="J230" s="26">
        <f t="shared" si="63"/>
        <v>0</v>
      </c>
      <c r="K230" s="26">
        <f t="shared" si="63"/>
        <v>0</v>
      </c>
      <c r="L230" s="4" t="s">
        <v>3</v>
      </c>
    </row>
    <row r="231" spans="1:12" ht="15.75">
      <c r="A231" s="21">
        <v>324</v>
      </c>
      <c r="B231" s="21">
        <v>211</v>
      </c>
      <c r="C231" s="19" t="s">
        <v>99</v>
      </c>
      <c r="D231" s="26">
        <f>SUM(E231:K231)</f>
        <v>0</v>
      </c>
      <c r="E231" s="26">
        <f t="shared" si="63"/>
        <v>0</v>
      </c>
      <c r="F231" s="26">
        <f t="shared" si="63"/>
        <v>0</v>
      </c>
      <c r="G231" s="26">
        <f t="shared" si="63"/>
        <v>0</v>
      </c>
      <c r="H231" s="26">
        <f t="shared" si="63"/>
        <v>0</v>
      </c>
      <c r="I231" s="26">
        <f t="shared" si="63"/>
        <v>0</v>
      </c>
      <c r="J231" s="26">
        <f t="shared" si="63"/>
        <v>0</v>
      </c>
      <c r="K231" s="26">
        <f t="shared" si="63"/>
        <v>0</v>
      </c>
      <c r="L231" s="4" t="s">
        <v>3</v>
      </c>
    </row>
    <row r="232" spans="1:12" ht="15.75">
      <c r="A232" s="21">
        <v>325</v>
      </c>
      <c r="B232" s="21">
        <v>212</v>
      </c>
      <c r="C232" s="38" t="s">
        <v>6</v>
      </c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47.25">
      <c r="A233" s="21">
        <v>326</v>
      </c>
      <c r="B233" s="21">
        <v>213</v>
      </c>
      <c r="C233" s="20" t="s">
        <v>18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2" t="s">
        <v>3</v>
      </c>
    </row>
    <row r="234" spans="1:12" ht="15.75">
      <c r="A234" s="21"/>
      <c r="B234" s="21">
        <v>214</v>
      </c>
      <c r="C234" s="20" t="s">
        <v>102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2" t="s">
        <v>3</v>
      </c>
    </row>
    <row r="235" spans="1:12" ht="15.75">
      <c r="A235" s="21">
        <v>327</v>
      </c>
      <c r="B235" s="21">
        <v>215</v>
      </c>
      <c r="C235" s="20" t="s">
        <v>100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2" t="s">
        <v>3</v>
      </c>
    </row>
    <row r="236" spans="1:12" ht="15.75">
      <c r="A236" s="21">
        <v>328</v>
      </c>
      <c r="B236" s="21">
        <v>216</v>
      </c>
      <c r="C236" s="20" t="s">
        <v>101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2" t="s">
        <v>3</v>
      </c>
    </row>
    <row r="237" spans="1:12" ht="15.75">
      <c r="A237" s="21">
        <v>329</v>
      </c>
      <c r="B237" s="21">
        <v>217</v>
      </c>
      <c r="C237" s="20" t="s">
        <v>99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2" t="s">
        <v>3</v>
      </c>
    </row>
    <row r="238" spans="1:12" ht="15.75">
      <c r="A238" s="21">
        <v>330</v>
      </c>
      <c r="B238" s="21">
        <v>218</v>
      </c>
      <c r="C238" s="40" t="s">
        <v>7</v>
      </c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63">
      <c r="A239" s="21">
        <v>331</v>
      </c>
      <c r="B239" s="21">
        <v>219</v>
      </c>
      <c r="C239" s="20" t="s">
        <v>19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2"/>
    </row>
    <row r="240" spans="1:12" ht="15.75">
      <c r="A240" s="21"/>
      <c r="B240" s="21">
        <v>220</v>
      </c>
      <c r="C240" s="20" t="s">
        <v>102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2"/>
    </row>
    <row r="241" spans="1:12" ht="15.75">
      <c r="A241" s="21">
        <v>332</v>
      </c>
      <c r="B241" s="21">
        <v>221</v>
      </c>
      <c r="C241" s="20" t="s">
        <v>100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2"/>
    </row>
    <row r="242" spans="1:12" ht="15.75">
      <c r="A242" s="21">
        <v>333</v>
      </c>
      <c r="B242" s="21">
        <v>222</v>
      </c>
      <c r="C242" s="20" t="s">
        <v>101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2"/>
    </row>
    <row r="243" spans="1:12" ht="15.75">
      <c r="A243" s="21">
        <v>334</v>
      </c>
      <c r="B243" s="21">
        <v>223</v>
      </c>
      <c r="C243" s="20" t="s">
        <v>99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2"/>
    </row>
    <row r="244" spans="1:12" ht="15.75">
      <c r="A244" s="21">
        <v>335</v>
      </c>
      <c r="B244" s="21">
        <v>224</v>
      </c>
      <c r="C244" s="40" t="s">
        <v>8</v>
      </c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5.75">
      <c r="A245" s="21"/>
      <c r="B245" s="21">
        <v>225</v>
      </c>
      <c r="C245" s="20"/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20"/>
    </row>
    <row r="246" spans="1:12" ht="15.75">
      <c r="A246" s="21">
        <v>336</v>
      </c>
      <c r="B246" s="21">
        <v>226</v>
      </c>
      <c r="C246" s="20" t="s">
        <v>102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2"/>
    </row>
    <row r="247" spans="1:12" ht="15.75">
      <c r="A247" s="21">
        <v>337</v>
      </c>
      <c r="B247" s="21">
        <v>227</v>
      </c>
      <c r="C247" s="20" t="s">
        <v>100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2"/>
    </row>
    <row r="248" spans="1:12" ht="15.75">
      <c r="A248" s="21">
        <v>338</v>
      </c>
      <c r="B248" s="21">
        <v>228</v>
      </c>
      <c r="C248" s="20" t="s">
        <v>101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2"/>
    </row>
    <row r="249" spans="1:12" ht="15.75">
      <c r="A249" s="21">
        <v>339</v>
      </c>
      <c r="B249" s="21">
        <v>229</v>
      </c>
      <c r="C249" s="20" t="s">
        <v>99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2"/>
    </row>
    <row r="250" spans="1:12" ht="15.75">
      <c r="A250" s="21">
        <v>340</v>
      </c>
      <c r="B250" s="21">
        <v>230</v>
      </c>
      <c r="C250" s="38" t="s">
        <v>9</v>
      </c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32.25" customHeight="1">
      <c r="A251" s="21">
        <v>341</v>
      </c>
      <c r="B251" s="21">
        <v>231</v>
      </c>
      <c r="C251" s="20" t="s">
        <v>20</v>
      </c>
      <c r="D251" s="3">
        <f aca="true" t="shared" si="64" ref="D251:D260">SUM(E251:K251)</f>
        <v>1659.1000000000001</v>
      </c>
      <c r="E251" s="3">
        <f>SUM(E252:E255)</f>
        <v>808.7</v>
      </c>
      <c r="F251" s="3">
        <f aca="true" t="shared" si="65" ref="F251:K251">SUM(F252:F255)</f>
        <v>425.2</v>
      </c>
      <c r="G251" s="3">
        <f t="shared" si="65"/>
        <v>425.2</v>
      </c>
      <c r="H251" s="3">
        <f t="shared" si="65"/>
        <v>0</v>
      </c>
      <c r="I251" s="3">
        <f t="shared" si="65"/>
        <v>0</v>
      </c>
      <c r="J251" s="3">
        <f t="shared" si="65"/>
        <v>0</v>
      </c>
      <c r="K251" s="3">
        <f t="shared" si="65"/>
        <v>0</v>
      </c>
      <c r="L251" s="2" t="s">
        <v>3</v>
      </c>
    </row>
    <row r="252" spans="1:12" ht="15.75">
      <c r="A252" s="21"/>
      <c r="B252" s="21">
        <v>232</v>
      </c>
      <c r="C252" s="20" t="s">
        <v>102</v>
      </c>
      <c r="D252" s="3">
        <f t="shared" si="64"/>
        <v>0</v>
      </c>
      <c r="E252" s="3">
        <f>E257</f>
        <v>0</v>
      </c>
      <c r="F252" s="3">
        <f aca="true" t="shared" si="66" ref="F252:K252">F257</f>
        <v>0</v>
      </c>
      <c r="G252" s="3">
        <f t="shared" si="66"/>
        <v>0</v>
      </c>
      <c r="H252" s="3">
        <f t="shared" si="66"/>
        <v>0</v>
      </c>
      <c r="I252" s="3">
        <f t="shared" si="66"/>
        <v>0</v>
      </c>
      <c r="J252" s="3">
        <f t="shared" si="66"/>
        <v>0</v>
      </c>
      <c r="K252" s="3">
        <f t="shared" si="66"/>
        <v>0</v>
      </c>
      <c r="L252" s="2" t="s">
        <v>3</v>
      </c>
    </row>
    <row r="253" spans="1:12" ht="15.75">
      <c r="A253" s="21">
        <v>342</v>
      </c>
      <c r="B253" s="21">
        <v>233</v>
      </c>
      <c r="C253" s="20" t="s">
        <v>100</v>
      </c>
      <c r="D253" s="3">
        <f t="shared" si="64"/>
        <v>0</v>
      </c>
      <c r="E253" s="3">
        <f aca="true" t="shared" si="67" ref="E253:K255">E258</f>
        <v>0</v>
      </c>
      <c r="F253" s="3">
        <f t="shared" si="67"/>
        <v>0</v>
      </c>
      <c r="G253" s="3">
        <f t="shared" si="67"/>
        <v>0</v>
      </c>
      <c r="H253" s="3">
        <f t="shared" si="67"/>
        <v>0</v>
      </c>
      <c r="I253" s="3">
        <f t="shared" si="67"/>
        <v>0</v>
      </c>
      <c r="J253" s="3">
        <f t="shared" si="67"/>
        <v>0</v>
      </c>
      <c r="K253" s="3">
        <f t="shared" si="67"/>
        <v>0</v>
      </c>
      <c r="L253" s="2" t="s">
        <v>3</v>
      </c>
    </row>
    <row r="254" spans="1:12" ht="15.75">
      <c r="A254" s="21">
        <v>343</v>
      </c>
      <c r="B254" s="21">
        <v>234</v>
      </c>
      <c r="C254" s="20" t="s">
        <v>101</v>
      </c>
      <c r="D254" s="3">
        <f t="shared" si="64"/>
        <v>1659.1000000000001</v>
      </c>
      <c r="E254" s="3">
        <f t="shared" si="67"/>
        <v>808.7</v>
      </c>
      <c r="F254" s="3">
        <f t="shared" si="67"/>
        <v>425.2</v>
      </c>
      <c r="G254" s="3">
        <f t="shared" si="67"/>
        <v>425.2</v>
      </c>
      <c r="H254" s="3">
        <f t="shared" si="67"/>
        <v>0</v>
      </c>
      <c r="I254" s="3">
        <f t="shared" si="67"/>
        <v>0</v>
      </c>
      <c r="J254" s="3">
        <f t="shared" si="67"/>
        <v>0</v>
      </c>
      <c r="K254" s="3">
        <f t="shared" si="67"/>
        <v>0</v>
      </c>
      <c r="L254" s="2" t="s">
        <v>3</v>
      </c>
    </row>
    <row r="255" spans="1:12" ht="15.75">
      <c r="A255" s="21">
        <v>344</v>
      </c>
      <c r="B255" s="21">
        <v>235</v>
      </c>
      <c r="C255" s="20" t="s">
        <v>99</v>
      </c>
      <c r="D255" s="3">
        <f t="shared" si="64"/>
        <v>0</v>
      </c>
      <c r="E255" s="3">
        <f t="shared" si="67"/>
        <v>0</v>
      </c>
      <c r="F255" s="3">
        <f t="shared" si="67"/>
        <v>0</v>
      </c>
      <c r="G255" s="3">
        <f t="shared" si="67"/>
        <v>0</v>
      </c>
      <c r="H255" s="3">
        <f t="shared" si="67"/>
        <v>0</v>
      </c>
      <c r="I255" s="3">
        <f t="shared" si="67"/>
        <v>0</v>
      </c>
      <c r="J255" s="3">
        <f t="shared" si="67"/>
        <v>0</v>
      </c>
      <c r="K255" s="3">
        <f t="shared" si="67"/>
        <v>0</v>
      </c>
      <c r="L255" s="2" t="s">
        <v>3</v>
      </c>
    </row>
    <row r="256" spans="1:12" ht="130.5" customHeight="1">
      <c r="A256" s="21">
        <v>397</v>
      </c>
      <c r="B256" s="21">
        <v>236</v>
      </c>
      <c r="C256" s="5" t="s">
        <v>59</v>
      </c>
      <c r="D256" s="3">
        <f t="shared" si="64"/>
        <v>1659.1000000000001</v>
      </c>
      <c r="E256" s="7">
        <f>SUM(E257:E260)</f>
        <v>808.7</v>
      </c>
      <c r="F256" s="7">
        <f aca="true" t="shared" si="68" ref="F256:K256">SUM(F257:F260)</f>
        <v>425.2</v>
      </c>
      <c r="G256" s="7">
        <f t="shared" si="68"/>
        <v>425.2</v>
      </c>
      <c r="H256" s="7">
        <f t="shared" si="68"/>
        <v>0</v>
      </c>
      <c r="I256" s="7">
        <f t="shared" si="68"/>
        <v>0</v>
      </c>
      <c r="J256" s="7">
        <f t="shared" si="68"/>
        <v>0</v>
      </c>
      <c r="K256" s="7">
        <f t="shared" si="68"/>
        <v>0</v>
      </c>
      <c r="L256" s="1" t="s">
        <v>135</v>
      </c>
    </row>
    <row r="257" spans="1:12" ht="15.75">
      <c r="A257" s="21"/>
      <c r="B257" s="21">
        <v>237</v>
      </c>
      <c r="C257" s="20" t="s">
        <v>102</v>
      </c>
      <c r="D257" s="3">
        <f t="shared" si="64"/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16"/>
    </row>
    <row r="258" spans="1:12" ht="15.75">
      <c r="A258" s="21">
        <v>398</v>
      </c>
      <c r="B258" s="21">
        <v>238</v>
      </c>
      <c r="C258" s="20" t="s">
        <v>100</v>
      </c>
      <c r="D258" s="3">
        <f t="shared" si="64"/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18"/>
    </row>
    <row r="259" spans="1:12" ht="15.75">
      <c r="A259" s="21">
        <v>399</v>
      </c>
      <c r="B259" s="21">
        <v>239</v>
      </c>
      <c r="C259" s="20" t="s">
        <v>101</v>
      </c>
      <c r="D259" s="3">
        <f t="shared" si="64"/>
        <v>1659.1000000000001</v>
      </c>
      <c r="E259" s="3">
        <f>425.2+350+33.5</f>
        <v>808.7</v>
      </c>
      <c r="F259" s="3">
        <v>425.2</v>
      </c>
      <c r="G259" s="3">
        <v>425.2</v>
      </c>
      <c r="H259" s="3">
        <v>0</v>
      </c>
      <c r="I259" s="3">
        <v>0</v>
      </c>
      <c r="J259" s="3">
        <v>0</v>
      </c>
      <c r="K259" s="3">
        <v>0</v>
      </c>
      <c r="L259" s="18"/>
    </row>
    <row r="260" spans="1:12" ht="15.75">
      <c r="A260" s="21">
        <v>400</v>
      </c>
      <c r="B260" s="21">
        <v>240</v>
      </c>
      <c r="C260" s="20" t="s">
        <v>99</v>
      </c>
      <c r="D260" s="3">
        <f t="shared" si="64"/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18"/>
    </row>
    <row r="261" spans="1:12" ht="15.75">
      <c r="A261" s="21">
        <v>401</v>
      </c>
      <c r="B261" s="21">
        <v>241</v>
      </c>
      <c r="C261" s="39" t="s">
        <v>60</v>
      </c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ht="47.25">
      <c r="A262" s="21">
        <v>402</v>
      </c>
      <c r="B262" s="21">
        <v>242</v>
      </c>
      <c r="C262" s="19" t="s">
        <v>25</v>
      </c>
      <c r="D262" s="26">
        <f>SUM(E262:K262)</f>
        <v>1496.7</v>
      </c>
      <c r="E262" s="26">
        <f aca="true" t="shared" si="69" ref="E262:K262">SUM(E263:E266)</f>
        <v>493.3</v>
      </c>
      <c r="F262" s="26">
        <f t="shared" si="69"/>
        <v>493.1</v>
      </c>
      <c r="G262" s="26">
        <f t="shared" si="69"/>
        <v>510.3</v>
      </c>
      <c r="H262" s="26">
        <f t="shared" si="69"/>
        <v>0</v>
      </c>
      <c r="I262" s="26">
        <f t="shared" si="69"/>
        <v>0</v>
      </c>
      <c r="J262" s="26">
        <f t="shared" si="69"/>
        <v>0</v>
      </c>
      <c r="K262" s="26">
        <f t="shared" si="69"/>
        <v>0</v>
      </c>
      <c r="L262" s="4" t="s">
        <v>3</v>
      </c>
    </row>
    <row r="263" spans="1:12" ht="15.75">
      <c r="A263" s="21">
        <v>403</v>
      </c>
      <c r="B263" s="21">
        <v>243</v>
      </c>
      <c r="C263" s="19" t="s">
        <v>102</v>
      </c>
      <c r="D263" s="26">
        <f>SUM(E263:K263)</f>
        <v>1495.9</v>
      </c>
      <c r="E263" s="26">
        <f>E269+E287</f>
        <v>492.5</v>
      </c>
      <c r="F263" s="26">
        <f aca="true" t="shared" si="70" ref="F263:K263">F269+F287</f>
        <v>493.1</v>
      </c>
      <c r="G263" s="26">
        <f t="shared" si="70"/>
        <v>510.3</v>
      </c>
      <c r="H263" s="26">
        <f t="shared" si="70"/>
        <v>0</v>
      </c>
      <c r="I263" s="26">
        <f t="shared" si="70"/>
        <v>0</v>
      </c>
      <c r="J263" s="26">
        <f t="shared" si="70"/>
        <v>0</v>
      </c>
      <c r="K263" s="26">
        <f t="shared" si="70"/>
        <v>0</v>
      </c>
      <c r="L263" s="4" t="s">
        <v>3</v>
      </c>
    </row>
    <row r="264" spans="1:12" ht="15.75">
      <c r="A264" s="21">
        <v>404</v>
      </c>
      <c r="B264" s="21">
        <v>244</v>
      </c>
      <c r="C264" s="19" t="s">
        <v>100</v>
      </c>
      <c r="D264" s="26">
        <f>SUM(E264:K264)</f>
        <v>0</v>
      </c>
      <c r="E264" s="26">
        <f aca="true" t="shared" si="71" ref="E264:K264">E270+E288</f>
        <v>0</v>
      </c>
      <c r="F264" s="26">
        <f t="shared" si="71"/>
        <v>0</v>
      </c>
      <c r="G264" s="26">
        <f t="shared" si="71"/>
        <v>0</v>
      </c>
      <c r="H264" s="26">
        <f t="shared" si="71"/>
        <v>0</v>
      </c>
      <c r="I264" s="26">
        <f t="shared" si="71"/>
        <v>0</v>
      </c>
      <c r="J264" s="26">
        <f t="shared" si="71"/>
        <v>0</v>
      </c>
      <c r="K264" s="26">
        <f t="shared" si="71"/>
        <v>0</v>
      </c>
      <c r="L264" s="4" t="s">
        <v>3</v>
      </c>
    </row>
    <row r="265" spans="1:12" ht="15.75">
      <c r="A265" s="21">
        <v>405</v>
      </c>
      <c r="B265" s="21">
        <v>245</v>
      </c>
      <c r="C265" s="19" t="s">
        <v>101</v>
      </c>
      <c r="D265" s="26">
        <f>SUM(E265:K265)</f>
        <v>0.8</v>
      </c>
      <c r="E265" s="26">
        <f aca="true" t="shared" si="72" ref="E265:K265">E271+E289</f>
        <v>0.8</v>
      </c>
      <c r="F265" s="26">
        <f t="shared" si="72"/>
        <v>0</v>
      </c>
      <c r="G265" s="26">
        <f t="shared" si="72"/>
        <v>0</v>
      </c>
      <c r="H265" s="26">
        <f t="shared" si="72"/>
        <v>0</v>
      </c>
      <c r="I265" s="26">
        <f t="shared" si="72"/>
        <v>0</v>
      </c>
      <c r="J265" s="26">
        <f t="shared" si="72"/>
        <v>0</v>
      </c>
      <c r="K265" s="26">
        <f t="shared" si="72"/>
        <v>0</v>
      </c>
      <c r="L265" s="4" t="s">
        <v>3</v>
      </c>
    </row>
    <row r="266" spans="1:12" ht="15.75" customHeight="1">
      <c r="A266" s="21">
        <v>406</v>
      </c>
      <c r="B266" s="21">
        <v>246</v>
      </c>
      <c r="C266" s="19" t="s">
        <v>99</v>
      </c>
      <c r="D266" s="26">
        <f>SUM(E266:K266)</f>
        <v>0</v>
      </c>
      <c r="E266" s="26">
        <f aca="true" t="shared" si="73" ref="E266:K266">E272+E290</f>
        <v>0</v>
      </c>
      <c r="F266" s="26">
        <f t="shared" si="73"/>
        <v>0</v>
      </c>
      <c r="G266" s="26">
        <f t="shared" si="73"/>
        <v>0</v>
      </c>
      <c r="H266" s="26">
        <f t="shared" si="73"/>
        <v>0</v>
      </c>
      <c r="I266" s="26">
        <f t="shared" si="73"/>
        <v>0</v>
      </c>
      <c r="J266" s="26">
        <f t="shared" si="73"/>
        <v>0</v>
      </c>
      <c r="K266" s="26">
        <f t="shared" si="73"/>
        <v>0</v>
      </c>
      <c r="L266" s="4" t="s">
        <v>3</v>
      </c>
    </row>
    <row r="267" spans="1:12" ht="15.75">
      <c r="A267" s="21">
        <v>407</v>
      </c>
      <c r="B267" s="21">
        <v>247</v>
      </c>
      <c r="C267" s="38" t="s">
        <v>6</v>
      </c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ht="47.25">
      <c r="A268" s="21">
        <v>408</v>
      </c>
      <c r="B268" s="21">
        <v>248</v>
      </c>
      <c r="C268" s="20" t="s">
        <v>18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2" t="s">
        <v>3</v>
      </c>
    </row>
    <row r="269" spans="1:12" ht="15.75">
      <c r="A269" s="21">
        <v>409</v>
      </c>
      <c r="B269" s="21">
        <v>249</v>
      </c>
      <c r="C269" s="20" t="s">
        <v>102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2" t="s">
        <v>3</v>
      </c>
    </row>
    <row r="270" spans="1:12" ht="15.75">
      <c r="A270" s="21">
        <v>410</v>
      </c>
      <c r="B270" s="21">
        <v>250</v>
      </c>
      <c r="C270" s="20" t="s">
        <v>100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2" t="s">
        <v>3</v>
      </c>
    </row>
    <row r="271" spans="1:12" ht="15.75" customHeight="1">
      <c r="A271" s="21">
        <v>411</v>
      </c>
      <c r="B271" s="21">
        <v>251</v>
      </c>
      <c r="C271" s="20" t="s">
        <v>101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2" t="s">
        <v>3</v>
      </c>
    </row>
    <row r="272" spans="1:12" ht="15.75">
      <c r="A272" s="21">
        <v>412</v>
      </c>
      <c r="B272" s="21">
        <v>252</v>
      </c>
      <c r="C272" s="20" t="s">
        <v>99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2" t="s">
        <v>3</v>
      </c>
    </row>
    <row r="273" spans="1:12" ht="15.75">
      <c r="A273" s="21">
        <v>413</v>
      </c>
      <c r="B273" s="21">
        <v>253</v>
      </c>
      <c r="C273" s="40" t="s">
        <v>7</v>
      </c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63">
      <c r="A274" s="21">
        <v>414</v>
      </c>
      <c r="B274" s="21">
        <v>254</v>
      </c>
      <c r="C274" s="20" t="s">
        <v>19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2"/>
    </row>
    <row r="275" spans="1:12" ht="15.75">
      <c r="A275" s="21">
        <v>415</v>
      </c>
      <c r="B275" s="21">
        <v>255</v>
      </c>
      <c r="C275" s="20" t="s">
        <v>102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2"/>
    </row>
    <row r="276" spans="1:12" ht="15.75" customHeight="1">
      <c r="A276" s="21">
        <v>416</v>
      </c>
      <c r="B276" s="21">
        <v>256</v>
      </c>
      <c r="C276" s="20" t="s">
        <v>100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2"/>
    </row>
    <row r="277" spans="1:12" ht="15.75">
      <c r="A277" s="21">
        <v>417</v>
      </c>
      <c r="B277" s="21">
        <v>257</v>
      </c>
      <c r="C277" s="20" t="s">
        <v>101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2"/>
    </row>
    <row r="278" spans="1:12" ht="15.75">
      <c r="A278" s="21">
        <v>418</v>
      </c>
      <c r="B278" s="21">
        <v>258</v>
      </c>
      <c r="C278" s="20" t="s">
        <v>99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2"/>
    </row>
    <row r="279" spans="1:12" ht="15.75">
      <c r="A279" s="21">
        <v>419</v>
      </c>
      <c r="B279" s="21">
        <v>259</v>
      </c>
      <c r="C279" s="40" t="s">
        <v>8</v>
      </c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5.75">
      <c r="A280" s="21">
        <v>420</v>
      </c>
      <c r="B280" s="21">
        <v>260</v>
      </c>
      <c r="C280" s="20"/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20"/>
    </row>
    <row r="281" spans="1:12" ht="15.75" customHeight="1">
      <c r="A281" s="21">
        <v>421</v>
      </c>
      <c r="B281" s="21">
        <v>261</v>
      </c>
      <c r="C281" s="20" t="s">
        <v>102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2"/>
    </row>
    <row r="282" spans="1:12" ht="15.75">
      <c r="A282" s="21">
        <v>422</v>
      </c>
      <c r="B282" s="21">
        <v>262</v>
      </c>
      <c r="C282" s="20" t="s">
        <v>100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2"/>
    </row>
    <row r="283" spans="1:12" ht="15.75">
      <c r="A283" s="21">
        <v>423</v>
      </c>
      <c r="B283" s="21">
        <v>263</v>
      </c>
      <c r="C283" s="20" t="s">
        <v>101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2"/>
    </row>
    <row r="284" spans="1:12" ht="15.75">
      <c r="A284" s="21">
        <v>424</v>
      </c>
      <c r="B284" s="21">
        <v>264</v>
      </c>
      <c r="C284" s="20" t="s">
        <v>99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2"/>
    </row>
    <row r="285" spans="1:12" ht="15.75">
      <c r="A285" s="21">
        <v>425</v>
      </c>
      <c r="B285" s="21">
        <v>265</v>
      </c>
      <c r="C285" s="38" t="s">
        <v>9</v>
      </c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34.5" customHeight="1">
      <c r="A286" s="21">
        <v>426</v>
      </c>
      <c r="B286" s="21">
        <v>266</v>
      </c>
      <c r="C286" s="20" t="s">
        <v>20</v>
      </c>
      <c r="D286" s="3">
        <f aca="true" t="shared" si="74" ref="D286:D295">SUM(E286:K286)</f>
        <v>1496.7</v>
      </c>
      <c r="E286" s="3">
        <f aca="true" t="shared" si="75" ref="E286:K286">SUM(E287:E290)</f>
        <v>493.3</v>
      </c>
      <c r="F286" s="3">
        <f t="shared" si="75"/>
        <v>493.1</v>
      </c>
      <c r="G286" s="3">
        <f t="shared" si="75"/>
        <v>510.3</v>
      </c>
      <c r="H286" s="3">
        <f t="shared" si="75"/>
        <v>0</v>
      </c>
      <c r="I286" s="3">
        <f t="shared" si="75"/>
        <v>0</v>
      </c>
      <c r="J286" s="3">
        <f t="shared" si="75"/>
        <v>0</v>
      </c>
      <c r="K286" s="3">
        <f t="shared" si="75"/>
        <v>0</v>
      </c>
      <c r="L286" s="2" t="s">
        <v>3</v>
      </c>
    </row>
    <row r="287" spans="1:12" ht="15.75">
      <c r="A287" s="21">
        <v>427</v>
      </c>
      <c r="B287" s="21">
        <v>267</v>
      </c>
      <c r="C287" s="20" t="s">
        <v>102</v>
      </c>
      <c r="D287" s="3">
        <f t="shared" si="74"/>
        <v>1495.9</v>
      </c>
      <c r="E287" s="3">
        <f>E292</f>
        <v>492.5</v>
      </c>
      <c r="F287" s="3">
        <f aca="true" t="shared" si="76" ref="F287:K287">F292</f>
        <v>493.1</v>
      </c>
      <c r="G287" s="3">
        <f t="shared" si="76"/>
        <v>510.3</v>
      </c>
      <c r="H287" s="3">
        <f t="shared" si="76"/>
        <v>0</v>
      </c>
      <c r="I287" s="3">
        <f t="shared" si="76"/>
        <v>0</v>
      </c>
      <c r="J287" s="3">
        <f t="shared" si="76"/>
        <v>0</v>
      </c>
      <c r="K287" s="3">
        <f t="shared" si="76"/>
        <v>0</v>
      </c>
      <c r="L287" s="2" t="s">
        <v>3</v>
      </c>
    </row>
    <row r="288" spans="1:12" ht="15.75">
      <c r="A288" s="21">
        <v>428</v>
      </c>
      <c r="B288" s="21">
        <v>268</v>
      </c>
      <c r="C288" s="20" t="s">
        <v>100</v>
      </c>
      <c r="D288" s="3">
        <f t="shared" si="74"/>
        <v>0</v>
      </c>
      <c r="E288" s="3">
        <f aca="true" t="shared" si="77" ref="E288:K288">E293</f>
        <v>0</v>
      </c>
      <c r="F288" s="3">
        <f t="shared" si="77"/>
        <v>0</v>
      </c>
      <c r="G288" s="3">
        <f t="shared" si="77"/>
        <v>0</v>
      </c>
      <c r="H288" s="3">
        <f t="shared" si="77"/>
        <v>0</v>
      </c>
      <c r="I288" s="3">
        <f t="shared" si="77"/>
        <v>0</v>
      </c>
      <c r="J288" s="3">
        <f t="shared" si="77"/>
        <v>0</v>
      </c>
      <c r="K288" s="3">
        <f t="shared" si="77"/>
        <v>0</v>
      </c>
      <c r="L288" s="2" t="s">
        <v>3</v>
      </c>
    </row>
    <row r="289" spans="1:12" ht="15.75">
      <c r="A289" s="21">
        <v>429</v>
      </c>
      <c r="B289" s="21">
        <v>269</v>
      </c>
      <c r="C289" s="20" t="s">
        <v>101</v>
      </c>
      <c r="D289" s="3">
        <f t="shared" si="74"/>
        <v>0.8</v>
      </c>
      <c r="E289" s="3">
        <f aca="true" t="shared" si="78" ref="E289:K289">E294</f>
        <v>0.8</v>
      </c>
      <c r="F289" s="3">
        <f t="shared" si="78"/>
        <v>0</v>
      </c>
      <c r="G289" s="3">
        <f t="shared" si="78"/>
        <v>0</v>
      </c>
      <c r="H289" s="3">
        <f t="shared" si="78"/>
        <v>0</v>
      </c>
      <c r="I289" s="3">
        <f t="shared" si="78"/>
        <v>0</v>
      </c>
      <c r="J289" s="3">
        <f t="shared" si="78"/>
        <v>0</v>
      </c>
      <c r="K289" s="3">
        <f t="shared" si="78"/>
        <v>0</v>
      </c>
      <c r="L289" s="2" t="s">
        <v>3</v>
      </c>
    </row>
    <row r="290" spans="1:12" ht="15.75">
      <c r="A290" s="21"/>
      <c r="B290" s="21">
        <v>270</v>
      </c>
      <c r="C290" s="20" t="s">
        <v>99</v>
      </c>
      <c r="D290" s="3">
        <f t="shared" si="74"/>
        <v>0</v>
      </c>
      <c r="E290" s="3">
        <f aca="true" t="shared" si="79" ref="E290:K290">E295</f>
        <v>0</v>
      </c>
      <c r="F290" s="3">
        <f t="shared" si="79"/>
        <v>0</v>
      </c>
      <c r="G290" s="3">
        <f t="shared" si="79"/>
        <v>0</v>
      </c>
      <c r="H290" s="3">
        <f t="shared" si="79"/>
        <v>0</v>
      </c>
      <c r="I290" s="3">
        <f t="shared" si="79"/>
        <v>0</v>
      </c>
      <c r="J290" s="3">
        <f t="shared" si="79"/>
        <v>0</v>
      </c>
      <c r="K290" s="3">
        <f t="shared" si="79"/>
        <v>0</v>
      </c>
      <c r="L290" s="2" t="s">
        <v>3</v>
      </c>
    </row>
    <row r="291" spans="1:12" ht="79.5" customHeight="1">
      <c r="A291" s="21"/>
      <c r="B291" s="21">
        <v>271</v>
      </c>
      <c r="C291" s="5" t="s">
        <v>47</v>
      </c>
      <c r="D291" s="3">
        <f t="shared" si="74"/>
        <v>1496.7</v>
      </c>
      <c r="E291" s="7">
        <f aca="true" t="shared" si="80" ref="E291:K291">SUM(E292:E295)</f>
        <v>493.3</v>
      </c>
      <c r="F291" s="7">
        <f t="shared" si="80"/>
        <v>493.1</v>
      </c>
      <c r="G291" s="7">
        <f t="shared" si="80"/>
        <v>510.3</v>
      </c>
      <c r="H291" s="7">
        <f t="shared" si="80"/>
        <v>0</v>
      </c>
      <c r="I291" s="7">
        <f t="shared" si="80"/>
        <v>0</v>
      </c>
      <c r="J291" s="7">
        <f t="shared" si="80"/>
        <v>0</v>
      </c>
      <c r="K291" s="7">
        <f t="shared" si="80"/>
        <v>0</v>
      </c>
      <c r="L291" s="35">
        <v>61.63</v>
      </c>
    </row>
    <row r="292" spans="1:12" ht="15.75">
      <c r="A292" s="21"/>
      <c r="B292" s="21">
        <v>272</v>
      </c>
      <c r="C292" s="20" t="s">
        <v>102</v>
      </c>
      <c r="D292" s="3">
        <f t="shared" si="74"/>
        <v>1495.9</v>
      </c>
      <c r="E292" s="3">
        <f>492.5</f>
        <v>492.5</v>
      </c>
      <c r="F292" s="3">
        <v>493.1</v>
      </c>
      <c r="G292" s="7">
        <v>510.3</v>
      </c>
      <c r="H292" s="7">
        <v>0</v>
      </c>
      <c r="I292" s="7">
        <v>0</v>
      </c>
      <c r="J292" s="7">
        <v>0</v>
      </c>
      <c r="K292" s="7">
        <v>0</v>
      </c>
      <c r="L292" s="16"/>
    </row>
    <row r="293" spans="1:12" ht="15.75">
      <c r="A293" s="21"/>
      <c r="B293" s="21">
        <v>273</v>
      </c>
      <c r="C293" s="20" t="s">
        <v>100</v>
      </c>
      <c r="D293" s="3">
        <f t="shared" si="74"/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18"/>
    </row>
    <row r="294" spans="1:12" ht="15.75">
      <c r="A294" s="21"/>
      <c r="B294" s="21">
        <v>274</v>
      </c>
      <c r="C294" s="20" t="s">
        <v>101</v>
      </c>
      <c r="D294" s="3">
        <f t="shared" si="74"/>
        <v>0.8</v>
      </c>
      <c r="E294" s="3">
        <v>0.8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18"/>
    </row>
    <row r="295" spans="1:12" ht="15.75">
      <c r="A295" s="21"/>
      <c r="B295" s="21">
        <v>275</v>
      </c>
      <c r="C295" s="20" t="s">
        <v>99</v>
      </c>
      <c r="D295" s="3">
        <f t="shared" si="74"/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18"/>
    </row>
    <row r="296" spans="1:12" ht="15.75">
      <c r="A296" s="21">
        <v>430</v>
      </c>
      <c r="B296" s="21">
        <v>276</v>
      </c>
      <c r="C296" s="39" t="s">
        <v>61</v>
      </c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ht="47.25">
      <c r="A297" s="21">
        <v>431</v>
      </c>
      <c r="B297" s="21">
        <v>277</v>
      </c>
      <c r="C297" s="19" t="s">
        <v>26</v>
      </c>
      <c r="D297" s="3" t="s">
        <v>120</v>
      </c>
      <c r="E297" s="3" t="s">
        <v>120</v>
      </c>
      <c r="F297" s="3" t="s">
        <v>120</v>
      </c>
      <c r="G297" s="3" t="s">
        <v>120</v>
      </c>
      <c r="H297" s="3" t="s">
        <v>120</v>
      </c>
      <c r="I297" s="3" t="s">
        <v>120</v>
      </c>
      <c r="J297" s="3" t="s">
        <v>120</v>
      </c>
      <c r="K297" s="3" t="s">
        <v>120</v>
      </c>
      <c r="L297" s="4" t="s">
        <v>3</v>
      </c>
    </row>
    <row r="298" spans="1:12" ht="15.75">
      <c r="A298" s="21"/>
      <c r="B298" s="21">
        <v>278</v>
      </c>
      <c r="C298" s="20" t="s">
        <v>102</v>
      </c>
      <c r="D298" s="3" t="s">
        <v>120</v>
      </c>
      <c r="E298" s="3" t="s">
        <v>120</v>
      </c>
      <c r="F298" s="3" t="s">
        <v>120</v>
      </c>
      <c r="G298" s="3" t="s">
        <v>120</v>
      </c>
      <c r="H298" s="3" t="s">
        <v>120</v>
      </c>
      <c r="I298" s="3" t="s">
        <v>120</v>
      </c>
      <c r="J298" s="3" t="s">
        <v>120</v>
      </c>
      <c r="K298" s="3" t="s">
        <v>120</v>
      </c>
      <c r="L298" s="4" t="s">
        <v>3</v>
      </c>
    </row>
    <row r="299" spans="1:12" ht="15.75">
      <c r="A299" s="21">
        <v>432</v>
      </c>
      <c r="B299" s="21">
        <v>279</v>
      </c>
      <c r="C299" s="20" t="s">
        <v>100</v>
      </c>
      <c r="D299" s="3" t="s">
        <v>120</v>
      </c>
      <c r="E299" s="3" t="s">
        <v>120</v>
      </c>
      <c r="F299" s="3" t="s">
        <v>120</v>
      </c>
      <c r="G299" s="3" t="s">
        <v>120</v>
      </c>
      <c r="H299" s="3" t="s">
        <v>120</v>
      </c>
      <c r="I299" s="3" t="s">
        <v>120</v>
      </c>
      <c r="J299" s="3" t="s">
        <v>120</v>
      </c>
      <c r="K299" s="3" t="s">
        <v>120</v>
      </c>
      <c r="L299" s="4" t="s">
        <v>3</v>
      </c>
    </row>
    <row r="300" spans="1:12" ht="15.75">
      <c r="A300" s="21">
        <v>433</v>
      </c>
      <c r="B300" s="21">
        <v>280</v>
      </c>
      <c r="C300" s="20" t="s">
        <v>101</v>
      </c>
      <c r="D300" s="3" t="s">
        <v>120</v>
      </c>
      <c r="E300" s="3" t="s">
        <v>120</v>
      </c>
      <c r="F300" s="3" t="s">
        <v>120</v>
      </c>
      <c r="G300" s="3" t="s">
        <v>120</v>
      </c>
      <c r="H300" s="3" t="s">
        <v>120</v>
      </c>
      <c r="I300" s="3" t="s">
        <v>120</v>
      </c>
      <c r="J300" s="3" t="s">
        <v>120</v>
      </c>
      <c r="K300" s="3" t="s">
        <v>120</v>
      </c>
      <c r="L300" s="4" t="s">
        <v>3</v>
      </c>
    </row>
    <row r="301" spans="1:12" ht="15.75">
      <c r="A301" s="21">
        <v>434</v>
      </c>
      <c r="B301" s="21">
        <v>281</v>
      </c>
      <c r="C301" s="20" t="s">
        <v>99</v>
      </c>
      <c r="D301" s="3" t="s">
        <v>120</v>
      </c>
      <c r="E301" s="3" t="s">
        <v>120</v>
      </c>
      <c r="F301" s="3" t="s">
        <v>120</v>
      </c>
      <c r="G301" s="3" t="s">
        <v>120</v>
      </c>
      <c r="H301" s="3" t="s">
        <v>120</v>
      </c>
      <c r="I301" s="3" t="s">
        <v>120</v>
      </c>
      <c r="J301" s="3" t="s">
        <v>120</v>
      </c>
      <c r="K301" s="3" t="s">
        <v>120</v>
      </c>
      <c r="L301" s="4" t="s">
        <v>3</v>
      </c>
    </row>
    <row r="302" spans="1:12" ht="15.75">
      <c r="A302" s="21">
        <v>435</v>
      </c>
      <c r="B302" s="21">
        <v>282</v>
      </c>
      <c r="C302" s="38" t="s">
        <v>6</v>
      </c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ht="47.25">
      <c r="A303" s="21">
        <v>436</v>
      </c>
      <c r="B303" s="21">
        <v>283</v>
      </c>
      <c r="C303" s="20" t="s">
        <v>18</v>
      </c>
      <c r="D303" s="3" t="s">
        <v>120</v>
      </c>
      <c r="E303" s="3" t="s">
        <v>120</v>
      </c>
      <c r="F303" s="3" t="s">
        <v>120</v>
      </c>
      <c r="G303" s="3" t="s">
        <v>120</v>
      </c>
      <c r="H303" s="3" t="s">
        <v>120</v>
      </c>
      <c r="I303" s="3" t="s">
        <v>120</v>
      </c>
      <c r="J303" s="3" t="s">
        <v>120</v>
      </c>
      <c r="K303" s="3" t="s">
        <v>120</v>
      </c>
      <c r="L303" s="2" t="s">
        <v>3</v>
      </c>
    </row>
    <row r="304" spans="1:12" ht="15.75">
      <c r="A304" s="21"/>
      <c r="B304" s="21">
        <v>284</v>
      </c>
      <c r="C304" s="20" t="s">
        <v>102</v>
      </c>
      <c r="D304" s="3" t="s">
        <v>120</v>
      </c>
      <c r="E304" s="3" t="s">
        <v>120</v>
      </c>
      <c r="F304" s="3" t="s">
        <v>120</v>
      </c>
      <c r="G304" s="3" t="s">
        <v>120</v>
      </c>
      <c r="H304" s="3" t="s">
        <v>120</v>
      </c>
      <c r="I304" s="3" t="s">
        <v>120</v>
      </c>
      <c r="J304" s="3" t="s">
        <v>120</v>
      </c>
      <c r="K304" s="3" t="s">
        <v>120</v>
      </c>
      <c r="L304" s="2" t="s">
        <v>3</v>
      </c>
    </row>
    <row r="305" spans="1:12" ht="15.75">
      <c r="A305" s="21">
        <v>437</v>
      </c>
      <c r="B305" s="21">
        <v>285</v>
      </c>
      <c r="C305" s="20" t="s">
        <v>100</v>
      </c>
      <c r="D305" s="3" t="s">
        <v>120</v>
      </c>
      <c r="E305" s="3" t="s">
        <v>120</v>
      </c>
      <c r="F305" s="3" t="s">
        <v>120</v>
      </c>
      <c r="G305" s="3" t="s">
        <v>120</v>
      </c>
      <c r="H305" s="3" t="s">
        <v>120</v>
      </c>
      <c r="I305" s="3" t="s">
        <v>120</v>
      </c>
      <c r="J305" s="3" t="s">
        <v>120</v>
      </c>
      <c r="K305" s="3" t="s">
        <v>120</v>
      </c>
      <c r="L305" s="2" t="s">
        <v>3</v>
      </c>
    </row>
    <row r="306" spans="1:12" ht="15.75">
      <c r="A306" s="21">
        <v>438</v>
      </c>
      <c r="B306" s="21">
        <v>286</v>
      </c>
      <c r="C306" s="20" t="s">
        <v>101</v>
      </c>
      <c r="D306" s="3" t="s">
        <v>120</v>
      </c>
      <c r="E306" s="3" t="s">
        <v>120</v>
      </c>
      <c r="F306" s="3" t="s">
        <v>120</v>
      </c>
      <c r="G306" s="3" t="s">
        <v>120</v>
      </c>
      <c r="H306" s="3" t="s">
        <v>120</v>
      </c>
      <c r="I306" s="3" t="s">
        <v>120</v>
      </c>
      <c r="J306" s="3" t="s">
        <v>120</v>
      </c>
      <c r="K306" s="3" t="s">
        <v>120</v>
      </c>
      <c r="L306" s="2" t="s">
        <v>3</v>
      </c>
    </row>
    <row r="307" spans="1:12" ht="15.75">
      <c r="A307" s="21">
        <v>439</v>
      </c>
      <c r="B307" s="21">
        <v>287</v>
      </c>
      <c r="C307" s="20" t="s">
        <v>99</v>
      </c>
      <c r="D307" s="3" t="s">
        <v>120</v>
      </c>
      <c r="E307" s="3" t="s">
        <v>120</v>
      </c>
      <c r="F307" s="3" t="s">
        <v>120</v>
      </c>
      <c r="G307" s="3" t="s">
        <v>120</v>
      </c>
      <c r="H307" s="3" t="s">
        <v>120</v>
      </c>
      <c r="I307" s="3" t="s">
        <v>120</v>
      </c>
      <c r="J307" s="3" t="s">
        <v>120</v>
      </c>
      <c r="K307" s="3" t="s">
        <v>120</v>
      </c>
      <c r="L307" s="2" t="s">
        <v>3</v>
      </c>
    </row>
    <row r="308" spans="1:12" ht="15.75">
      <c r="A308" s="21">
        <v>440</v>
      </c>
      <c r="B308" s="21">
        <v>288</v>
      </c>
      <c r="C308" s="40" t="s">
        <v>7</v>
      </c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63">
      <c r="A309" s="21">
        <v>441</v>
      </c>
      <c r="B309" s="21">
        <v>289</v>
      </c>
      <c r="C309" s="20" t="s">
        <v>19</v>
      </c>
      <c r="D309" s="3" t="s">
        <v>120</v>
      </c>
      <c r="E309" s="3" t="s">
        <v>120</v>
      </c>
      <c r="F309" s="3" t="s">
        <v>120</v>
      </c>
      <c r="G309" s="3" t="s">
        <v>120</v>
      </c>
      <c r="H309" s="3" t="s">
        <v>120</v>
      </c>
      <c r="I309" s="3" t="s">
        <v>120</v>
      </c>
      <c r="J309" s="3" t="s">
        <v>120</v>
      </c>
      <c r="K309" s="3" t="s">
        <v>120</v>
      </c>
      <c r="L309" s="2"/>
    </row>
    <row r="310" spans="1:12" ht="15.75">
      <c r="A310" s="21"/>
      <c r="B310" s="21">
        <v>290</v>
      </c>
      <c r="C310" s="20" t="s">
        <v>102</v>
      </c>
      <c r="D310" s="3" t="s">
        <v>120</v>
      </c>
      <c r="E310" s="3" t="s">
        <v>120</v>
      </c>
      <c r="F310" s="3" t="s">
        <v>120</v>
      </c>
      <c r="G310" s="3" t="s">
        <v>120</v>
      </c>
      <c r="H310" s="3" t="s">
        <v>120</v>
      </c>
      <c r="I310" s="3" t="s">
        <v>120</v>
      </c>
      <c r="J310" s="3" t="s">
        <v>120</v>
      </c>
      <c r="K310" s="3" t="s">
        <v>120</v>
      </c>
      <c r="L310" s="2"/>
    </row>
    <row r="311" spans="1:12" ht="15.75">
      <c r="A311" s="21">
        <v>442</v>
      </c>
      <c r="B311" s="21">
        <v>291</v>
      </c>
      <c r="C311" s="20" t="s">
        <v>100</v>
      </c>
      <c r="D311" s="3" t="s">
        <v>120</v>
      </c>
      <c r="E311" s="3" t="s">
        <v>120</v>
      </c>
      <c r="F311" s="3" t="s">
        <v>120</v>
      </c>
      <c r="G311" s="3" t="s">
        <v>120</v>
      </c>
      <c r="H311" s="3" t="s">
        <v>120</v>
      </c>
      <c r="I311" s="3" t="s">
        <v>120</v>
      </c>
      <c r="J311" s="3" t="s">
        <v>120</v>
      </c>
      <c r="K311" s="3" t="s">
        <v>120</v>
      </c>
      <c r="L311" s="2"/>
    </row>
    <row r="312" spans="1:12" ht="15.75">
      <c r="A312" s="21">
        <v>443</v>
      </c>
      <c r="B312" s="21">
        <v>292</v>
      </c>
      <c r="C312" s="20" t="s">
        <v>101</v>
      </c>
      <c r="D312" s="3" t="s">
        <v>120</v>
      </c>
      <c r="E312" s="3" t="s">
        <v>120</v>
      </c>
      <c r="F312" s="3" t="s">
        <v>120</v>
      </c>
      <c r="G312" s="3" t="s">
        <v>120</v>
      </c>
      <c r="H312" s="3" t="s">
        <v>120</v>
      </c>
      <c r="I312" s="3" t="s">
        <v>120</v>
      </c>
      <c r="J312" s="3" t="s">
        <v>120</v>
      </c>
      <c r="K312" s="3" t="s">
        <v>120</v>
      </c>
      <c r="L312" s="2"/>
    </row>
    <row r="313" spans="1:12" ht="15.75">
      <c r="A313" s="21">
        <v>444</v>
      </c>
      <c r="B313" s="21">
        <v>293</v>
      </c>
      <c r="C313" s="20" t="s">
        <v>99</v>
      </c>
      <c r="D313" s="3" t="s">
        <v>120</v>
      </c>
      <c r="E313" s="3" t="s">
        <v>120</v>
      </c>
      <c r="F313" s="3" t="s">
        <v>120</v>
      </c>
      <c r="G313" s="3" t="s">
        <v>120</v>
      </c>
      <c r="H313" s="3" t="s">
        <v>120</v>
      </c>
      <c r="I313" s="3" t="s">
        <v>120</v>
      </c>
      <c r="J313" s="3" t="s">
        <v>120</v>
      </c>
      <c r="K313" s="3" t="s">
        <v>120</v>
      </c>
      <c r="L313" s="2"/>
    </row>
    <row r="314" spans="1:12" ht="15.75">
      <c r="A314" s="21">
        <v>445</v>
      </c>
      <c r="B314" s="21">
        <v>294</v>
      </c>
      <c r="C314" s="40" t="s">
        <v>8</v>
      </c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5.75">
      <c r="A315" s="21"/>
      <c r="B315" s="21">
        <v>295</v>
      </c>
      <c r="C315" s="20"/>
      <c r="D315" s="3" t="s">
        <v>120</v>
      </c>
      <c r="E315" s="3" t="s">
        <v>120</v>
      </c>
      <c r="F315" s="3" t="s">
        <v>120</v>
      </c>
      <c r="G315" s="3" t="s">
        <v>120</v>
      </c>
      <c r="H315" s="3" t="s">
        <v>120</v>
      </c>
      <c r="I315" s="3" t="s">
        <v>120</v>
      </c>
      <c r="J315" s="3" t="s">
        <v>120</v>
      </c>
      <c r="K315" s="3" t="s">
        <v>120</v>
      </c>
      <c r="L315" s="20"/>
    </row>
    <row r="316" spans="1:12" ht="15.75">
      <c r="A316" s="21">
        <v>446</v>
      </c>
      <c r="B316" s="21">
        <v>296</v>
      </c>
      <c r="C316" s="20" t="s">
        <v>102</v>
      </c>
      <c r="D316" s="3" t="s">
        <v>120</v>
      </c>
      <c r="E316" s="3" t="s">
        <v>120</v>
      </c>
      <c r="F316" s="3" t="s">
        <v>120</v>
      </c>
      <c r="G316" s="3" t="s">
        <v>120</v>
      </c>
      <c r="H316" s="3" t="s">
        <v>120</v>
      </c>
      <c r="I316" s="3" t="s">
        <v>120</v>
      </c>
      <c r="J316" s="3" t="s">
        <v>120</v>
      </c>
      <c r="K316" s="3" t="s">
        <v>120</v>
      </c>
      <c r="L316" s="2"/>
    </row>
    <row r="317" spans="1:12" ht="15.75">
      <c r="A317" s="21">
        <v>447</v>
      </c>
      <c r="B317" s="21">
        <v>297</v>
      </c>
      <c r="C317" s="20" t="s">
        <v>100</v>
      </c>
      <c r="D317" s="3" t="s">
        <v>120</v>
      </c>
      <c r="E317" s="3" t="s">
        <v>120</v>
      </c>
      <c r="F317" s="3" t="s">
        <v>120</v>
      </c>
      <c r="G317" s="3" t="s">
        <v>120</v>
      </c>
      <c r="H317" s="3" t="s">
        <v>120</v>
      </c>
      <c r="I317" s="3" t="s">
        <v>120</v>
      </c>
      <c r="J317" s="3" t="s">
        <v>120</v>
      </c>
      <c r="K317" s="3" t="s">
        <v>120</v>
      </c>
      <c r="L317" s="2"/>
    </row>
    <row r="318" spans="1:12" ht="15.75">
      <c r="A318" s="21">
        <v>448</v>
      </c>
      <c r="B318" s="21">
        <v>298</v>
      </c>
      <c r="C318" s="20" t="s">
        <v>101</v>
      </c>
      <c r="D318" s="3" t="s">
        <v>120</v>
      </c>
      <c r="E318" s="3" t="s">
        <v>120</v>
      </c>
      <c r="F318" s="3" t="s">
        <v>120</v>
      </c>
      <c r="G318" s="3" t="s">
        <v>120</v>
      </c>
      <c r="H318" s="3" t="s">
        <v>120</v>
      </c>
      <c r="I318" s="3" t="s">
        <v>120</v>
      </c>
      <c r="J318" s="3" t="s">
        <v>120</v>
      </c>
      <c r="K318" s="3" t="s">
        <v>120</v>
      </c>
      <c r="L318" s="2"/>
    </row>
    <row r="319" spans="1:12" ht="15.75">
      <c r="A319" s="21">
        <v>449</v>
      </c>
      <c r="B319" s="21">
        <v>299</v>
      </c>
      <c r="C319" s="20" t="s">
        <v>99</v>
      </c>
      <c r="D319" s="3" t="s">
        <v>120</v>
      </c>
      <c r="E319" s="3" t="s">
        <v>120</v>
      </c>
      <c r="F319" s="3" t="s">
        <v>120</v>
      </c>
      <c r="G319" s="3" t="s">
        <v>120</v>
      </c>
      <c r="H319" s="3" t="s">
        <v>120</v>
      </c>
      <c r="I319" s="3" t="s">
        <v>120</v>
      </c>
      <c r="J319" s="3" t="s">
        <v>120</v>
      </c>
      <c r="K319" s="3" t="s">
        <v>120</v>
      </c>
      <c r="L319" s="2"/>
    </row>
    <row r="320" spans="1:12" ht="15.75">
      <c r="A320" s="21">
        <v>450</v>
      </c>
      <c r="B320" s="21">
        <v>300</v>
      </c>
      <c r="C320" s="38" t="s">
        <v>9</v>
      </c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33.75" customHeight="1">
      <c r="A321" s="21">
        <v>451</v>
      </c>
      <c r="B321" s="21">
        <v>301</v>
      </c>
      <c r="C321" s="20" t="s">
        <v>20</v>
      </c>
      <c r="D321" s="3" t="s">
        <v>120</v>
      </c>
      <c r="E321" s="3" t="s">
        <v>120</v>
      </c>
      <c r="F321" s="3" t="s">
        <v>120</v>
      </c>
      <c r="G321" s="3" t="s">
        <v>120</v>
      </c>
      <c r="H321" s="3" t="s">
        <v>120</v>
      </c>
      <c r="I321" s="3" t="s">
        <v>120</v>
      </c>
      <c r="J321" s="3" t="s">
        <v>120</v>
      </c>
      <c r="K321" s="3" t="s">
        <v>120</v>
      </c>
      <c r="L321" s="2" t="s">
        <v>3</v>
      </c>
    </row>
    <row r="322" spans="1:12" ht="15.75">
      <c r="A322" s="21"/>
      <c r="B322" s="21">
        <v>302</v>
      </c>
      <c r="C322" s="20" t="s">
        <v>102</v>
      </c>
      <c r="D322" s="3" t="s">
        <v>120</v>
      </c>
      <c r="E322" s="3" t="s">
        <v>120</v>
      </c>
      <c r="F322" s="3" t="s">
        <v>120</v>
      </c>
      <c r="G322" s="3" t="s">
        <v>120</v>
      </c>
      <c r="H322" s="3" t="s">
        <v>120</v>
      </c>
      <c r="I322" s="3" t="s">
        <v>120</v>
      </c>
      <c r="J322" s="3" t="s">
        <v>120</v>
      </c>
      <c r="K322" s="3" t="s">
        <v>120</v>
      </c>
      <c r="L322" s="2" t="s">
        <v>3</v>
      </c>
    </row>
    <row r="323" spans="1:12" ht="15.75">
      <c r="A323" s="21">
        <v>452</v>
      </c>
      <c r="B323" s="21">
        <v>303</v>
      </c>
      <c r="C323" s="20" t="s">
        <v>100</v>
      </c>
      <c r="D323" s="3" t="s">
        <v>120</v>
      </c>
      <c r="E323" s="3" t="s">
        <v>120</v>
      </c>
      <c r="F323" s="3" t="s">
        <v>120</v>
      </c>
      <c r="G323" s="3" t="s">
        <v>120</v>
      </c>
      <c r="H323" s="3" t="s">
        <v>120</v>
      </c>
      <c r="I323" s="3" t="s">
        <v>120</v>
      </c>
      <c r="J323" s="3" t="s">
        <v>120</v>
      </c>
      <c r="K323" s="3" t="s">
        <v>120</v>
      </c>
      <c r="L323" s="2" t="s">
        <v>3</v>
      </c>
    </row>
    <row r="324" spans="1:12" ht="15.75">
      <c r="A324" s="21">
        <v>453</v>
      </c>
      <c r="B324" s="21">
        <v>304</v>
      </c>
      <c r="C324" s="20" t="s">
        <v>101</v>
      </c>
      <c r="D324" s="3" t="s">
        <v>120</v>
      </c>
      <c r="E324" s="3" t="s">
        <v>120</v>
      </c>
      <c r="F324" s="3" t="s">
        <v>120</v>
      </c>
      <c r="G324" s="3" t="s">
        <v>120</v>
      </c>
      <c r="H324" s="3" t="s">
        <v>120</v>
      </c>
      <c r="I324" s="3" t="s">
        <v>120</v>
      </c>
      <c r="J324" s="3" t="s">
        <v>120</v>
      </c>
      <c r="K324" s="3" t="s">
        <v>120</v>
      </c>
      <c r="L324" s="2" t="s">
        <v>3</v>
      </c>
    </row>
    <row r="325" spans="1:12" ht="15.75">
      <c r="A325" s="21">
        <v>454</v>
      </c>
      <c r="B325" s="21">
        <v>305</v>
      </c>
      <c r="C325" s="20" t="s">
        <v>99</v>
      </c>
      <c r="D325" s="3" t="s">
        <v>120</v>
      </c>
      <c r="E325" s="3" t="s">
        <v>120</v>
      </c>
      <c r="F325" s="3" t="s">
        <v>120</v>
      </c>
      <c r="G325" s="3" t="s">
        <v>120</v>
      </c>
      <c r="H325" s="3" t="s">
        <v>120</v>
      </c>
      <c r="I325" s="3" t="s">
        <v>120</v>
      </c>
      <c r="J325" s="3" t="s">
        <v>120</v>
      </c>
      <c r="K325" s="3" t="s">
        <v>120</v>
      </c>
      <c r="L325" s="2" t="s">
        <v>3</v>
      </c>
    </row>
    <row r="326" spans="1:12" ht="117" customHeight="1">
      <c r="A326" s="21">
        <v>455</v>
      </c>
      <c r="B326" s="21">
        <v>306</v>
      </c>
      <c r="C326" s="6" t="s">
        <v>43</v>
      </c>
      <c r="D326" s="3" t="s">
        <v>120</v>
      </c>
      <c r="E326" s="3" t="s">
        <v>120</v>
      </c>
      <c r="F326" s="3" t="s">
        <v>120</v>
      </c>
      <c r="G326" s="3" t="s">
        <v>120</v>
      </c>
      <c r="H326" s="3" t="s">
        <v>120</v>
      </c>
      <c r="I326" s="3" t="s">
        <v>120</v>
      </c>
      <c r="J326" s="3" t="s">
        <v>120</v>
      </c>
      <c r="K326" s="3" t="s">
        <v>120</v>
      </c>
      <c r="L326" s="16"/>
    </row>
    <row r="327" spans="1:12" ht="15.75">
      <c r="A327" s="21"/>
      <c r="B327" s="21">
        <v>307</v>
      </c>
      <c r="C327" s="20" t="s">
        <v>102</v>
      </c>
      <c r="D327" s="3" t="s">
        <v>120</v>
      </c>
      <c r="E327" s="3" t="s">
        <v>120</v>
      </c>
      <c r="F327" s="3" t="s">
        <v>120</v>
      </c>
      <c r="G327" s="3" t="s">
        <v>120</v>
      </c>
      <c r="H327" s="3" t="s">
        <v>120</v>
      </c>
      <c r="I327" s="3" t="s">
        <v>120</v>
      </c>
      <c r="J327" s="3" t="s">
        <v>120</v>
      </c>
      <c r="K327" s="3" t="s">
        <v>120</v>
      </c>
      <c r="L327" s="16"/>
    </row>
    <row r="328" spans="1:12" ht="15.75">
      <c r="A328" s="21">
        <v>456</v>
      </c>
      <c r="B328" s="21">
        <v>308</v>
      </c>
      <c r="C328" s="20" t="s">
        <v>100</v>
      </c>
      <c r="D328" s="3" t="s">
        <v>120</v>
      </c>
      <c r="E328" s="3" t="s">
        <v>120</v>
      </c>
      <c r="F328" s="3" t="s">
        <v>120</v>
      </c>
      <c r="G328" s="3" t="s">
        <v>120</v>
      </c>
      <c r="H328" s="3" t="s">
        <v>120</v>
      </c>
      <c r="I328" s="3" t="s">
        <v>120</v>
      </c>
      <c r="J328" s="3" t="s">
        <v>120</v>
      </c>
      <c r="K328" s="3" t="s">
        <v>120</v>
      </c>
      <c r="L328" s="16"/>
    </row>
    <row r="329" spans="1:12" ht="15.75">
      <c r="A329" s="21">
        <v>457</v>
      </c>
      <c r="B329" s="21">
        <v>309</v>
      </c>
      <c r="C329" s="20" t="s">
        <v>101</v>
      </c>
      <c r="D329" s="3" t="s">
        <v>120</v>
      </c>
      <c r="E329" s="3" t="s">
        <v>120</v>
      </c>
      <c r="F329" s="3" t="s">
        <v>120</v>
      </c>
      <c r="G329" s="3" t="s">
        <v>120</v>
      </c>
      <c r="H329" s="3" t="s">
        <v>120</v>
      </c>
      <c r="I329" s="3" t="s">
        <v>120</v>
      </c>
      <c r="J329" s="3" t="s">
        <v>120</v>
      </c>
      <c r="K329" s="3" t="s">
        <v>120</v>
      </c>
      <c r="L329" s="16"/>
    </row>
    <row r="330" spans="1:12" ht="15.75">
      <c r="A330" s="21">
        <v>458</v>
      </c>
      <c r="B330" s="21">
        <v>310</v>
      </c>
      <c r="C330" s="20" t="s">
        <v>99</v>
      </c>
      <c r="D330" s="3" t="s">
        <v>120</v>
      </c>
      <c r="E330" s="3" t="s">
        <v>120</v>
      </c>
      <c r="F330" s="3" t="s">
        <v>120</v>
      </c>
      <c r="G330" s="3" t="s">
        <v>120</v>
      </c>
      <c r="H330" s="3" t="s">
        <v>120</v>
      </c>
      <c r="I330" s="3" t="s">
        <v>120</v>
      </c>
      <c r="J330" s="3" t="s">
        <v>120</v>
      </c>
      <c r="K330" s="3" t="s">
        <v>120</v>
      </c>
      <c r="L330" s="16"/>
    </row>
    <row r="331" spans="1:12" ht="177" customHeight="1">
      <c r="A331" s="21">
        <v>459</v>
      </c>
      <c r="B331" s="21">
        <v>311</v>
      </c>
      <c r="C331" s="6" t="s">
        <v>44</v>
      </c>
      <c r="D331" s="3" t="s">
        <v>120</v>
      </c>
      <c r="E331" s="3" t="s">
        <v>120</v>
      </c>
      <c r="F331" s="3" t="s">
        <v>120</v>
      </c>
      <c r="G331" s="3" t="s">
        <v>120</v>
      </c>
      <c r="H331" s="3" t="s">
        <v>120</v>
      </c>
      <c r="I331" s="3" t="s">
        <v>120</v>
      </c>
      <c r="J331" s="3" t="s">
        <v>120</v>
      </c>
      <c r="K331" s="3" t="s">
        <v>120</v>
      </c>
      <c r="L331" s="16"/>
    </row>
    <row r="332" spans="1:12" ht="15.75">
      <c r="A332" s="21"/>
      <c r="B332" s="21">
        <v>312</v>
      </c>
      <c r="C332" s="20" t="s">
        <v>102</v>
      </c>
      <c r="D332" s="3" t="s">
        <v>120</v>
      </c>
      <c r="E332" s="3" t="s">
        <v>120</v>
      </c>
      <c r="F332" s="3" t="s">
        <v>120</v>
      </c>
      <c r="G332" s="3" t="s">
        <v>120</v>
      </c>
      <c r="H332" s="3" t="s">
        <v>120</v>
      </c>
      <c r="I332" s="3" t="s">
        <v>120</v>
      </c>
      <c r="J332" s="3" t="s">
        <v>120</v>
      </c>
      <c r="K332" s="3" t="s">
        <v>120</v>
      </c>
      <c r="L332" s="16"/>
    </row>
    <row r="333" spans="1:12" ht="15.75">
      <c r="A333" s="21">
        <v>460</v>
      </c>
      <c r="B333" s="21">
        <v>313</v>
      </c>
      <c r="C333" s="20" t="s">
        <v>100</v>
      </c>
      <c r="D333" s="3" t="s">
        <v>120</v>
      </c>
      <c r="E333" s="3" t="s">
        <v>120</v>
      </c>
      <c r="F333" s="3" t="s">
        <v>120</v>
      </c>
      <c r="G333" s="3" t="s">
        <v>120</v>
      </c>
      <c r="H333" s="3" t="s">
        <v>120</v>
      </c>
      <c r="I333" s="3" t="s">
        <v>120</v>
      </c>
      <c r="J333" s="3" t="s">
        <v>120</v>
      </c>
      <c r="K333" s="3" t="s">
        <v>120</v>
      </c>
      <c r="L333" s="16"/>
    </row>
    <row r="334" spans="1:12" ht="15.75">
      <c r="A334" s="21">
        <v>461</v>
      </c>
      <c r="B334" s="21">
        <v>314</v>
      </c>
      <c r="C334" s="20" t="s">
        <v>101</v>
      </c>
      <c r="D334" s="3" t="s">
        <v>120</v>
      </c>
      <c r="E334" s="3" t="s">
        <v>120</v>
      </c>
      <c r="F334" s="3" t="s">
        <v>120</v>
      </c>
      <c r="G334" s="3" t="s">
        <v>120</v>
      </c>
      <c r="H334" s="3" t="s">
        <v>120</v>
      </c>
      <c r="I334" s="3" t="s">
        <v>120</v>
      </c>
      <c r="J334" s="3" t="s">
        <v>120</v>
      </c>
      <c r="K334" s="3" t="s">
        <v>120</v>
      </c>
      <c r="L334" s="16"/>
    </row>
    <row r="335" spans="1:12" ht="15.75">
      <c r="A335" s="21">
        <v>462</v>
      </c>
      <c r="B335" s="21">
        <v>315</v>
      </c>
      <c r="C335" s="20" t="s">
        <v>99</v>
      </c>
      <c r="D335" s="3" t="s">
        <v>120</v>
      </c>
      <c r="E335" s="3" t="s">
        <v>120</v>
      </c>
      <c r="F335" s="3" t="s">
        <v>120</v>
      </c>
      <c r="G335" s="3" t="s">
        <v>120</v>
      </c>
      <c r="H335" s="3" t="s">
        <v>120</v>
      </c>
      <c r="I335" s="3" t="s">
        <v>120</v>
      </c>
      <c r="J335" s="3" t="s">
        <v>120</v>
      </c>
      <c r="K335" s="3" t="s">
        <v>120</v>
      </c>
      <c r="L335" s="16"/>
    </row>
    <row r="336" spans="1:12" ht="157.5" customHeight="1">
      <c r="A336" s="21">
        <v>463</v>
      </c>
      <c r="B336" s="21">
        <v>316</v>
      </c>
      <c r="C336" s="6" t="s">
        <v>35</v>
      </c>
      <c r="D336" s="3" t="s">
        <v>120</v>
      </c>
      <c r="E336" s="3" t="s">
        <v>120</v>
      </c>
      <c r="F336" s="3" t="s">
        <v>120</v>
      </c>
      <c r="G336" s="3" t="s">
        <v>120</v>
      </c>
      <c r="H336" s="3" t="s">
        <v>120</v>
      </c>
      <c r="I336" s="3" t="s">
        <v>120</v>
      </c>
      <c r="J336" s="3" t="s">
        <v>120</v>
      </c>
      <c r="K336" s="3" t="s">
        <v>120</v>
      </c>
      <c r="L336" s="16">
        <v>67</v>
      </c>
    </row>
    <row r="337" spans="1:12" ht="15.75">
      <c r="A337" s="21"/>
      <c r="B337" s="21">
        <v>317</v>
      </c>
      <c r="C337" s="20" t="s">
        <v>102</v>
      </c>
      <c r="D337" s="3" t="s">
        <v>120</v>
      </c>
      <c r="E337" s="3" t="s">
        <v>120</v>
      </c>
      <c r="F337" s="3" t="s">
        <v>120</v>
      </c>
      <c r="G337" s="3" t="s">
        <v>120</v>
      </c>
      <c r="H337" s="3" t="s">
        <v>120</v>
      </c>
      <c r="I337" s="3" t="s">
        <v>120</v>
      </c>
      <c r="J337" s="3" t="s">
        <v>120</v>
      </c>
      <c r="K337" s="3" t="s">
        <v>120</v>
      </c>
      <c r="L337" s="16"/>
    </row>
    <row r="338" spans="1:12" ht="15.75">
      <c r="A338" s="21">
        <v>464</v>
      </c>
      <c r="B338" s="21">
        <v>318</v>
      </c>
      <c r="C338" s="20" t="s">
        <v>100</v>
      </c>
      <c r="D338" s="3" t="s">
        <v>120</v>
      </c>
      <c r="E338" s="3" t="s">
        <v>120</v>
      </c>
      <c r="F338" s="3" t="s">
        <v>120</v>
      </c>
      <c r="G338" s="3" t="s">
        <v>120</v>
      </c>
      <c r="H338" s="3" t="s">
        <v>120</v>
      </c>
      <c r="I338" s="3" t="s">
        <v>120</v>
      </c>
      <c r="J338" s="3" t="s">
        <v>120</v>
      </c>
      <c r="K338" s="3" t="s">
        <v>120</v>
      </c>
      <c r="L338" s="17"/>
    </row>
    <row r="339" spans="1:12" ht="15.75">
      <c r="A339" s="21">
        <v>465</v>
      </c>
      <c r="B339" s="21">
        <v>319</v>
      </c>
      <c r="C339" s="20" t="s">
        <v>101</v>
      </c>
      <c r="D339" s="3" t="s">
        <v>120</v>
      </c>
      <c r="E339" s="3" t="s">
        <v>120</v>
      </c>
      <c r="F339" s="3" t="s">
        <v>120</v>
      </c>
      <c r="G339" s="3" t="s">
        <v>120</v>
      </c>
      <c r="H339" s="3" t="s">
        <v>120</v>
      </c>
      <c r="I339" s="3" t="s">
        <v>120</v>
      </c>
      <c r="J339" s="3" t="s">
        <v>120</v>
      </c>
      <c r="K339" s="3" t="s">
        <v>120</v>
      </c>
      <c r="L339" s="17"/>
    </row>
    <row r="340" spans="1:12" ht="15.75">
      <c r="A340" s="21">
        <v>466</v>
      </c>
      <c r="B340" s="21">
        <v>320</v>
      </c>
      <c r="C340" s="20" t="s">
        <v>99</v>
      </c>
      <c r="D340" s="3" t="s">
        <v>120</v>
      </c>
      <c r="E340" s="3" t="s">
        <v>120</v>
      </c>
      <c r="F340" s="3" t="s">
        <v>120</v>
      </c>
      <c r="G340" s="3" t="s">
        <v>120</v>
      </c>
      <c r="H340" s="3" t="s">
        <v>120</v>
      </c>
      <c r="I340" s="3" t="s">
        <v>120</v>
      </c>
      <c r="J340" s="3" t="s">
        <v>120</v>
      </c>
      <c r="K340" s="3" t="s">
        <v>120</v>
      </c>
      <c r="L340" s="17"/>
    </row>
    <row r="341" spans="1:12" ht="255" customHeight="1">
      <c r="A341" s="21">
        <v>467</v>
      </c>
      <c r="B341" s="21">
        <v>321</v>
      </c>
      <c r="C341" s="6" t="s">
        <v>103</v>
      </c>
      <c r="D341" s="3" t="s">
        <v>120</v>
      </c>
      <c r="E341" s="3" t="s">
        <v>120</v>
      </c>
      <c r="F341" s="3" t="s">
        <v>120</v>
      </c>
      <c r="G341" s="3" t="s">
        <v>120</v>
      </c>
      <c r="H341" s="3" t="s">
        <v>120</v>
      </c>
      <c r="I341" s="3" t="s">
        <v>120</v>
      </c>
      <c r="J341" s="3" t="s">
        <v>120</v>
      </c>
      <c r="K341" s="3" t="s">
        <v>120</v>
      </c>
      <c r="L341" s="16"/>
    </row>
    <row r="342" spans="1:12" ht="15.75">
      <c r="A342" s="21"/>
      <c r="B342" s="21">
        <v>322</v>
      </c>
      <c r="C342" s="20" t="s">
        <v>102</v>
      </c>
      <c r="D342" s="3" t="s">
        <v>120</v>
      </c>
      <c r="E342" s="3" t="s">
        <v>120</v>
      </c>
      <c r="F342" s="3" t="s">
        <v>120</v>
      </c>
      <c r="G342" s="3" t="s">
        <v>120</v>
      </c>
      <c r="H342" s="3" t="s">
        <v>120</v>
      </c>
      <c r="I342" s="3" t="s">
        <v>120</v>
      </c>
      <c r="J342" s="3" t="s">
        <v>120</v>
      </c>
      <c r="K342" s="3" t="s">
        <v>120</v>
      </c>
      <c r="L342" s="16"/>
    </row>
    <row r="343" spans="1:12" ht="15.75">
      <c r="A343" s="21">
        <v>468</v>
      </c>
      <c r="B343" s="21">
        <v>323</v>
      </c>
      <c r="C343" s="20" t="s">
        <v>100</v>
      </c>
      <c r="D343" s="3" t="s">
        <v>120</v>
      </c>
      <c r="E343" s="3" t="s">
        <v>120</v>
      </c>
      <c r="F343" s="3" t="s">
        <v>120</v>
      </c>
      <c r="G343" s="3" t="s">
        <v>120</v>
      </c>
      <c r="H343" s="3" t="s">
        <v>120</v>
      </c>
      <c r="I343" s="3" t="s">
        <v>120</v>
      </c>
      <c r="J343" s="3" t="s">
        <v>120</v>
      </c>
      <c r="K343" s="3" t="s">
        <v>120</v>
      </c>
      <c r="L343" s="16"/>
    </row>
    <row r="344" spans="1:12" ht="15.75">
      <c r="A344" s="21">
        <v>469</v>
      </c>
      <c r="B344" s="21">
        <v>324</v>
      </c>
      <c r="C344" s="20" t="s">
        <v>101</v>
      </c>
      <c r="D344" s="3" t="s">
        <v>120</v>
      </c>
      <c r="E344" s="3" t="s">
        <v>120</v>
      </c>
      <c r="F344" s="3" t="s">
        <v>120</v>
      </c>
      <c r="G344" s="3" t="s">
        <v>120</v>
      </c>
      <c r="H344" s="3" t="s">
        <v>120</v>
      </c>
      <c r="I344" s="3" t="s">
        <v>120</v>
      </c>
      <c r="J344" s="3" t="s">
        <v>120</v>
      </c>
      <c r="K344" s="3" t="s">
        <v>120</v>
      </c>
      <c r="L344" s="16"/>
    </row>
    <row r="345" spans="1:12" ht="15.75">
      <c r="A345" s="21">
        <v>470</v>
      </c>
      <c r="B345" s="21">
        <v>325</v>
      </c>
      <c r="C345" s="20" t="s">
        <v>99</v>
      </c>
      <c r="D345" s="3" t="s">
        <v>120</v>
      </c>
      <c r="E345" s="3" t="s">
        <v>120</v>
      </c>
      <c r="F345" s="3" t="s">
        <v>120</v>
      </c>
      <c r="G345" s="3" t="s">
        <v>120</v>
      </c>
      <c r="H345" s="3" t="s">
        <v>120</v>
      </c>
      <c r="I345" s="3" t="s">
        <v>120</v>
      </c>
      <c r="J345" s="3" t="s">
        <v>120</v>
      </c>
      <c r="K345" s="3" t="s">
        <v>120</v>
      </c>
      <c r="L345" s="16"/>
    </row>
    <row r="346" spans="1:12" ht="108.75" customHeight="1">
      <c r="A346" s="21">
        <v>471</v>
      </c>
      <c r="B346" s="21">
        <v>326</v>
      </c>
      <c r="C346" s="6" t="s">
        <v>45</v>
      </c>
      <c r="D346" s="3" t="s">
        <v>120</v>
      </c>
      <c r="E346" s="3" t="s">
        <v>120</v>
      </c>
      <c r="F346" s="3" t="s">
        <v>120</v>
      </c>
      <c r="G346" s="3" t="s">
        <v>120</v>
      </c>
      <c r="H346" s="3" t="s">
        <v>120</v>
      </c>
      <c r="I346" s="3" t="s">
        <v>120</v>
      </c>
      <c r="J346" s="3" t="s">
        <v>120</v>
      </c>
      <c r="K346" s="3" t="s">
        <v>120</v>
      </c>
      <c r="L346" s="16"/>
    </row>
    <row r="347" spans="1:12" ht="15.75">
      <c r="A347" s="21"/>
      <c r="B347" s="21">
        <v>327</v>
      </c>
      <c r="C347" s="20" t="s">
        <v>102</v>
      </c>
      <c r="D347" s="3" t="s">
        <v>120</v>
      </c>
      <c r="E347" s="3" t="s">
        <v>120</v>
      </c>
      <c r="F347" s="3" t="s">
        <v>120</v>
      </c>
      <c r="G347" s="3" t="s">
        <v>120</v>
      </c>
      <c r="H347" s="3" t="s">
        <v>120</v>
      </c>
      <c r="I347" s="3" t="s">
        <v>120</v>
      </c>
      <c r="J347" s="3" t="s">
        <v>120</v>
      </c>
      <c r="K347" s="3" t="s">
        <v>120</v>
      </c>
      <c r="L347" s="16"/>
    </row>
    <row r="348" spans="1:12" ht="15.75">
      <c r="A348" s="21">
        <v>472</v>
      </c>
      <c r="B348" s="21">
        <v>328</v>
      </c>
      <c r="C348" s="20" t="s">
        <v>100</v>
      </c>
      <c r="D348" s="3" t="s">
        <v>120</v>
      </c>
      <c r="E348" s="3" t="s">
        <v>120</v>
      </c>
      <c r="F348" s="3" t="s">
        <v>120</v>
      </c>
      <c r="G348" s="3" t="s">
        <v>120</v>
      </c>
      <c r="H348" s="3" t="s">
        <v>120</v>
      </c>
      <c r="I348" s="3" t="s">
        <v>120</v>
      </c>
      <c r="J348" s="3" t="s">
        <v>120</v>
      </c>
      <c r="K348" s="3" t="s">
        <v>120</v>
      </c>
      <c r="L348" s="16"/>
    </row>
    <row r="349" spans="1:12" ht="15.75">
      <c r="A349" s="21">
        <v>473</v>
      </c>
      <c r="B349" s="21">
        <v>329</v>
      </c>
      <c r="C349" s="20" t="s">
        <v>101</v>
      </c>
      <c r="D349" s="3" t="s">
        <v>120</v>
      </c>
      <c r="E349" s="3" t="s">
        <v>120</v>
      </c>
      <c r="F349" s="3" t="s">
        <v>120</v>
      </c>
      <c r="G349" s="3" t="s">
        <v>120</v>
      </c>
      <c r="H349" s="3" t="s">
        <v>120</v>
      </c>
      <c r="I349" s="3" t="s">
        <v>120</v>
      </c>
      <c r="J349" s="3" t="s">
        <v>120</v>
      </c>
      <c r="K349" s="3" t="s">
        <v>120</v>
      </c>
      <c r="L349" s="16"/>
    </row>
    <row r="350" spans="1:12" ht="15.75">
      <c r="A350" s="21">
        <v>474</v>
      </c>
      <c r="B350" s="21">
        <v>330</v>
      </c>
      <c r="C350" s="20" t="s">
        <v>99</v>
      </c>
      <c r="D350" s="3" t="s">
        <v>120</v>
      </c>
      <c r="E350" s="3" t="s">
        <v>120</v>
      </c>
      <c r="F350" s="3" t="s">
        <v>120</v>
      </c>
      <c r="G350" s="3" t="s">
        <v>120</v>
      </c>
      <c r="H350" s="3" t="s">
        <v>120</v>
      </c>
      <c r="I350" s="3" t="s">
        <v>120</v>
      </c>
      <c r="J350" s="3" t="s">
        <v>120</v>
      </c>
      <c r="K350" s="3" t="s">
        <v>120</v>
      </c>
      <c r="L350" s="16"/>
    </row>
    <row r="351" spans="1:12" ht="173.25" customHeight="1">
      <c r="A351" s="21">
        <v>475</v>
      </c>
      <c r="B351" s="21">
        <v>331</v>
      </c>
      <c r="C351" s="6" t="s">
        <v>46</v>
      </c>
      <c r="D351" s="3" t="s">
        <v>120</v>
      </c>
      <c r="E351" s="3" t="s">
        <v>120</v>
      </c>
      <c r="F351" s="3" t="s">
        <v>120</v>
      </c>
      <c r="G351" s="3" t="s">
        <v>120</v>
      </c>
      <c r="H351" s="3" t="s">
        <v>120</v>
      </c>
      <c r="I351" s="3" t="s">
        <v>120</v>
      </c>
      <c r="J351" s="3" t="s">
        <v>120</v>
      </c>
      <c r="K351" s="3" t="s">
        <v>120</v>
      </c>
      <c r="L351" s="16"/>
    </row>
    <row r="352" spans="1:12" ht="16.5" customHeight="1">
      <c r="A352" s="21"/>
      <c r="B352" s="21">
        <v>332</v>
      </c>
      <c r="C352" s="20" t="s">
        <v>102</v>
      </c>
      <c r="D352" s="3" t="s">
        <v>120</v>
      </c>
      <c r="E352" s="3" t="s">
        <v>120</v>
      </c>
      <c r="F352" s="3" t="s">
        <v>120</v>
      </c>
      <c r="G352" s="3" t="s">
        <v>120</v>
      </c>
      <c r="H352" s="3" t="s">
        <v>120</v>
      </c>
      <c r="I352" s="3" t="s">
        <v>120</v>
      </c>
      <c r="J352" s="3" t="s">
        <v>120</v>
      </c>
      <c r="K352" s="3" t="s">
        <v>120</v>
      </c>
      <c r="L352" s="16"/>
    </row>
    <row r="353" spans="1:12" ht="15.75">
      <c r="A353" s="21">
        <v>476</v>
      </c>
      <c r="B353" s="21">
        <v>333</v>
      </c>
      <c r="C353" s="20" t="s">
        <v>100</v>
      </c>
      <c r="D353" s="3" t="s">
        <v>120</v>
      </c>
      <c r="E353" s="3" t="s">
        <v>120</v>
      </c>
      <c r="F353" s="3" t="s">
        <v>120</v>
      </c>
      <c r="G353" s="3" t="s">
        <v>120</v>
      </c>
      <c r="H353" s="3" t="s">
        <v>120</v>
      </c>
      <c r="I353" s="3" t="s">
        <v>120</v>
      </c>
      <c r="J353" s="3" t="s">
        <v>120</v>
      </c>
      <c r="K353" s="3" t="s">
        <v>120</v>
      </c>
      <c r="L353" s="17"/>
    </row>
    <row r="354" spans="1:12" ht="15.75">
      <c r="A354" s="21">
        <v>477</v>
      </c>
      <c r="B354" s="21">
        <v>334</v>
      </c>
      <c r="C354" s="20" t="s">
        <v>101</v>
      </c>
      <c r="D354" s="3" t="s">
        <v>120</v>
      </c>
      <c r="E354" s="3" t="s">
        <v>120</v>
      </c>
      <c r="F354" s="3" t="s">
        <v>120</v>
      </c>
      <c r="G354" s="3" t="s">
        <v>120</v>
      </c>
      <c r="H354" s="3" t="s">
        <v>120</v>
      </c>
      <c r="I354" s="3" t="s">
        <v>120</v>
      </c>
      <c r="J354" s="3" t="s">
        <v>120</v>
      </c>
      <c r="K354" s="3" t="s">
        <v>120</v>
      </c>
      <c r="L354" s="17"/>
    </row>
    <row r="355" spans="1:12" ht="15.75">
      <c r="A355" s="21">
        <v>478</v>
      </c>
      <c r="B355" s="21">
        <v>335</v>
      </c>
      <c r="C355" s="20" t="s">
        <v>99</v>
      </c>
      <c r="D355" s="3" t="s">
        <v>120</v>
      </c>
      <c r="E355" s="3" t="s">
        <v>120</v>
      </c>
      <c r="F355" s="3" t="s">
        <v>120</v>
      </c>
      <c r="G355" s="3" t="s">
        <v>120</v>
      </c>
      <c r="H355" s="3" t="s">
        <v>120</v>
      </c>
      <c r="I355" s="3" t="s">
        <v>120</v>
      </c>
      <c r="J355" s="3" t="s">
        <v>120</v>
      </c>
      <c r="K355" s="3" t="s">
        <v>120</v>
      </c>
      <c r="L355" s="17"/>
    </row>
    <row r="356" spans="1:12" ht="177" customHeight="1">
      <c r="A356" s="21">
        <v>479</v>
      </c>
      <c r="B356" s="21">
        <v>336</v>
      </c>
      <c r="C356" s="6" t="s">
        <v>104</v>
      </c>
      <c r="D356" s="3" t="s">
        <v>120</v>
      </c>
      <c r="E356" s="3" t="s">
        <v>120</v>
      </c>
      <c r="F356" s="3" t="s">
        <v>120</v>
      </c>
      <c r="G356" s="3" t="s">
        <v>120</v>
      </c>
      <c r="H356" s="3" t="s">
        <v>120</v>
      </c>
      <c r="I356" s="3" t="s">
        <v>120</v>
      </c>
      <c r="J356" s="3" t="s">
        <v>120</v>
      </c>
      <c r="K356" s="3" t="s">
        <v>120</v>
      </c>
      <c r="L356" s="16">
        <v>69</v>
      </c>
    </row>
    <row r="357" spans="1:12" ht="15.75">
      <c r="A357" s="21"/>
      <c r="B357" s="21">
        <v>337</v>
      </c>
      <c r="C357" s="20" t="s">
        <v>102</v>
      </c>
      <c r="D357" s="3" t="s">
        <v>120</v>
      </c>
      <c r="E357" s="3" t="s">
        <v>120</v>
      </c>
      <c r="F357" s="3" t="s">
        <v>120</v>
      </c>
      <c r="G357" s="3" t="s">
        <v>120</v>
      </c>
      <c r="H357" s="3" t="s">
        <v>120</v>
      </c>
      <c r="I357" s="3" t="s">
        <v>120</v>
      </c>
      <c r="J357" s="3" t="s">
        <v>120</v>
      </c>
      <c r="K357" s="3" t="s">
        <v>120</v>
      </c>
      <c r="L357" s="16"/>
    </row>
    <row r="358" spans="1:12" ht="15.75">
      <c r="A358" s="21">
        <v>480</v>
      </c>
      <c r="B358" s="21">
        <v>338</v>
      </c>
      <c r="C358" s="20" t="s">
        <v>100</v>
      </c>
      <c r="D358" s="3" t="s">
        <v>120</v>
      </c>
      <c r="E358" s="3" t="s">
        <v>120</v>
      </c>
      <c r="F358" s="3" t="s">
        <v>120</v>
      </c>
      <c r="G358" s="3" t="s">
        <v>120</v>
      </c>
      <c r="H358" s="3" t="s">
        <v>120</v>
      </c>
      <c r="I358" s="3" t="s">
        <v>120</v>
      </c>
      <c r="J358" s="3" t="s">
        <v>120</v>
      </c>
      <c r="K358" s="3" t="s">
        <v>120</v>
      </c>
      <c r="L358" s="16"/>
    </row>
    <row r="359" spans="1:12" ht="15.75">
      <c r="A359" s="21">
        <v>481</v>
      </c>
      <c r="B359" s="21">
        <v>339</v>
      </c>
      <c r="C359" s="20" t="s">
        <v>101</v>
      </c>
      <c r="D359" s="3" t="s">
        <v>120</v>
      </c>
      <c r="E359" s="3" t="s">
        <v>120</v>
      </c>
      <c r="F359" s="3" t="s">
        <v>120</v>
      </c>
      <c r="G359" s="3" t="s">
        <v>120</v>
      </c>
      <c r="H359" s="3" t="s">
        <v>120</v>
      </c>
      <c r="I359" s="3" t="s">
        <v>120</v>
      </c>
      <c r="J359" s="3" t="s">
        <v>120</v>
      </c>
      <c r="K359" s="3" t="s">
        <v>120</v>
      </c>
      <c r="L359" s="16"/>
    </row>
    <row r="360" spans="1:12" ht="15.75">
      <c r="A360" s="21">
        <v>482</v>
      </c>
      <c r="B360" s="21">
        <v>340</v>
      </c>
      <c r="C360" s="20" t="s">
        <v>99</v>
      </c>
      <c r="D360" s="3" t="s">
        <v>120</v>
      </c>
      <c r="E360" s="3" t="s">
        <v>120</v>
      </c>
      <c r="F360" s="3" t="s">
        <v>120</v>
      </c>
      <c r="G360" s="3" t="s">
        <v>120</v>
      </c>
      <c r="H360" s="3" t="s">
        <v>120</v>
      </c>
      <c r="I360" s="3" t="s">
        <v>120</v>
      </c>
      <c r="J360" s="3" t="s">
        <v>120</v>
      </c>
      <c r="K360" s="3" t="s">
        <v>120</v>
      </c>
      <c r="L360" s="16"/>
    </row>
    <row r="361" spans="1:12" ht="113.25" customHeight="1">
      <c r="A361" s="21">
        <v>483</v>
      </c>
      <c r="B361" s="21">
        <v>341</v>
      </c>
      <c r="C361" s="6" t="s">
        <v>105</v>
      </c>
      <c r="D361" s="3" t="s">
        <v>120</v>
      </c>
      <c r="E361" s="3" t="s">
        <v>120</v>
      </c>
      <c r="F361" s="3" t="s">
        <v>120</v>
      </c>
      <c r="G361" s="3" t="s">
        <v>120</v>
      </c>
      <c r="H361" s="3" t="s">
        <v>120</v>
      </c>
      <c r="I361" s="3" t="s">
        <v>120</v>
      </c>
      <c r="J361" s="3" t="s">
        <v>120</v>
      </c>
      <c r="K361" s="3" t="s">
        <v>120</v>
      </c>
      <c r="L361" s="16">
        <v>69</v>
      </c>
    </row>
    <row r="362" spans="1:12" ht="15.75">
      <c r="A362" s="21"/>
      <c r="B362" s="21">
        <v>342</v>
      </c>
      <c r="C362" s="20" t="s">
        <v>102</v>
      </c>
      <c r="D362" s="3" t="s">
        <v>120</v>
      </c>
      <c r="E362" s="3" t="s">
        <v>120</v>
      </c>
      <c r="F362" s="3" t="s">
        <v>120</v>
      </c>
      <c r="G362" s="3" t="s">
        <v>120</v>
      </c>
      <c r="H362" s="3" t="s">
        <v>120</v>
      </c>
      <c r="I362" s="3" t="s">
        <v>120</v>
      </c>
      <c r="J362" s="3" t="s">
        <v>120</v>
      </c>
      <c r="K362" s="3" t="s">
        <v>120</v>
      </c>
      <c r="L362" s="16"/>
    </row>
    <row r="363" spans="1:12" ht="15.75">
      <c r="A363" s="21">
        <v>484</v>
      </c>
      <c r="B363" s="21">
        <v>343</v>
      </c>
      <c r="C363" s="20" t="s">
        <v>100</v>
      </c>
      <c r="D363" s="3" t="s">
        <v>120</v>
      </c>
      <c r="E363" s="3" t="s">
        <v>120</v>
      </c>
      <c r="F363" s="3" t="s">
        <v>120</v>
      </c>
      <c r="G363" s="3" t="s">
        <v>120</v>
      </c>
      <c r="H363" s="3" t="s">
        <v>120</v>
      </c>
      <c r="I363" s="3" t="s">
        <v>120</v>
      </c>
      <c r="J363" s="3" t="s">
        <v>120</v>
      </c>
      <c r="K363" s="3" t="s">
        <v>120</v>
      </c>
      <c r="L363" s="16"/>
    </row>
    <row r="364" spans="1:12" ht="15.75">
      <c r="A364" s="21">
        <v>485</v>
      </c>
      <c r="B364" s="21">
        <v>344</v>
      </c>
      <c r="C364" s="20" t="s">
        <v>101</v>
      </c>
      <c r="D364" s="3" t="s">
        <v>120</v>
      </c>
      <c r="E364" s="3" t="s">
        <v>120</v>
      </c>
      <c r="F364" s="3" t="s">
        <v>120</v>
      </c>
      <c r="G364" s="3" t="s">
        <v>120</v>
      </c>
      <c r="H364" s="3" t="s">
        <v>120</v>
      </c>
      <c r="I364" s="3" t="s">
        <v>120</v>
      </c>
      <c r="J364" s="3" t="s">
        <v>120</v>
      </c>
      <c r="K364" s="3" t="s">
        <v>120</v>
      </c>
      <c r="L364" s="16"/>
    </row>
    <row r="365" spans="1:12" ht="15.75">
      <c r="A365" s="21">
        <v>486</v>
      </c>
      <c r="B365" s="21">
        <v>345</v>
      </c>
      <c r="C365" s="20" t="s">
        <v>99</v>
      </c>
      <c r="D365" s="3" t="s">
        <v>120</v>
      </c>
      <c r="E365" s="3" t="s">
        <v>120</v>
      </c>
      <c r="F365" s="3" t="s">
        <v>120</v>
      </c>
      <c r="G365" s="3" t="s">
        <v>120</v>
      </c>
      <c r="H365" s="3" t="s">
        <v>120</v>
      </c>
      <c r="I365" s="3" t="s">
        <v>120</v>
      </c>
      <c r="J365" s="3" t="s">
        <v>120</v>
      </c>
      <c r="K365" s="3" t="s">
        <v>120</v>
      </c>
      <c r="L365" s="16"/>
    </row>
    <row r="366" spans="1:12" ht="112.5" customHeight="1">
      <c r="A366" s="21">
        <v>487</v>
      </c>
      <c r="B366" s="21">
        <v>346</v>
      </c>
      <c r="C366" s="6" t="s">
        <v>36</v>
      </c>
      <c r="D366" s="3" t="s">
        <v>120</v>
      </c>
      <c r="E366" s="3" t="s">
        <v>120</v>
      </c>
      <c r="F366" s="3" t="s">
        <v>120</v>
      </c>
      <c r="G366" s="3" t="s">
        <v>120</v>
      </c>
      <c r="H366" s="3" t="s">
        <v>120</v>
      </c>
      <c r="I366" s="3" t="s">
        <v>120</v>
      </c>
      <c r="J366" s="3" t="s">
        <v>120</v>
      </c>
      <c r="K366" s="3" t="s">
        <v>120</v>
      </c>
      <c r="L366" s="16"/>
    </row>
    <row r="367" spans="1:12" ht="15.75">
      <c r="A367" s="21"/>
      <c r="B367" s="21">
        <v>347</v>
      </c>
      <c r="C367" s="20" t="s">
        <v>102</v>
      </c>
      <c r="D367" s="3" t="s">
        <v>120</v>
      </c>
      <c r="E367" s="3" t="s">
        <v>120</v>
      </c>
      <c r="F367" s="3" t="s">
        <v>120</v>
      </c>
      <c r="G367" s="3" t="s">
        <v>120</v>
      </c>
      <c r="H367" s="3" t="s">
        <v>120</v>
      </c>
      <c r="I367" s="3" t="s">
        <v>120</v>
      </c>
      <c r="J367" s="3" t="s">
        <v>120</v>
      </c>
      <c r="K367" s="3" t="s">
        <v>120</v>
      </c>
      <c r="L367" s="16"/>
    </row>
    <row r="368" spans="1:12" ht="15.75">
      <c r="A368" s="21">
        <v>488</v>
      </c>
      <c r="B368" s="21">
        <v>348</v>
      </c>
      <c r="C368" s="20" t="s">
        <v>100</v>
      </c>
      <c r="D368" s="3" t="s">
        <v>120</v>
      </c>
      <c r="E368" s="3" t="s">
        <v>120</v>
      </c>
      <c r="F368" s="3" t="s">
        <v>120</v>
      </c>
      <c r="G368" s="3" t="s">
        <v>120</v>
      </c>
      <c r="H368" s="3" t="s">
        <v>120</v>
      </c>
      <c r="I368" s="3" t="s">
        <v>120</v>
      </c>
      <c r="J368" s="3" t="s">
        <v>120</v>
      </c>
      <c r="K368" s="3" t="s">
        <v>120</v>
      </c>
      <c r="L368" s="16"/>
    </row>
    <row r="369" spans="1:12" ht="15.75">
      <c r="A369" s="21">
        <v>489</v>
      </c>
      <c r="B369" s="21">
        <v>349</v>
      </c>
      <c r="C369" s="20" t="s">
        <v>101</v>
      </c>
      <c r="D369" s="3" t="s">
        <v>120</v>
      </c>
      <c r="E369" s="3" t="s">
        <v>120</v>
      </c>
      <c r="F369" s="3" t="s">
        <v>120</v>
      </c>
      <c r="G369" s="3" t="s">
        <v>120</v>
      </c>
      <c r="H369" s="3" t="s">
        <v>120</v>
      </c>
      <c r="I369" s="3" t="s">
        <v>120</v>
      </c>
      <c r="J369" s="3" t="s">
        <v>120</v>
      </c>
      <c r="K369" s="3" t="s">
        <v>120</v>
      </c>
      <c r="L369" s="16"/>
    </row>
    <row r="370" spans="1:12" ht="15.75">
      <c r="A370" s="21">
        <v>490</v>
      </c>
      <c r="B370" s="21">
        <v>350</v>
      </c>
      <c r="C370" s="20" t="s">
        <v>99</v>
      </c>
      <c r="D370" s="3" t="s">
        <v>120</v>
      </c>
      <c r="E370" s="3" t="s">
        <v>120</v>
      </c>
      <c r="F370" s="3" t="s">
        <v>120</v>
      </c>
      <c r="G370" s="3" t="s">
        <v>120</v>
      </c>
      <c r="H370" s="3" t="s">
        <v>120</v>
      </c>
      <c r="I370" s="3" t="s">
        <v>120</v>
      </c>
      <c r="J370" s="3" t="s">
        <v>120</v>
      </c>
      <c r="K370" s="3" t="s">
        <v>120</v>
      </c>
      <c r="L370" s="16"/>
    </row>
    <row r="371" spans="1:12" ht="78.75" customHeight="1">
      <c r="A371" s="21">
        <v>495</v>
      </c>
      <c r="B371" s="21">
        <v>351</v>
      </c>
      <c r="C371" s="6" t="s">
        <v>106</v>
      </c>
      <c r="D371" s="3" t="s">
        <v>120</v>
      </c>
      <c r="E371" s="3" t="s">
        <v>120</v>
      </c>
      <c r="F371" s="3" t="s">
        <v>120</v>
      </c>
      <c r="G371" s="3" t="s">
        <v>120</v>
      </c>
      <c r="H371" s="3" t="s">
        <v>120</v>
      </c>
      <c r="I371" s="3" t="s">
        <v>120</v>
      </c>
      <c r="J371" s="3" t="s">
        <v>120</v>
      </c>
      <c r="K371" s="3" t="s">
        <v>120</v>
      </c>
      <c r="L371" s="16">
        <v>74</v>
      </c>
    </row>
    <row r="372" spans="1:12" ht="15.75">
      <c r="A372" s="21"/>
      <c r="B372" s="21">
        <v>352</v>
      </c>
      <c r="C372" s="20" t="s">
        <v>102</v>
      </c>
      <c r="D372" s="3" t="s">
        <v>120</v>
      </c>
      <c r="E372" s="3" t="s">
        <v>120</v>
      </c>
      <c r="F372" s="3" t="s">
        <v>120</v>
      </c>
      <c r="G372" s="3" t="s">
        <v>120</v>
      </c>
      <c r="H372" s="3" t="s">
        <v>120</v>
      </c>
      <c r="I372" s="3" t="s">
        <v>120</v>
      </c>
      <c r="J372" s="3" t="s">
        <v>120</v>
      </c>
      <c r="K372" s="3" t="s">
        <v>120</v>
      </c>
      <c r="L372" s="16"/>
    </row>
    <row r="373" spans="1:12" ht="15.75">
      <c r="A373" s="21">
        <v>496</v>
      </c>
      <c r="B373" s="21">
        <v>353</v>
      </c>
      <c r="C373" s="20" t="s">
        <v>100</v>
      </c>
      <c r="D373" s="3" t="s">
        <v>120</v>
      </c>
      <c r="E373" s="3" t="s">
        <v>120</v>
      </c>
      <c r="F373" s="3" t="s">
        <v>120</v>
      </c>
      <c r="G373" s="3" t="s">
        <v>120</v>
      </c>
      <c r="H373" s="3" t="s">
        <v>120</v>
      </c>
      <c r="I373" s="3" t="s">
        <v>120</v>
      </c>
      <c r="J373" s="3" t="s">
        <v>120</v>
      </c>
      <c r="K373" s="3" t="s">
        <v>120</v>
      </c>
      <c r="L373" s="16"/>
    </row>
    <row r="374" spans="1:12" ht="15.75">
      <c r="A374" s="21">
        <v>497</v>
      </c>
      <c r="B374" s="21">
        <v>354</v>
      </c>
      <c r="C374" s="20" t="s">
        <v>101</v>
      </c>
      <c r="D374" s="3" t="s">
        <v>120</v>
      </c>
      <c r="E374" s="3" t="s">
        <v>120</v>
      </c>
      <c r="F374" s="3" t="s">
        <v>120</v>
      </c>
      <c r="G374" s="3" t="s">
        <v>120</v>
      </c>
      <c r="H374" s="3" t="s">
        <v>120</v>
      </c>
      <c r="I374" s="3" t="s">
        <v>120</v>
      </c>
      <c r="J374" s="3" t="s">
        <v>120</v>
      </c>
      <c r="K374" s="3" t="s">
        <v>120</v>
      </c>
      <c r="L374" s="16"/>
    </row>
    <row r="375" spans="1:12" ht="15.75">
      <c r="A375" s="21">
        <v>498</v>
      </c>
      <c r="B375" s="21">
        <v>355</v>
      </c>
      <c r="C375" s="20" t="s">
        <v>99</v>
      </c>
      <c r="D375" s="3" t="s">
        <v>120</v>
      </c>
      <c r="E375" s="3" t="s">
        <v>120</v>
      </c>
      <c r="F375" s="3" t="s">
        <v>120</v>
      </c>
      <c r="G375" s="3" t="s">
        <v>120</v>
      </c>
      <c r="H375" s="3" t="s">
        <v>120</v>
      </c>
      <c r="I375" s="3" t="s">
        <v>120</v>
      </c>
      <c r="J375" s="3" t="s">
        <v>120</v>
      </c>
      <c r="K375" s="3" t="s">
        <v>120</v>
      </c>
      <c r="L375" s="16"/>
    </row>
    <row r="376" spans="1:12" ht="159.75" customHeight="1">
      <c r="A376" s="21">
        <v>499</v>
      </c>
      <c r="B376" s="21">
        <v>356</v>
      </c>
      <c r="C376" s="6" t="s">
        <v>107</v>
      </c>
      <c r="D376" s="3" t="s">
        <v>120</v>
      </c>
      <c r="E376" s="3" t="s">
        <v>120</v>
      </c>
      <c r="F376" s="3" t="s">
        <v>120</v>
      </c>
      <c r="G376" s="3" t="s">
        <v>120</v>
      </c>
      <c r="H376" s="3" t="s">
        <v>120</v>
      </c>
      <c r="I376" s="3" t="s">
        <v>120</v>
      </c>
      <c r="J376" s="3" t="s">
        <v>120</v>
      </c>
      <c r="K376" s="3" t="s">
        <v>120</v>
      </c>
      <c r="L376" s="16"/>
    </row>
    <row r="377" spans="1:12" ht="15.75">
      <c r="A377" s="21"/>
      <c r="B377" s="21">
        <v>357</v>
      </c>
      <c r="C377" s="20" t="s">
        <v>102</v>
      </c>
      <c r="D377" s="3" t="s">
        <v>120</v>
      </c>
      <c r="E377" s="3" t="s">
        <v>120</v>
      </c>
      <c r="F377" s="3" t="s">
        <v>120</v>
      </c>
      <c r="G377" s="3" t="s">
        <v>120</v>
      </c>
      <c r="H377" s="3" t="s">
        <v>120</v>
      </c>
      <c r="I377" s="3" t="s">
        <v>120</v>
      </c>
      <c r="J377" s="3" t="s">
        <v>120</v>
      </c>
      <c r="K377" s="3" t="s">
        <v>120</v>
      </c>
      <c r="L377" s="16"/>
    </row>
    <row r="378" spans="1:12" ht="15.75">
      <c r="A378" s="21">
        <v>500</v>
      </c>
      <c r="B378" s="21">
        <v>358</v>
      </c>
      <c r="C378" s="20" t="s">
        <v>100</v>
      </c>
      <c r="D378" s="3" t="s">
        <v>120</v>
      </c>
      <c r="E378" s="3" t="s">
        <v>120</v>
      </c>
      <c r="F378" s="3" t="s">
        <v>120</v>
      </c>
      <c r="G378" s="3" t="s">
        <v>120</v>
      </c>
      <c r="H378" s="3" t="s">
        <v>120</v>
      </c>
      <c r="I378" s="3" t="s">
        <v>120</v>
      </c>
      <c r="J378" s="3" t="s">
        <v>120</v>
      </c>
      <c r="K378" s="3" t="s">
        <v>120</v>
      </c>
      <c r="L378" s="16"/>
    </row>
    <row r="379" spans="1:12" ht="15.75">
      <c r="A379" s="21">
        <v>501</v>
      </c>
      <c r="B379" s="21">
        <v>359</v>
      </c>
      <c r="C379" s="20" t="s">
        <v>101</v>
      </c>
      <c r="D379" s="3" t="s">
        <v>120</v>
      </c>
      <c r="E379" s="3" t="s">
        <v>120</v>
      </c>
      <c r="F379" s="3" t="s">
        <v>120</v>
      </c>
      <c r="G379" s="3" t="s">
        <v>120</v>
      </c>
      <c r="H379" s="3" t="s">
        <v>120</v>
      </c>
      <c r="I379" s="3" t="s">
        <v>120</v>
      </c>
      <c r="J379" s="3" t="s">
        <v>120</v>
      </c>
      <c r="K379" s="3" t="s">
        <v>120</v>
      </c>
      <c r="L379" s="16"/>
    </row>
    <row r="380" spans="1:12" ht="15.75">
      <c r="A380" s="21">
        <v>502</v>
      </c>
      <c r="B380" s="21">
        <v>360</v>
      </c>
      <c r="C380" s="20" t="s">
        <v>99</v>
      </c>
      <c r="D380" s="3" t="s">
        <v>120</v>
      </c>
      <c r="E380" s="3" t="s">
        <v>120</v>
      </c>
      <c r="F380" s="3" t="s">
        <v>120</v>
      </c>
      <c r="G380" s="3" t="s">
        <v>120</v>
      </c>
      <c r="H380" s="3" t="s">
        <v>120</v>
      </c>
      <c r="I380" s="3" t="s">
        <v>120</v>
      </c>
      <c r="J380" s="3" t="s">
        <v>120</v>
      </c>
      <c r="K380" s="3" t="s">
        <v>120</v>
      </c>
      <c r="L380" s="16"/>
    </row>
    <row r="381" spans="1:12" ht="130.5" customHeight="1">
      <c r="A381" s="21">
        <v>503</v>
      </c>
      <c r="B381" s="21">
        <v>361</v>
      </c>
      <c r="C381" s="6" t="s">
        <v>108</v>
      </c>
      <c r="D381" s="3" t="s">
        <v>120</v>
      </c>
      <c r="E381" s="3" t="s">
        <v>120</v>
      </c>
      <c r="F381" s="3" t="s">
        <v>120</v>
      </c>
      <c r="G381" s="3" t="s">
        <v>120</v>
      </c>
      <c r="H381" s="3" t="s">
        <v>120</v>
      </c>
      <c r="I381" s="3" t="s">
        <v>120</v>
      </c>
      <c r="J381" s="3" t="s">
        <v>120</v>
      </c>
      <c r="K381" s="3" t="s">
        <v>120</v>
      </c>
      <c r="L381" s="16"/>
    </row>
    <row r="382" spans="1:12" ht="15.75">
      <c r="A382" s="21"/>
      <c r="B382" s="21">
        <v>362</v>
      </c>
      <c r="C382" s="20" t="s">
        <v>102</v>
      </c>
      <c r="D382" s="3" t="s">
        <v>120</v>
      </c>
      <c r="E382" s="3" t="s">
        <v>120</v>
      </c>
      <c r="F382" s="3" t="s">
        <v>120</v>
      </c>
      <c r="G382" s="3" t="s">
        <v>120</v>
      </c>
      <c r="H382" s="3" t="s">
        <v>120</v>
      </c>
      <c r="I382" s="3" t="s">
        <v>120</v>
      </c>
      <c r="J382" s="3" t="s">
        <v>120</v>
      </c>
      <c r="K382" s="3" t="s">
        <v>120</v>
      </c>
      <c r="L382" s="16"/>
    </row>
    <row r="383" spans="1:12" ht="15.75">
      <c r="A383" s="21">
        <v>504</v>
      </c>
      <c r="B383" s="21">
        <v>363</v>
      </c>
      <c r="C383" s="20" t="s">
        <v>100</v>
      </c>
      <c r="D383" s="3" t="s">
        <v>120</v>
      </c>
      <c r="E383" s="3" t="s">
        <v>120</v>
      </c>
      <c r="F383" s="3" t="s">
        <v>120</v>
      </c>
      <c r="G383" s="3" t="s">
        <v>120</v>
      </c>
      <c r="H383" s="3" t="s">
        <v>120</v>
      </c>
      <c r="I383" s="3" t="s">
        <v>120</v>
      </c>
      <c r="J383" s="3" t="s">
        <v>120</v>
      </c>
      <c r="K383" s="3" t="s">
        <v>120</v>
      </c>
      <c r="L383" s="16"/>
    </row>
    <row r="384" spans="1:12" ht="15.75">
      <c r="A384" s="21">
        <v>505</v>
      </c>
      <c r="B384" s="21">
        <v>364</v>
      </c>
      <c r="C384" s="20" t="s">
        <v>101</v>
      </c>
      <c r="D384" s="3" t="s">
        <v>120</v>
      </c>
      <c r="E384" s="3" t="s">
        <v>120</v>
      </c>
      <c r="F384" s="3" t="s">
        <v>120</v>
      </c>
      <c r="G384" s="3" t="s">
        <v>120</v>
      </c>
      <c r="H384" s="3" t="s">
        <v>120</v>
      </c>
      <c r="I384" s="3" t="s">
        <v>120</v>
      </c>
      <c r="J384" s="3" t="s">
        <v>120</v>
      </c>
      <c r="K384" s="3" t="s">
        <v>120</v>
      </c>
      <c r="L384" s="16"/>
    </row>
    <row r="385" spans="1:12" ht="15.75">
      <c r="A385" s="21">
        <v>506</v>
      </c>
      <c r="B385" s="21">
        <v>365</v>
      </c>
      <c r="C385" s="20" t="s">
        <v>99</v>
      </c>
      <c r="D385" s="3" t="s">
        <v>120</v>
      </c>
      <c r="E385" s="3" t="s">
        <v>120</v>
      </c>
      <c r="F385" s="3" t="s">
        <v>120</v>
      </c>
      <c r="G385" s="3" t="s">
        <v>120</v>
      </c>
      <c r="H385" s="3" t="s">
        <v>120</v>
      </c>
      <c r="I385" s="3" t="s">
        <v>120</v>
      </c>
      <c r="J385" s="3" t="s">
        <v>120</v>
      </c>
      <c r="K385" s="3" t="s">
        <v>120</v>
      </c>
      <c r="L385" s="16"/>
    </row>
    <row r="386" spans="1:12" ht="80.25" customHeight="1">
      <c r="A386" s="21">
        <v>507</v>
      </c>
      <c r="B386" s="21">
        <v>366</v>
      </c>
      <c r="C386" s="6" t="s">
        <v>109</v>
      </c>
      <c r="D386" s="3" t="s">
        <v>120</v>
      </c>
      <c r="E386" s="3" t="s">
        <v>120</v>
      </c>
      <c r="F386" s="3" t="s">
        <v>120</v>
      </c>
      <c r="G386" s="3" t="s">
        <v>120</v>
      </c>
      <c r="H386" s="3" t="s">
        <v>120</v>
      </c>
      <c r="I386" s="3" t="s">
        <v>120</v>
      </c>
      <c r="J386" s="3" t="s">
        <v>120</v>
      </c>
      <c r="K386" s="3" t="s">
        <v>120</v>
      </c>
      <c r="L386" s="16"/>
    </row>
    <row r="387" spans="1:12" ht="15.75">
      <c r="A387" s="21"/>
      <c r="B387" s="21">
        <v>367</v>
      </c>
      <c r="C387" s="20" t="s">
        <v>102</v>
      </c>
      <c r="D387" s="3" t="s">
        <v>120</v>
      </c>
      <c r="E387" s="3" t="s">
        <v>120</v>
      </c>
      <c r="F387" s="3" t="s">
        <v>120</v>
      </c>
      <c r="G387" s="3" t="s">
        <v>120</v>
      </c>
      <c r="H387" s="3" t="s">
        <v>120</v>
      </c>
      <c r="I387" s="3" t="s">
        <v>120</v>
      </c>
      <c r="J387" s="3" t="s">
        <v>120</v>
      </c>
      <c r="K387" s="3" t="s">
        <v>120</v>
      </c>
      <c r="L387" s="16"/>
    </row>
    <row r="388" spans="1:12" ht="15.75">
      <c r="A388" s="21">
        <v>508</v>
      </c>
      <c r="B388" s="21">
        <v>368</v>
      </c>
      <c r="C388" s="20" t="s">
        <v>100</v>
      </c>
      <c r="D388" s="3" t="s">
        <v>120</v>
      </c>
      <c r="E388" s="3" t="s">
        <v>120</v>
      </c>
      <c r="F388" s="3" t="s">
        <v>120</v>
      </c>
      <c r="G388" s="3" t="s">
        <v>120</v>
      </c>
      <c r="H388" s="3" t="s">
        <v>120</v>
      </c>
      <c r="I388" s="3" t="s">
        <v>120</v>
      </c>
      <c r="J388" s="3" t="s">
        <v>120</v>
      </c>
      <c r="K388" s="3" t="s">
        <v>120</v>
      </c>
      <c r="L388" s="17"/>
    </row>
    <row r="389" spans="1:12" ht="15.75">
      <c r="A389" s="21">
        <v>509</v>
      </c>
      <c r="B389" s="21">
        <v>369</v>
      </c>
      <c r="C389" s="20" t="s">
        <v>101</v>
      </c>
      <c r="D389" s="3" t="s">
        <v>120</v>
      </c>
      <c r="E389" s="3" t="s">
        <v>120</v>
      </c>
      <c r="F389" s="3" t="s">
        <v>120</v>
      </c>
      <c r="G389" s="3" t="s">
        <v>120</v>
      </c>
      <c r="H389" s="3" t="s">
        <v>120</v>
      </c>
      <c r="I389" s="3" t="s">
        <v>120</v>
      </c>
      <c r="J389" s="3" t="s">
        <v>120</v>
      </c>
      <c r="K389" s="3" t="s">
        <v>120</v>
      </c>
      <c r="L389" s="17"/>
    </row>
    <row r="390" spans="1:12" ht="15.75">
      <c r="A390" s="21">
        <v>510</v>
      </c>
      <c r="B390" s="21">
        <v>370</v>
      </c>
      <c r="C390" s="20" t="s">
        <v>99</v>
      </c>
      <c r="D390" s="3" t="s">
        <v>120</v>
      </c>
      <c r="E390" s="3" t="s">
        <v>120</v>
      </c>
      <c r="F390" s="3" t="s">
        <v>120</v>
      </c>
      <c r="G390" s="3" t="s">
        <v>120</v>
      </c>
      <c r="H390" s="3" t="s">
        <v>120</v>
      </c>
      <c r="I390" s="3" t="s">
        <v>120</v>
      </c>
      <c r="J390" s="3" t="s">
        <v>120</v>
      </c>
      <c r="K390" s="3" t="s">
        <v>120</v>
      </c>
      <c r="L390" s="17"/>
    </row>
    <row r="391" spans="1:12" ht="47.25" customHeight="1">
      <c r="A391" s="21">
        <v>511</v>
      </c>
      <c r="B391" s="21">
        <v>371</v>
      </c>
      <c r="C391" s="6" t="s">
        <v>110</v>
      </c>
      <c r="D391" s="3" t="s">
        <v>120</v>
      </c>
      <c r="E391" s="3" t="s">
        <v>120</v>
      </c>
      <c r="F391" s="3" t="s">
        <v>120</v>
      </c>
      <c r="G391" s="3" t="s">
        <v>120</v>
      </c>
      <c r="H391" s="3" t="s">
        <v>120</v>
      </c>
      <c r="I391" s="3" t="s">
        <v>120</v>
      </c>
      <c r="J391" s="3" t="s">
        <v>120</v>
      </c>
      <c r="K391" s="3" t="s">
        <v>120</v>
      </c>
      <c r="L391" s="16"/>
    </row>
    <row r="392" spans="1:12" ht="15.75">
      <c r="A392" s="21"/>
      <c r="B392" s="21">
        <v>372</v>
      </c>
      <c r="C392" s="20" t="s">
        <v>102</v>
      </c>
      <c r="D392" s="3" t="s">
        <v>120</v>
      </c>
      <c r="E392" s="3" t="s">
        <v>120</v>
      </c>
      <c r="F392" s="3" t="s">
        <v>120</v>
      </c>
      <c r="G392" s="3" t="s">
        <v>120</v>
      </c>
      <c r="H392" s="3" t="s">
        <v>120</v>
      </c>
      <c r="I392" s="3" t="s">
        <v>120</v>
      </c>
      <c r="J392" s="3" t="s">
        <v>120</v>
      </c>
      <c r="K392" s="3" t="s">
        <v>120</v>
      </c>
      <c r="L392" s="16"/>
    </row>
    <row r="393" spans="1:12" ht="15.75">
      <c r="A393" s="21">
        <v>512</v>
      </c>
      <c r="B393" s="21">
        <v>373</v>
      </c>
      <c r="C393" s="20" t="s">
        <v>100</v>
      </c>
      <c r="D393" s="3" t="s">
        <v>120</v>
      </c>
      <c r="E393" s="3" t="s">
        <v>120</v>
      </c>
      <c r="F393" s="3" t="s">
        <v>120</v>
      </c>
      <c r="G393" s="3" t="s">
        <v>120</v>
      </c>
      <c r="H393" s="3" t="s">
        <v>120</v>
      </c>
      <c r="I393" s="3" t="s">
        <v>120</v>
      </c>
      <c r="J393" s="3" t="s">
        <v>120</v>
      </c>
      <c r="K393" s="3" t="s">
        <v>120</v>
      </c>
      <c r="L393" s="16"/>
    </row>
    <row r="394" spans="1:12" ht="15.75">
      <c r="A394" s="21">
        <v>513</v>
      </c>
      <c r="B394" s="21">
        <v>374</v>
      </c>
      <c r="C394" s="20" t="s">
        <v>101</v>
      </c>
      <c r="D394" s="3" t="s">
        <v>120</v>
      </c>
      <c r="E394" s="3" t="s">
        <v>120</v>
      </c>
      <c r="F394" s="3" t="s">
        <v>120</v>
      </c>
      <c r="G394" s="3" t="s">
        <v>120</v>
      </c>
      <c r="H394" s="3" t="s">
        <v>120</v>
      </c>
      <c r="I394" s="3" t="s">
        <v>120</v>
      </c>
      <c r="J394" s="3" t="s">
        <v>120</v>
      </c>
      <c r="K394" s="3" t="s">
        <v>120</v>
      </c>
      <c r="L394" s="16"/>
    </row>
    <row r="395" spans="1:12" ht="15.75">
      <c r="A395" s="21">
        <v>514</v>
      </c>
      <c r="B395" s="21">
        <v>375</v>
      </c>
      <c r="C395" s="20" t="s">
        <v>99</v>
      </c>
      <c r="D395" s="3" t="s">
        <v>120</v>
      </c>
      <c r="E395" s="3" t="s">
        <v>120</v>
      </c>
      <c r="F395" s="3" t="s">
        <v>120</v>
      </c>
      <c r="G395" s="3" t="s">
        <v>120</v>
      </c>
      <c r="H395" s="3" t="s">
        <v>120</v>
      </c>
      <c r="I395" s="3" t="s">
        <v>120</v>
      </c>
      <c r="J395" s="3" t="s">
        <v>120</v>
      </c>
      <c r="K395" s="3" t="s">
        <v>120</v>
      </c>
      <c r="L395" s="16"/>
    </row>
    <row r="396" spans="1:12" ht="144" customHeight="1">
      <c r="A396" s="21">
        <v>515</v>
      </c>
      <c r="B396" s="21">
        <v>376</v>
      </c>
      <c r="C396" s="6" t="s">
        <v>111</v>
      </c>
      <c r="D396" s="3" t="s">
        <v>120</v>
      </c>
      <c r="E396" s="3" t="s">
        <v>120</v>
      </c>
      <c r="F396" s="3" t="s">
        <v>120</v>
      </c>
      <c r="G396" s="3" t="s">
        <v>120</v>
      </c>
      <c r="H396" s="3" t="s">
        <v>120</v>
      </c>
      <c r="I396" s="3" t="s">
        <v>120</v>
      </c>
      <c r="J396" s="3" t="s">
        <v>120</v>
      </c>
      <c r="K396" s="3" t="s">
        <v>120</v>
      </c>
      <c r="L396" s="16"/>
    </row>
    <row r="397" spans="1:12" ht="15.75">
      <c r="A397" s="21"/>
      <c r="B397" s="21">
        <v>377</v>
      </c>
      <c r="C397" s="20" t="s">
        <v>102</v>
      </c>
      <c r="D397" s="3" t="s">
        <v>120</v>
      </c>
      <c r="E397" s="3" t="s">
        <v>120</v>
      </c>
      <c r="F397" s="3" t="s">
        <v>120</v>
      </c>
      <c r="G397" s="3" t="s">
        <v>120</v>
      </c>
      <c r="H397" s="3" t="s">
        <v>120</v>
      </c>
      <c r="I397" s="3" t="s">
        <v>120</v>
      </c>
      <c r="J397" s="3" t="s">
        <v>120</v>
      </c>
      <c r="K397" s="3" t="s">
        <v>120</v>
      </c>
      <c r="L397" s="16"/>
    </row>
    <row r="398" spans="1:12" ht="15.75">
      <c r="A398" s="21">
        <v>516</v>
      </c>
      <c r="B398" s="21">
        <v>378</v>
      </c>
      <c r="C398" s="20" t="s">
        <v>100</v>
      </c>
      <c r="D398" s="3" t="s">
        <v>120</v>
      </c>
      <c r="E398" s="3" t="s">
        <v>120</v>
      </c>
      <c r="F398" s="3" t="s">
        <v>120</v>
      </c>
      <c r="G398" s="3" t="s">
        <v>120</v>
      </c>
      <c r="H398" s="3" t="s">
        <v>120</v>
      </c>
      <c r="I398" s="3" t="s">
        <v>120</v>
      </c>
      <c r="J398" s="3" t="s">
        <v>120</v>
      </c>
      <c r="K398" s="3" t="s">
        <v>120</v>
      </c>
      <c r="L398" s="16"/>
    </row>
    <row r="399" spans="1:12" ht="15.75">
      <c r="A399" s="21">
        <v>517</v>
      </c>
      <c r="B399" s="21">
        <v>379</v>
      </c>
      <c r="C399" s="20" t="s">
        <v>101</v>
      </c>
      <c r="D399" s="3" t="s">
        <v>120</v>
      </c>
      <c r="E399" s="3" t="s">
        <v>120</v>
      </c>
      <c r="F399" s="3" t="s">
        <v>120</v>
      </c>
      <c r="G399" s="3" t="s">
        <v>120</v>
      </c>
      <c r="H399" s="3" t="s">
        <v>120</v>
      </c>
      <c r="I399" s="3" t="s">
        <v>120</v>
      </c>
      <c r="J399" s="3" t="s">
        <v>120</v>
      </c>
      <c r="K399" s="3" t="s">
        <v>120</v>
      </c>
      <c r="L399" s="16"/>
    </row>
    <row r="400" spans="1:12" ht="15.75">
      <c r="A400" s="21">
        <v>518</v>
      </c>
      <c r="B400" s="21">
        <v>380</v>
      </c>
      <c r="C400" s="20" t="s">
        <v>99</v>
      </c>
      <c r="D400" s="3" t="s">
        <v>120</v>
      </c>
      <c r="E400" s="3" t="s">
        <v>120</v>
      </c>
      <c r="F400" s="3" t="s">
        <v>120</v>
      </c>
      <c r="G400" s="3" t="s">
        <v>120</v>
      </c>
      <c r="H400" s="3" t="s">
        <v>120</v>
      </c>
      <c r="I400" s="3" t="s">
        <v>120</v>
      </c>
      <c r="J400" s="3" t="s">
        <v>120</v>
      </c>
      <c r="K400" s="3" t="s">
        <v>120</v>
      </c>
      <c r="L400" s="16"/>
    </row>
    <row r="401" spans="1:12" ht="101.25" customHeight="1">
      <c r="A401" s="21">
        <v>519</v>
      </c>
      <c r="B401" s="21">
        <v>381</v>
      </c>
      <c r="C401" s="6" t="s">
        <v>112</v>
      </c>
      <c r="D401" s="3" t="s">
        <v>120</v>
      </c>
      <c r="E401" s="3" t="s">
        <v>120</v>
      </c>
      <c r="F401" s="3" t="s">
        <v>120</v>
      </c>
      <c r="G401" s="3" t="s">
        <v>120</v>
      </c>
      <c r="H401" s="3" t="s">
        <v>120</v>
      </c>
      <c r="I401" s="3" t="s">
        <v>120</v>
      </c>
      <c r="J401" s="3" t="s">
        <v>120</v>
      </c>
      <c r="K401" s="3" t="s">
        <v>120</v>
      </c>
      <c r="L401" s="16"/>
    </row>
    <row r="402" spans="1:12" ht="15.75">
      <c r="A402" s="21"/>
      <c r="B402" s="21">
        <v>382</v>
      </c>
      <c r="C402" s="20" t="s">
        <v>102</v>
      </c>
      <c r="D402" s="3" t="s">
        <v>120</v>
      </c>
      <c r="E402" s="3" t="s">
        <v>120</v>
      </c>
      <c r="F402" s="3" t="s">
        <v>120</v>
      </c>
      <c r="G402" s="3" t="s">
        <v>120</v>
      </c>
      <c r="H402" s="3" t="s">
        <v>120</v>
      </c>
      <c r="I402" s="3" t="s">
        <v>120</v>
      </c>
      <c r="J402" s="3" t="s">
        <v>120</v>
      </c>
      <c r="K402" s="3" t="s">
        <v>120</v>
      </c>
      <c r="L402" s="16"/>
    </row>
    <row r="403" spans="1:12" ht="15.75">
      <c r="A403" s="21">
        <v>520</v>
      </c>
      <c r="B403" s="21">
        <v>383</v>
      </c>
      <c r="C403" s="20" t="s">
        <v>100</v>
      </c>
      <c r="D403" s="3" t="s">
        <v>120</v>
      </c>
      <c r="E403" s="3" t="s">
        <v>120</v>
      </c>
      <c r="F403" s="3" t="s">
        <v>120</v>
      </c>
      <c r="G403" s="3" t="s">
        <v>120</v>
      </c>
      <c r="H403" s="3" t="s">
        <v>120</v>
      </c>
      <c r="I403" s="3" t="s">
        <v>120</v>
      </c>
      <c r="J403" s="3" t="s">
        <v>120</v>
      </c>
      <c r="K403" s="3" t="s">
        <v>120</v>
      </c>
      <c r="L403" s="16"/>
    </row>
    <row r="404" spans="1:12" ht="15.75">
      <c r="A404" s="21">
        <v>521</v>
      </c>
      <c r="B404" s="21">
        <v>384</v>
      </c>
      <c r="C404" s="20" t="s">
        <v>101</v>
      </c>
      <c r="D404" s="3" t="s">
        <v>120</v>
      </c>
      <c r="E404" s="3" t="s">
        <v>120</v>
      </c>
      <c r="F404" s="3" t="s">
        <v>120</v>
      </c>
      <c r="G404" s="3" t="s">
        <v>120</v>
      </c>
      <c r="H404" s="3" t="s">
        <v>120</v>
      </c>
      <c r="I404" s="3" t="s">
        <v>120</v>
      </c>
      <c r="J404" s="3" t="s">
        <v>120</v>
      </c>
      <c r="K404" s="3" t="s">
        <v>120</v>
      </c>
      <c r="L404" s="16"/>
    </row>
    <row r="405" spans="1:12" ht="15.75">
      <c r="A405" s="21">
        <v>522</v>
      </c>
      <c r="B405" s="21">
        <v>385</v>
      </c>
      <c r="C405" s="20" t="s">
        <v>99</v>
      </c>
      <c r="D405" s="3" t="s">
        <v>120</v>
      </c>
      <c r="E405" s="3" t="s">
        <v>120</v>
      </c>
      <c r="F405" s="3" t="s">
        <v>120</v>
      </c>
      <c r="G405" s="3" t="s">
        <v>120</v>
      </c>
      <c r="H405" s="3" t="s">
        <v>120</v>
      </c>
      <c r="I405" s="3" t="s">
        <v>120</v>
      </c>
      <c r="J405" s="3" t="s">
        <v>120</v>
      </c>
      <c r="K405" s="3" t="s">
        <v>120</v>
      </c>
      <c r="L405" s="16"/>
    </row>
    <row r="406" spans="1:12" ht="86.25" customHeight="1">
      <c r="A406" s="21">
        <v>523</v>
      </c>
      <c r="B406" s="21">
        <v>386</v>
      </c>
      <c r="C406" s="6" t="s">
        <v>113</v>
      </c>
      <c r="D406" s="3" t="s">
        <v>120</v>
      </c>
      <c r="E406" s="3" t="s">
        <v>120</v>
      </c>
      <c r="F406" s="3" t="s">
        <v>120</v>
      </c>
      <c r="G406" s="3" t="s">
        <v>120</v>
      </c>
      <c r="H406" s="3" t="s">
        <v>120</v>
      </c>
      <c r="I406" s="3" t="s">
        <v>120</v>
      </c>
      <c r="J406" s="3" t="s">
        <v>120</v>
      </c>
      <c r="K406" s="3" t="s">
        <v>120</v>
      </c>
      <c r="L406" s="16"/>
    </row>
    <row r="407" spans="1:12" ht="15.75">
      <c r="A407" s="21"/>
      <c r="B407" s="21">
        <v>387</v>
      </c>
      <c r="C407" s="20" t="s">
        <v>102</v>
      </c>
      <c r="D407" s="3" t="s">
        <v>120</v>
      </c>
      <c r="E407" s="3" t="s">
        <v>120</v>
      </c>
      <c r="F407" s="3" t="s">
        <v>120</v>
      </c>
      <c r="G407" s="3" t="s">
        <v>120</v>
      </c>
      <c r="H407" s="3" t="s">
        <v>120</v>
      </c>
      <c r="I407" s="3" t="s">
        <v>120</v>
      </c>
      <c r="J407" s="3" t="s">
        <v>120</v>
      </c>
      <c r="K407" s="3" t="s">
        <v>120</v>
      </c>
      <c r="L407" s="16"/>
    </row>
    <row r="408" spans="1:12" ht="15.75">
      <c r="A408" s="21">
        <v>524</v>
      </c>
      <c r="B408" s="21">
        <v>388</v>
      </c>
      <c r="C408" s="20" t="s">
        <v>100</v>
      </c>
      <c r="D408" s="3" t="s">
        <v>120</v>
      </c>
      <c r="E408" s="3" t="s">
        <v>120</v>
      </c>
      <c r="F408" s="3" t="s">
        <v>120</v>
      </c>
      <c r="G408" s="3" t="s">
        <v>120</v>
      </c>
      <c r="H408" s="3" t="s">
        <v>120</v>
      </c>
      <c r="I408" s="3" t="s">
        <v>120</v>
      </c>
      <c r="J408" s="3" t="s">
        <v>120</v>
      </c>
      <c r="K408" s="3" t="s">
        <v>120</v>
      </c>
      <c r="L408" s="16"/>
    </row>
    <row r="409" spans="1:12" ht="15.75">
      <c r="A409" s="21">
        <v>525</v>
      </c>
      <c r="B409" s="21">
        <v>389</v>
      </c>
      <c r="C409" s="20" t="s">
        <v>101</v>
      </c>
      <c r="D409" s="3" t="s">
        <v>120</v>
      </c>
      <c r="E409" s="3" t="s">
        <v>120</v>
      </c>
      <c r="F409" s="3" t="s">
        <v>120</v>
      </c>
      <c r="G409" s="3" t="s">
        <v>120</v>
      </c>
      <c r="H409" s="3" t="s">
        <v>120</v>
      </c>
      <c r="I409" s="3" t="s">
        <v>120</v>
      </c>
      <c r="J409" s="3" t="s">
        <v>120</v>
      </c>
      <c r="K409" s="3" t="s">
        <v>120</v>
      </c>
      <c r="L409" s="16"/>
    </row>
    <row r="410" spans="1:12" ht="15.75">
      <c r="A410" s="21">
        <v>526</v>
      </c>
      <c r="B410" s="21">
        <v>390</v>
      </c>
      <c r="C410" s="20" t="s">
        <v>99</v>
      </c>
      <c r="D410" s="3" t="s">
        <v>120</v>
      </c>
      <c r="E410" s="3" t="s">
        <v>120</v>
      </c>
      <c r="F410" s="3" t="s">
        <v>120</v>
      </c>
      <c r="G410" s="3" t="s">
        <v>120</v>
      </c>
      <c r="H410" s="3" t="s">
        <v>120</v>
      </c>
      <c r="I410" s="3" t="s">
        <v>120</v>
      </c>
      <c r="J410" s="3" t="s">
        <v>120</v>
      </c>
      <c r="K410" s="3" t="s">
        <v>120</v>
      </c>
      <c r="L410" s="16"/>
    </row>
    <row r="411" spans="1:12" ht="98.25" customHeight="1">
      <c r="A411" s="21">
        <v>527</v>
      </c>
      <c r="B411" s="21">
        <v>391</v>
      </c>
      <c r="C411" s="6" t="s">
        <v>114</v>
      </c>
      <c r="D411" s="3" t="s">
        <v>120</v>
      </c>
      <c r="E411" s="3" t="s">
        <v>120</v>
      </c>
      <c r="F411" s="3" t="s">
        <v>120</v>
      </c>
      <c r="G411" s="3" t="s">
        <v>120</v>
      </c>
      <c r="H411" s="3" t="s">
        <v>120</v>
      </c>
      <c r="I411" s="3" t="s">
        <v>120</v>
      </c>
      <c r="J411" s="3" t="s">
        <v>120</v>
      </c>
      <c r="K411" s="3" t="s">
        <v>120</v>
      </c>
      <c r="L411" s="16"/>
    </row>
    <row r="412" spans="1:12" ht="15.75">
      <c r="A412" s="21"/>
      <c r="B412" s="21">
        <v>392</v>
      </c>
      <c r="C412" s="20" t="s">
        <v>102</v>
      </c>
      <c r="D412" s="3" t="s">
        <v>120</v>
      </c>
      <c r="E412" s="3" t="s">
        <v>120</v>
      </c>
      <c r="F412" s="3" t="s">
        <v>120</v>
      </c>
      <c r="G412" s="3" t="s">
        <v>120</v>
      </c>
      <c r="H412" s="3" t="s">
        <v>120</v>
      </c>
      <c r="I412" s="3" t="s">
        <v>120</v>
      </c>
      <c r="J412" s="3" t="s">
        <v>120</v>
      </c>
      <c r="K412" s="3" t="s">
        <v>120</v>
      </c>
      <c r="L412" s="16"/>
    </row>
    <row r="413" spans="1:12" ht="15.75">
      <c r="A413" s="21">
        <v>528</v>
      </c>
      <c r="B413" s="21">
        <v>393</v>
      </c>
      <c r="C413" s="20" t="s">
        <v>100</v>
      </c>
      <c r="D413" s="3" t="s">
        <v>120</v>
      </c>
      <c r="E413" s="3" t="s">
        <v>120</v>
      </c>
      <c r="F413" s="3" t="s">
        <v>120</v>
      </c>
      <c r="G413" s="3" t="s">
        <v>120</v>
      </c>
      <c r="H413" s="3" t="s">
        <v>120</v>
      </c>
      <c r="I413" s="3" t="s">
        <v>120</v>
      </c>
      <c r="J413" s="3" t="s">
        <v>120</v>
      </c>
      <c r="K413" s="3" t="s">
        <v>120</v>
      </c>
      <c r="L413" s="17"/>
    </row>
    <row r="414" spans="1:12" ht="15.75">
      <c r="A414" s="21">
        <v>529</v>
      </c>
      <c r="B414" s="21">
        <v>394</v>
      </c>
      <c r="C414" s="20" t="s">
        <v>101</v>
      </c>
      <c r="D414" s="3" t="s">
        <v>120</v>
      </c>
      <c r="E414" s="3" t="s">
        <v>120</v>
      </c>
      <c r="F414" s="3" t="s">
        <v>120</v>
      </c>
      <c r="G414" s="3" t="s">
        <v>120</v>
      </c>
      <c r="H414" s="3" t="s">
        <v>120</v>
      </c>
      <c r="I414" s="3" t="s">
        <v>120</v>
      </c>
      <c r="J414" s="3" t="s">
        <v>120</v>
      </c>
      <c r="K414" s="3" t="s">
        <v>120</v>
      </c>
      <c r="L414" s="17"/>
    </row>
    <row r="415" spans="1:12" ht="15.75">
      <c r="A415" s="21">
        <v>530</v>
      </c>
      <c r="B415" s="21">
        <v>395</v>
      </c>
      <c r="C415" s="20" t="s">
        <v>99</v>
      </c>
      <c r="D415" s="3" t="s">
        <v>120</v>
      </c>
      <c r="E415" s="3" t="s">
        <v>120</v>
      </c>
      <c r="F415" s="3" t="s">
        <v>120</v>
      </c>
      <c r="G415" s="3" t="s">
        <v>120</v>
      </c>
      <c r="H415" s="3" t="s">
        <v>120</v>
      </c>
      <c r="I415" s="3" t="s">
        <v>120</v>
      </c>
      <c r="J415" s="3" t="s">
        <v>120</v>
      </c>
      <c r="K415" s="3" t="s">
        <v>120</v>
      </c>
      <c r="L415" s="17"/>
    </row>
    <row r="416" spans="1:12" ht="123.75" customHeight="1">
      <c r="A416" s="21">
        <v>535</v>
      </c>
      <c r="B416" s="21">
        <v>396</v>
      </c>
      <c r="C416" s="6" t="s">
        <v>115</v>
      </c>
      <c r="D416" s="3" t="s">
        <v>120</v>
      </c>
      <c r="E416" s="3" t="s">
        <v>120</v>
      </c>
      <c r="F416" s="3" t="s">
        <v>120</v>
      </c>
      <c r="G416" s="3" t="s">
        <v>120</v>
      </c>
      <c r="H416" s="3" t="s">
        <v>120</v>
      </c>
      <c r="I416" s="3" t="s">
        <v>120</v>
      </c>
      <c r="J416" s="3" t="s">
        <v>120</v>
      </c>
      <c r="K416" s="3" t="s">
        <v>120</v>
      </c>
      <c r="L416" s="16">
        <v>72</v>
      </c>
    </row>
    <row r="417" spans="1:12" ht="15.75">
      <c r="A417" s="21"/>
      <c r="B417" s="21">
        <v>397</v>
      </c>
      <c r="C417" s="20" t="s">
        <v>102</v>
      </c>
      <c r="D417" s="3" t="s">
        <v>120</v>
      </c>
      <c r="E417" s="3" t="s">
        <v>120</v>
      </c>
      <c r="F417" s="3" t="s">
        <v>120</v>
      </c>
      <c r="G417" s="3" t="s">
        <v>120</v>
      </c>
      <c r="H417" s="3" t="s">
        <v>120</v>
      </c>
      <c r="I417" s="3" t="s">
        <v>120</v>
      </c>
      <c r="J417" s="3" t="s">
        <v>120</v>
      </c>
      <c r="K417" s="3" t="s">
        <v>120</v>
      </c>
      <c r="L417" s="16"/>
    </row>
    <row r="418" spans="1:12" ht="15.75">
      <c r="A418" s="21">
        <v>536</v>
      </c>
      <c r="B418" s="21">
        <v>398</v>
      </c>
      <c r="C418" s="20" t="s">
        <v>100</v>
      </c>
      <c r="D418" s="3" t="s">
        <v>120</v>
      </c>
      <c r="E418" s="3" t="s">
        <v>120</v>
      </c>
      <c r="F418" s="3" t="s">
        <v>120</v>
      </c>
      <c r="G418" s="3" t="s">
        <v>120</v>
      </c>
      <c r="H418" s="3" t="s">
        <v>120</v>
      </c>
      <c r="I418" s="3" t="s">
        <v>120</v>
      </c>
      <c r="J418" s="3" t="s">
        <v>120</v>
      </c>
      <c r="K418" s="3" t="s">
        <v>120</v>
      </c>
      <c r="L418" s="17"/>
    </row>
    <row r="419" spans="1:12" ht="15.75">
      <c r="A419" s="21">
        <v>537</v>
      </c>
      <c r="B419" s="21">
        <v>399</v>
      </c>
      <c r="C419" s="20" t="s">
        <v>101</v>
      </c>
      <c r="D419" s="3" t="s">
        <v>120</v>
      </c>
      <c r="E419" s="3" t="s">
        <v>120</v>
      </c>
      <c r="F419" s="3" t="s">
        <v>120</v>
      </c>
      <c r="G419" s="3" t="s">
        <v>120</v>
      </c>
      <c r="H419" s="3" t="s">
        <v>120</v>
      </c>
      <c r="I419" s="3" t="s">
        <v>120</v>
      </c>
      <c r="J419" s="3" t="s">
        <v>120</v>
      </c>
      <c r="K419" s="3" t="s">
        <v>120</v>
      </c>
      <c r="L419" s="17"/>
    </row>
    <row r="420" spans="1:12" ht="15.75">
      <c r="A420" s="21">
        <v>538</v>
      </c>
      <c r="B420" s="21">
        <v>400</v>
      </c>
      <c r="C420" s="20" t="s">
        <v>99</v>
      </c>
      <c r="D420" s="3" t="s">
        <v>120</v>
      </c>
      <c r="E420" s="3" t="s">
        <v>120</v>
      </c>
      <c r="F420" s="3" t="s">
        <v>120</v>
      </c>
      <c r="G420" s="3" t="s">
        <v>120</v>
      </c>
      <c r="H420" s="3" t="s">
        <v>120</v>
      </c>
      <c r="I420" s="3" t="s">
        <v>120</v>
      </c>
      <c r="J420" s="3" t="s">
        <v>120</v>
      </c>
      <c r="K420" s="3" t="s">
        <v>120</v>
      </c>
      <c r="L420" s="17"/>
    </row>
    <row r="421" spans="1:12" ht="142.5" customHeight="1">
      <c r="A421" s="21">
        <v>539</v>
      </c>
      <c r="B421" s="21">
        <v>401</v>
      </c>
      <c r="C421" s="6" t="s">
        <v>116</v>
      </c>
      <c r="D421" s="3" t="s">
        <v>120</v>
      </c>
      <c r="E421" s="3" t="s">
        <v>120</v>
      </c>
      <c r="F421" s="3" t="s">
        <v>120</v>
      </c>
      <c r="G421" s="3" t="s">
        <v>120</v>
      </c>
      <c r="H421" s="3" t="s">
        <v>120</v>
      </c>
      <c r="I421" s="3" t="s">
        <v>120</v>
      </c>
      <c r="J421" s="3" t="s">
        <v>120</v>
      </c>
      <c r="K421" s="3" t="s">
        <v>120</v>
      </c>
      <c r="L421" s="16"/>
    </row>
    <row r="422" spans="1:12" ht="15.75">
      <c r="A422" s="21"/>
      <c r="B422" s="21">
        <v>402</v>
      </c>
      <c r="C422" s="20" t="s">
        <v>102</v>
      </c>
      <c r="D422" s="3" t="s">
        <v>120</v>
      </c>
      <c r="E422" s="3" t="s">
        <v>120</v>
      </c>
      <c r="F422" s="3" t="s">
        <v>120</v>
      </c>
      <c r="G422" s="3" t="s">
        <v>120</v>
      </c>
      <c r="H422" s="3" t="s">
        <v>120</v>
      </c>
      <c r="I422" s="3" t="s">
        <v>120</v>
      </c>
      <c r="J422" s="3" t="s">
        <v>120</v>
      </c>
      <c r="K422" s="3" t="s">
        <v>120</v>
      </c>
      <c r="L422" s="16"/>
    </row>
    <row r="423" spans="1:12" ht="15.75">
      <c r="A423" s="21">
        <v>540</v>
      </c>
      <c r="B423" s="21">
        <v>403</v>
      </c>
      <c r="C423" s="20" t="s">
        <v>100</v>
      </c>
      <c r="D423" s="3" t="s">
        <v>120</v>
      </c>
      <c r="E423" s="3" t="s">
        <v>120</v>
      </c>
      <c r="F423" s="3" t="s">
        <v>120</v>
      </c>
      <c r="G423" s="3" t="s">
        <v>120</v>
      </c>
      <c r="H423" s="3" t="s">
        <v>120</v>
      </c>
      <c r="I423" s="3" t="s">
        <v>120</v>
      </c>
      <c r="J423" s="3" t="s">
        <v>120</v>
      </c>
      <c r="K423" s="3" t="s">
        <v>120</v>
      </c>
      <c r="L423" s="17"/>
    </row>
    <row r="424" spans="1:12" ht="15.75">
      <c r="A424" s="21">
        <v>541</v>
      </c>
      <c r="B424" s="21">
        <v>404</v>
      </c>
      <c r="C424" s="20" t="s">
        <v>101</v>
      </c>
      <c r="D424" s="3" t="s">
        <v>120</v>
      </c>
      <c r="E424" s="3" t="s">
        <v>120</v>
      </c>
      <c r="F424" s="3" t="s">
        <v>120</v>
      </c>
      <c r="G424" s="3" t="s">
        <v>120</v>
      </c>
      <c r="H424" s="3" t="s">
        <v>120</v>
      </c>
      <c r="I424" s="3" t="s">
        <v>120</v>
      </c>
      <c r="J424" s="3" t="s">
        <v>120</v>
      </c>
      <c r="K424" s="3" t="s">
        <v>120</v>
      </c>
      <c r="L424" s="17"/>
    </row>
    <row r="425" spans="1:12" ht="15.75">
      <c r="A425" s="21">
        <v>542</v>
      </c>
      <c r="B425" s="21">
        <v>405</v>
      </c>
      <c r="C425" s="20" t="s">
        <v>99</v>
      </c>
      <c r="D425" s="3" t="s">
        <v>120</v>
      </c>
      <c r="E425" s="3" t="s">
        <v>120</v>
      </c>
      <c r="F425" s="3" t="s">
        <v>120</v>
      </c>
      <c r="G425" s="3" t="s">
        <v>120</v>
      </c>
      <c r="H425" s="3" t="s">
        <v>120</v>
      </c>
      <c r="I425" s="3" t="s">
        <v>120</v>
      </c>
      <c r="J425" s="3" t="s">
        <v>120</v>
      </c>
      <c r="K425" s="3" t="s">
        <v>120</v>
      </c>
      <c r="L425" s="17"/>
    </row>
    <row r="426" spans="1:12" ht="253.5" customHeight="1">
      <c r="A426" s="21">
        <v>543</v>
      </c>
      <c r="B426" s="21">
        <v>406</v>
      </c>
      <c r="C426" s="6" t="s">
        <v>117</v>
      </c>
      <c r="D426" s="3" t="s">
        <v>120</v>
      </c>
      <c r="E426" s="3" t="s">
        <v>120</v>
      </c>
      <c r="F426" s="3" t="s">
        <v>120</v>
      </c>
      <c r="G426" s="3" t="s">
        <v>120</v>
      </c>
      <c r="H426" s="3" t="s">
        <v>120</v>
      </c>
      <c r="I426" s="3" t="s">
        <v>120</v>
      </c>
      <c r="J426" s="3" t="s">
        <v>120</v>
      </c>
      <c r="K426" s="3" t="s">
        <v>120</v>
      </c>
      <c r="L426" s="16"/>
    </row>
    <row r="427" spans="1:12" ht="15.75">
      <c r="A427" s="21"/>
      <c r="B427" s="21">
        <v>407</v>
      </c>
      <c r="C427" s="20" t="s">
        <v>102</v>
      </c>
      <c r="D427" s="3" t="s">
        <v>120</v>
      </c>
      <c r="E427" s="3" t="s">
        <v>120</v>
      </c>
      <c r="F427" s="3" t="s">
        <v>120</v>
      </c>
      <c r="G427" s="3" t="s">
        <v>120</v>
      </c>
      <c r="H427" s="3" t="s">
        <v>120</v>
      </c>
      <c r="I427" s="3" t="s">
        <v>120</v>
      </c>
      <c r="J427" s="3" t="s">
        <v>120</v>
      </c>
      <c r="K427" s="3" t="s">
        <v>120</v>
      </c>
      <c r="L427" s="16"/>
    </row>
    <row r="428" spans="1:12" ht="15.75">
      <c r="A428" s="21">
        <v>544</v>
      </c>
      <c r="B428" s="21">
        <v>408</v>
      </c>
      <c r="C428" s="20" t="s">
        <v>100</v>
      </c>
      <c r="D428" s="3" t="s">
        <v>120</v>
      </c>
      <c r="E428" s="3" t="s">
        <v>120</v>
      </c>
      <c r="F428" s="3" t="s">
        <v>120</v>
      </c>
      <c r="G428" s="3" t="s">
        <v>120</v>
      </c>
      <c r="H428" s="3" t="s">
        <v>120</v>
      </c>
      <c r="I428" s="3" t="s">
        <v>120</v>
      </c>
      <c r="J428" s="3" t="s">
        <v>120</v>
      </c>
      <c r="K428" s="3" t="s">
        <v>120</v>
      </c>
      <c r="L428" s="17"/>
    </row>
    <row r="429" spans="1:12" ht="15.75">
      <c r="A429" s="21">
        <v>545</v>
      </c>
      <c r="B429" s="21">
        <v>409</v>
      </c>
      <c r="C429" s="20" t="s">
        <v>101</v>
      </c>
      <c r="D429" s="3" t="s">
        <v>120</v>
      </c>
      <c r="E429" s="3" t="s">
        <v>120</v>
      </c>
      <c r="F429" s="3" t="s">
        <v>120</v>
      </c>
      <c r="G429" s="3" t="s">
        <v>120</v>
      </c>
      <c r="H429" s="3" t="s">
        <v>120</v>
      </c>
      <c r="I429" s="3" t="s">
        <v>120</v>
      </c>
      <c r="J429" s="3" t="s">
        <v>120</v>
      </c>
      <c r="K429" s="3" t="s">
        <v>120</v>
      </c>
      <c r="L429" s="17"/>
    </row>
    <row r="430" spans="1:12" ht="15.75">
      <c r="A430" s="21">
        <v>546</v>
      </c>
      <c r="B430" s="21">
        <v>410</v>
      </c>
      <c r="C430" s="20" t="s">
        <v>99</v>
      </c>
      <c r="D430" s="3" t="s">
        <v>120</v>
      </c>
      <c r="E430" s="3" t="s">
        <v>120</v>
      </c>
      <c r="F430" s="3" t="s">
        <v>120</v>
      </c>
      <c r="G430" s="3" t="s">
        <v>120</v>
      </c>
      <c r="H430" s="3" t="s">
        <v>120</v>
      </c>
      <c r="I430" s="3" t="s">
        <v>120</v>
      </c>
      <c r="J430" s="3" t="s">
        <v>120</v>
      </c>
      <c r="K430" s="3" t="s">
        <v>120</v>
      </c>
      <c r="L430" s="17"/>
    </row>
    <row r="431" spans="1:12" ht="96" customHeight="1">
      <c r="A431" s="21">
        <v>547</v>
      </c>
      <c r="B431" s="21">
        <v>411</v>
      </c>
      <c r="C431" s="6" t="s">
        <v>118</v>
      </c>
      <c r="D431" s="3" t="s">
        <v>120</v>
      </c>
      <c r="E431" s="3" t="s">
        <v>120</v>
      </c>
      <c r="F431" s="3" t="s">
        <v>120</v>
      </c>
      <c r="G431" s="3" t="s">
        <v>120</v>
      </c>
      <c r="H431" s="3" t="s">
        <v>120</v>
      </c>
      <c r="I431" s="3" t="s">
        <v>120</v>
      </c>
      <c r="J431" s="3" t="s">
        <v>120</v>
      </c>
      <c r="K431" s="3" t="s">
        <v>120</v>
      </c>
      <c r="L431" s="16"/>
    </row>
    <row r="432" spans="1:12" ht="15.75">
      <c r="A432" s="21"/>
      <c r="B432" s="21">
        <v>412</v>
      </c>
      <c r="C432" s="20" t="s">
        <v>102</v>
      </c>
      <c r="D432" s="3" t="s">
        <v>120</v>
      </c>
      <c r="E432" s="3" t="s">
        <v>120</v>
      </c>
      <c r="F432" s="3" t="s">
        <v>120</v>
      </c>
      <c r="G432" s="3" t="s">
        <v>120</v>
      </c>
      <c r="H432" s="3" t="s">
        <v>120</v>
      </c>
      <c r="I432" s="3" t="s">
        <v>120</v>
      </c>
      <c r="J432" s="3" t="s">
        <v>120</v>
      </c>
      <c r="K432" s="3" t="s">
        <v>120</v>
      </c>
      <c r="L432" s="16"/>
    </row>
    <row r="433" spans="1:12" ht="15.75">
      <c r="A433" s="21">
        <v>548</v>
      </c>
      <c r="B433" s="21">
        <v>413</v>
      </c>
      <c r="C433" s="20" t="s">
        <v>100</v>
      </c>
      <c r="D433" s="3" t="s">
        <v>120</v>
      </c>
      <c r="E433" s="3" t="s">
        <v>120</v>
      </c>
      <c r="F433" s="3" t="s">
        <v>120</v>
      </c>
      <c r="G433" s="3" t="s">
        <v>120</v>
      </c>
      <c r="H433" s="3" t="s">
        <v>120</v>
      </c>
      <c r="I433" s="3" t="s">
        <v>120</v>
      </c>
      <c r="J433" s="3" t="s">
        <v>120</v>
      </c>
      <c r="K433" s="3" t="s">
        <v>120</v>
      </c>
      <c r="L433" s="17"/>
    </row>
    <row r="434" spans="1:12" ht="15.75">
      <c r="A434" s="21">
        <v>549</v>
      </c>
      <c r="B434" s="21">
        <v>414</v>
      </c>
      <c r="C434" s="20" t="s">
        <v>101</v>
      </c>
      <c r="D434" s="3" t="s">
        <v>120</v>
      </c>
      <c r="E434" s="3" t="s">
        <v>120</v>
      </c>
      <c r="F434" s="3" t="s">
        <v>120</v>
      </c>
      <c r="G434" s="3" t="s">
        <v>120</v>
      </c>
      <c r="H434" s="3" t="s">
        <v>120</v>
      </c>
      <c r="I434" s="3" t="s">
        <v>120</v>
      </c>
      <c r="J434" s="3" t="s">
        <v>120</v>
      </c>
      <c r="K434" s="3" t="s">
        <v>120</v>
      </c>
      <c r="L434" s="17"/>
    </row>
    <row r="435" spans="1:12" ht="15.75">
      <c r="A435" s="21">
        <v>550</v>
      </c>
      <c r="B435" s="21">
        <v>415</v>
      </c>
      <c r="C435" s="20" t="s">
        <v>99</v>
      </c>
      <c r="D435" s="3" t="s">
        <v>120</v>
      </c>
      <c r="E435" s="3" t="s">
        <v>120</v>
      </c>
      <c r="F435" s="3" t="s">
        <v>120</v>
      </c>
      <c r="G435" s="3" t="s">
        <v>120</v>
      </c>
      <c r="H435" s="3" t="s">
        <v>120</v>
      </c>
      <c r="I435" s="3" t="s">
        <v>120</v>
      </c>
      <c r="J435" s="3" t="s">
        <v>120</v>
      </c>
      <c r="K435" s="3" t="s">
        <v>120</v>
      </c>
      <c r="L435" s="17"/>
    </row>
    <row r="436" spans="1:12" ht="96" customHeight="1">
      <c r="A436" s="21">
        <v>551</v>
      </c>
      <c r="B436" s="21">
        <v>416</v>
      </c>
      <c r="C436" s="6" t="s">
        <v>119</v>
      </c>
      <c r="D436" s="3" t="s">
        <v>120</v>
      </c>
      <c r="E436" s="3" t="s">
        <v>120</v>
      </c>
      <c r="F436" s="3" t="s">
        <v>120</v>
      </c>
      <c r="G436" s="3" t="s">
        <v>120</v>
      </c>
      <c r="H436" s="3" t="s">
        <v>120</v>
      </c>
      <c r="I436" s="3" t="s">
        <v>120</v>
      </c>
      <c r="J436" s="3" t="s">
        <v>120</v>
      </c>
      <c r="K436" s="3" t="s">
        <v>120</v>
      </c>
      <c r="L436" s="16"/>
    </row>
    <row r="437" spans="1:12" ht="15.75">
      <c r="A437" s="21"/>
      <c r="B437" s="21">
        <v>417</v>
      </c>
      <c r="C437" s="20" t="s">
        <v>102</v>
      </c>
      <c r="D437" s="3" t="s">
        <v>120</v>
      </c>
      <c r="E437" s="3" t="s">
        <v>120</v>
      </c>
      <c r="F437" s="3" t="s">
        <v>120</v>
      </c>
      <c r="G437" s="3" t="s">
        <v>120</v>
      </c>
      <c r="H437" s="3" t="s">
        <v>120</v>
      </c>
      <c r="I437" s="3" t="s">
        <v>120</v>
      </c>
      <c r="J437" s="3" t="s">
        <v>120</v>
      </c>
      <c r="K437" s="3" t="s">
        <v>120</v>
      </c>
      <c r="L437" s="16"/>
    </row>
    <row r="438" spans="1:12" ht="15.75">
      <c r="A438" s="21">
        <v>552</v>
      </c>
      <c r="B438" s="21">
        <v>418</v>
      </c>
      <c r="C438" s="20" t="s">
        <v>100</v>
      </c>
      <c r="D438" s="3" t="s">
        <v>120</v>
      </c>
      <c r="E438" s="3" t="s">
        <v>120</v>
      </c>
      <c r="F438" s="3" t="s">
        <v>120</v>
      </c>
      <c r="G438" s="3" t="s">
        <v>120</v>
      </c>
      <c r="H438" s="3" t="s">
        <v>120</v>
      </c>
      <c r="I438" s="3" t="s">
        <v>120</v>
      </c>
      <c r="J438" s="3" t="s">
        <v>120</v>
      </c>
      <c r="K438" s="3" t="s">
        <v>120</v>
      </c>
      <c r="L438" s="17"/>
    </row>
    <row r="439" spans="1:12" ht="15.75">
      <c r="A439" s="21">
        <v>553</v>
      </c>
      <c r="B439" s="21">
        <v>419</v>
      </c>
      <c r="C439" s="20" t="s">
        <v>101</v>
      </c>
      <c r="D439" s="3" t="s">
        <v>120</v>
      </c>
      <c r="E439" s="3" t="s">
        <v>120</v>
      </c>
      <c r="F439" s="3" t="s">
        <v>120</v>
      </c>
      <c r="G439" s="3" t="s">
        <v>120</v>
      </c>
      <c r="H439" s="3" t="s">
        <v>120</v>
      </c>
      <c r="I439" s="3" t="s">
        <v>120</v>
      </c>
      <c r="J439" s="3" t="s">
        <v>120</v>
      </c>
      <c r="K439" s="3" t="s">
        <v>120</v>
      </c>
      <c r="L439" s="17"/>
    </row>
    <row r="440" spans="1:12" ht="15.75">
      <c r="A440" s="21">
        <v>554</v>
      </c>
      <c r="B440" s="21">
        <v>420</v>
      </c>
      <c r="C440" s="20" t="s">
        <v>99</v>
      </c>
      <c r="D440" s="3" t="s">
        <v>120</v>
      </c>
      <c r="E440" s="3" t="s">
        <v>120</v>
      </c>
      <c r="F440" s="3" t="s">
        <v>120</v>
      </c>
      <c r="G440" s="3" t="s">
        <v>120</v>
      </c>
      <c r="H440" s="3" t="s">
        <v>120</v>
      </c>
      <c r="I440" s="3" t="s">
        <v>120</v>
      </c>
      <c r="J440" s="3" t="s">
        <v>120</v>
      </c>
      <c r="K440" s="3" t="s">
        <v>120</v>
      </c>
      <c r="L440" s="17"/>
    </row>
    <row r="441" spans="1:12" ht="15.75">
      <c r="A441" s="21">
        <v>555</v>
      </c>
      <c r="B441" s="21">
        <v>421</v>
      </c>
      <c r="C441" s="39" t="s">
        <v>62</v>
      </c>
      <c r="D441" s="39"/>
      <c r="E441" s="39"/>
      <c r="F441" s="39"/>
      <c r="G441" s="39"/>
      <c r="H441" s="39"/>
      <c r="I441" s="39"/>
      <c r="J441" s="39"/>
      <c r="K441" s="39"/>
      <c r="L441" s="39"/>
    </row>
    <row r="442" spans="1:12" ht="47.25">
      <c r="A442" s="21">
        <v>556</v>
      </c>
      <c r="B442" s="21">
        <v>422</v>
      </c>
      <c r="C442" s="19" t="s">
        <v>27</v>
      </c>
      <c r="D442" s="26">
        <f>SUM(E442:K442)</f>
        <v>456</v>
      </c>
      <c r="E442" s="26">
        <f>SUM(E443:E446)</f>
        <v>152</v>
      </c>
      <c r="F442" s="26">
        <f aca="true" t="shared" si="81" ref="F442:K442">SUM(F443:F446)</f>
        <v>152</v>
      </c>
      <c r="G442" s="26">
        <f t="shared" si="81"/>
        <v>152</v>
      </c>
      <c r="H442" s="26">
        <f t="shared" si="81"/>
        <v>0</v>
      </c>
      <c r="I442" s="26">
        <f t="shared" si="81"/>
        <v>0</v>
      </c>
      <c r="J442" s="26">
        <f t="shared" si="81"/>
        <v>0</v>
      </c>
      <c r="K442" s="26">
        <f t="shared" si="81"/>
        <v>0</v>
      </c>
      <c r="L442" s="4" t="s">
        <v>3</v>
      </c>
    </row>
    <row r="443" spans="1:12" ht="15.75">
      <c r="A443" s="21">
        <v>557</v>
      </c>
      <c r="B443" s="21">
        <v>423</v>
      </c>
      <c r="C443" s="19" t="s">
        <v>102</v>
      </c>
      <c r="D443" s="26">
        <f>SUM(E443:K443)</f>
        <v>0</v>
      </c>
      <c r="E443" s="26">
        <f>E449+E467</f>
        <v>0</v>
      </c>
      <c r="F443" s="26">
        <f aca="true" t="shared" si="82" ref="F443:K443">F449+F467</f>
        <v>0</v>
      </c>
      <c r="G443" s="26">
        <f t="shared" si="82"/>
        <v>0</v>
      </c>
      <c r="H443" s="26">
        <f t="shared" si="82"/>
        <v>0</v>
      </c>
      <c r="I443" s="26">
        <f t="shared" si="82"/>
        <v>0</v>
      </c>
      <c r="J443" s="26">
        <f t="shared" si="82"/>
        <v>0</v>
      </c>
      <c r="K443" s="26">
        <f t="shared" si="82"/>
        <v>0</v>
      </c>
      <c r="L443" s="4" t="s">
        <v>3</v>
      </c>
    </row>
    <row r="444" spans="1:12" ht="15.75">
      <c r="A444" s="21">
        <v>558</v>
      </c>
      <c r="B444" s="21">
        <v>424</v>
      </c>
      <c r="C444" s="19" t="s">
        <v>100</v>
      </c>
      <c r="D444" s="26">
        <f>SUM(E444:K444)</f>
        <v>0</v>
      </c>
      <c r="E444" s="26">
        <f aca="true" t="shared" si="83" ref="E444:K446">E450+E468</f>
        <v>0</v>
      </c>
      <c r="F444" s="26">
        <f t="shared" si="83"/>
        <v>0</v>
      </c>
      <c r="G444" s="26">
        <f t="shared" si="83"/>
        <v>0</v>
      </c>
      <c r="H444" s="26">
        <f t="shared" si="83"/>
        <v>0</v>
      </c>
      <c r="I444" s="26">
        <f t="shared" si="83"/>
        <v>0</v>
      </c>
      <c r="J444" s="26">
        <f t="shared" si="83"/>
        <v>0</v>
      </c>
      <c r="K444" s="26">
        <f t="shared" si="83"/>
        <v>0</v>
      </c>
      <c r="L444" s="4" t="s">
        <v>3</v>
      </c>
    </row>
    <row r="445" spans="1:12" ht="15.75">
      <c r="A445" s="21">
        <v>559</v>
      </c>
      <c r="B445" s="21">
        <v>425</v>
      </c>
      <c r="C445" s="19" t="s">
        <v>101</v>
      </c>
      <c r="D445" s="26">
        <f>SUM(E445:K445)</f>
        <v>456</v>
      </c>
      <c r="E445" s="26">
        <f t="shared" si="83"/>
        <v>152</v>
      </c>
      <c r="F445" s="26">
        <f t="shared" si="83"/>
        <v>152</v>
      </c>
      <c r="G445" s="26">
        <f t="shared" si="83"/>
        <v>152</v>
      </c>
      <c r="H445" s="26">
        <f t="shared" si="83"/>
        <v>0</v>
      </c>
      <c r="I445" s="26">
        <f t="shared" si="83"/>
        <v>0</v>
      </c>
      <c r="J445" s="26">
        <f t="shared" si="83"/>
        <v>0</v>
      </c>
      <c r="K445" s="26">
        <f t="shared" si="83"/>
        <v>0</v>
      </c>
      <c r="L445" s="4" t="s">
        <v>3</v>
      </c>
    </row>
    <row r="446" spans="1:12" ht="15.75" customHeight="1">
      <c r="A446" s="21">
        <v>560</v>
      </c>
      <c r="B446" s="21">
        <v>426</v>
      </c>
      <c r="C446" s="19" t="s">
        <v>99</v>
      </c>
      <c r="D446" s="26">
        <f>SUM(E446:K446)</f>
        <v>0</v>
      </c>
      <c r="E446" s="26">
        <f t="shared" si="83"/>
        <v>0</v>
      </c>
      <c r="F446" s="26">
        <f t="shared" si="83"/>
        <v>0</v>
      </c>
      <c r="G446" s="26">
        <f t="shared" si="83"/>
        <v>0</v>
      </c>
      <c r="H446" s="26">
        <f t="shared" si="83"/>
        <v>0</v>
      </c>
      <c r="I446" s="26">
        <f t="shared" si="83"/>
        <v>0</v>
      </c>
      <c r="J446" s="26">
        <f t="shared" si="83"/>
        <v>0</v>
      </c>
      <c r="K446" s="26">
        <f t="shared" si="83"/>
        <v>0</v>
      </c>
      <c r="L446" s="4" t="s">
        <v>3</v>
      </c>
    </row>
    <row r="447" spans="1:12" ht="15.75">
      <c r="A447" s="21">
        <v>561</v>
      </c>
      <c r="B447" s="21">
        <v>427</v>
      </c>
      <c r="C447" s="38" t="s">
        <v>6</v>
      </c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1:12" ht="47.25">
      <c r="A448" s="21">
        <v>562</v>
      </c>
      <c r="B448" s="21">
        <v>428</v>
      </c>
      <c r="C448" s="20" t="s">
        <v>18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2" t="s">
        <v>3</v>
      </c>
    </row>
    <row r="449" spans="1:12" ht="15.75">
      <c r="A449" s="21">
        <v>563</v>
      </c>
      <c r="B449" s="21">
        <v>429</v>
      </c>
      <c r="C449" s="20" t="s">
        <v>102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" t="s">
        <v>3</v>
      </c>
    </row>
    <row r="450" spans="1:12" ht="15.75">
      <c r="A450" s="21">
        <v>564</v>
      </c>
      <c r="B450" s="21">
        <v>430</v>
      </c>
      <c r="C450" s="20" t="s">
        <v>100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" t="s">
        <v>3</v>
      </c>
    </row>
    <row r="451" spans="1:12" ht="15.75" customHeight="1">
      <c r="A451" s="21">
        <v>565</v>
      </c>
      <c r="B451" s="21">
        <v>431</v>
      </c>
      <c r="C451" s="20" t="s">
        <v>101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" t="s">
        <v>3</v>
      </c>
    </row>
    <row r="452" spans="1:12" ht="15.75">
      <c r="A452" s="21">
        <v>566</v>
      </c>
      <c r="B452" s="21">
        <v>432</v>
      </c>
      <c r="C452" s="20" t="s">
        <v>99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2" t="s">
        <v>3</v>
      </c>
    </row>
    <row r="453" spans="1:12" ht="15.75">
      <c r="A453" s="21">
        <v>567</v>
      </c>
      <c r="B453" s="21">
        <v>433</v>
      </c>
      <c r="C453" s="40" t="s">
        <v>7</v>
      </c>
      <c r="D453" s="40"/>
      <c r="E453" s="40"/>
      <c r="F453" s="40"/>
      <c r="G453" s="40"/>
      <c r="H453" s="40"/>
      <c r="I453" s="40"/>
      <c r="J453" s="40"/>
      <c r="K453" s="40"/>
      <c r="L453" s="40"/>
    </row>
    <row r="454" spans="1:12" ht="63">
      <c r="A454" s="21">
        <v>568</v>
      </c>
      <c r="B454" s="21">
        <v>434</v>
      </c>
      <c r="C454" s="20" t="s">
        <v>19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2"/>
    </row>
    <row r="455" spans="1:12" ht="15.75">
      <c r="A455" s="21">
        <v>569</v>
      </c>
      <c r="B455" s="21">
        <v>435</v>
      </c>
      <c r="C455" s="20" t="s">
        <v>102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2"/>
    </row>
    <row r="456" spans="1:12" ht="15.75" customHeight="1">
      <c r="A456" s="21">
        <v>578</v>
      </c>
      <c r="B456" s="21">
        <v>436</v>
      </c>
      <c r="C456" s="20" t="s">
        <v>100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2"/>
    </row>
    <row r="457" spans="1:12" ht="15.75">
      <c r="A457" s="21">
        <v>579</v>
      </c>
      <c r="B457" s="21">
        <v>437</v>
      </c>
      <c r="C457" s="20" t="s">
        <v>101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2"/>
    </row>
    <row r="458" spans="1:12" ht="15.75">
      <c r="A458" s="21">
        <v>580</v>
      </c>
      <c r="B458" s="21">
        <v>438</v>
      </c>
      <c r="C458" s="20" t="s">
        <v>99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2"/>
    </row>
    <row r="459" spans="1:12" ht="15.75">
      <c r="A459" s="21">
        <v>581</v>
      </c>
      <c r="B459" s="21">
        <v>439</v>
      </c>
      <c r="C459" s="40" t="s">
        <v>8</v>
      </c>
      <c r="D459" s="40"/>
      <c r="E459" s="40"/>
      <c r="F459" s="40"/>
      <c r="G459" s="40"/>
      <c r="H459" s="40"/>
      <c r="I459" s="40"/>
      <c r="J459" s="40"/>
      <c r="K459" s="40"/>
      <c r="L459" s="40"/>
    </row>
    <row r="460" spans="1:12" ht="15.75">
      <c r="A460" s="21"/>
      <c r="B460" s="21">
        <v>440</v>
      </c>
      <c r="C460" s="20"/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20"/>
    </row>
    <row r="461" spans="1:12" ht="15.75">
      <c r="A461" s="21"/>
      <c r="B461" s="21">
        <v>441</v>
      </c>
      <c r="C461" s="20" t="s">
        <v>102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2"/>
    </row>
    <row r="462" spans="1:12" ht="15.75">
      <c r="A462" s="21"/>
      <c r="B462" s="21">
        <v>442</v>
      </c>
      <c r="C462" s="20" t="s">
        <v>100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2"/>
    </row>
    <row r="463" spans="1:12" ht="15.75">
      <c r="A463" s="21"/>
      <c r="B463" s="21">
        <v>443</v>
      </c>
      <c r="C463" s="20" t="s">
        <v>101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2"/>
    </row>
    <row r="464" spans="1:12" ht="15.75">
      <c r="A464" s="21">
        <v>582</v>
      </c>
      <c r="B464" s="21">
        <v>444</v>
      </c>
      <c r="C464" s="20" t="s">
        <v>99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2"/>
    </row>
    <row r="465" spans="1:12" ht="15.75">
      <c r="A465" s="21">
        <v>583</v>
      </c>
      <c r="B465" s="21">
        <v>445</v>
      </c>
      <c r="C465" s="38" t="s">
        <v>9</v>
      </c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1:12" ht="35.25" customHeight="1">
      <c r="A466" s="21">
        <v>584</v>
      </c>
      <c r="B466" s="21">
        <v>446</v>
      </c>
      <c r="C466" s="20" t="s">
        <v>20</v>
      </c>
      <c r="D466" s="3">
        <f aca="true" t="shared" si="84" ref="D466:D474">SUM(E466:K466)</f>
        <v>456</v>
      </c>
      <c r="E466" s="3">
        <f>SUM(E467:E470)</f>
        <v>152</v>
      </c>
      <c r="F466" s="3">
        <f aca="true" t="shared" si="85" ref="F466:K466">SUM(F467:F470)</f>
        <v>152</v>
      </c>
      <c r="G466" s="3">
        <f t="shared" si="85"/>
        <v>152</v>
      </c>
      <c r="H466" s="3">
        <f t="shared" si="85"/>
        <v>0</v>
      </c>
      <c r="I466" s="3">
        <f t="shared" si="85"/>
        <v>0</v>
      </c>
      <c r="J466" s="3">
        <f t="shared" si="85"/>
        <v>0</v>
      </c>
      <c r="K466" s="3">
        <f t="shared" si="85"/>
        <v>0</v>
      </c>
      <c r="L466" s="2" t="s">
        <v>3</v>
      </c>
    </row>
    <row r="467" spans="1:12" ht="15.75">
      <c r="A467" s="21"/>
      <c r="B467" s="21">
        <v>447</v>
      </c>
      <c r="C467" s="20" t="s">
        <v>102</v>
      </c>
      <c r="D467" s="3">
        <f t="shared" si="84"/>
        <v>0</v>
      </c>
      <c r="E467" s="3">
        <f>E472</f>
        <v>0</v>
      </c>
      <c r="F467" s="3">
        <f aca="true" t="shared" si="86" ref="F467:K467">F472</f>
        <v>0</v>
      </c>
      <c r="G467" s="3">
        <f t="shared" si="86"/>
        <v>0</v>
      </c>
      <c r="H467" s="3">
        <f t="shared" si="86"/>
        <v>0</v>
      </c>
      <c r="I467" s="3">
        <f t="shared" si="86"/>
        <v>0</v>
      </c>
      <c r="J467" s="3">
        <f t="shared" si="86"/>
        <v>0</v>
      </c>
      <c r="K467" s="3">
        <f t="shared" si="86"/>
        <v>0</v>
      </c>
      <c r="L467" s="2" t="s">
        <v>3</v>
      </c>
    </row>
    <row r="468" spans="1:12" ht="15.75">
      <c r="A468" s="21">
        <v>585</v>
      </c>
      <c r="B468" s="21">
        <v>448</v>
      </c>
      <c r="C468" s="20" t="s">
        <v>100</v>
      </c>
      <c r="D468" s="3">
        <f t="shared" si="84"/>
        <v>0</v>
      </c>
      <c r="E468" s="3">
        <f aca="true" t="shared" si="87" ref="E468:K470">E473</f>
        <v>0</v>
      </c>
      <c r="F468" s="3">
        <f t="shared" si="87"/>
        <v>0</v>
      </c>
      <c r="G468" s="3">
        <f t="shared" si="87"/>
        <v>0</v>
      </c>
      <c r="H468" s="3">
        <f t="shared" si="87"/>
        <v>0</v>
      </c>
      <c r="I468" s="3">
        <f t="shared" si="87"/>
        <v>0</v>
      </c>
      <c r="J468" s="3">
        <f t="shared" si="87"/>
        <v>0</v>
      </c>
      <c r="K468" s="3">
        <f t="shared" si="87"/>
        <v>0</v>
      </c>
      <c r="L468" s="2" t="s">
        <v>3</v>
      </c>
    </row>
    <row r="469" spans="1:12" ht="15.75">
      <c r="A469" s="21">
        <v>586</v>
      </c>
      <c r="B469" s="21">
        <v>449</v>
      </c>
      <c r="C469" s="20" t="s">
        <v>101</v>
      </c>
      <c r="D469" s="3">
        <f t="shared" si="84"/>
        <v>456</v>
      </c>
      <c r="E469" s="3">
        <f t="shared" si="87"/>
        <v>152</v>
      </c>
      <c r="F469" s="3">
        <f t="shared" si="87"/>
        <v>152</v>
      </c>
      <c r="G469" s="3">
        <f t="shared" si="87"/>
        <v>152</v>
      </c>
      <c r="H469" s="3">
        <f t="shared" si="87"/>
        <v>0</v>
      </c>
      <c r="I469" s="3">
        <f t="shared" si="87"/>
        <v>0</v>
      </c>
      <c r="J469" s="3">
        <f t="shared" si="87"/>
        <v>0</v>
      </c>
      <c r="K469" s="3">
        <f t="shared" si="87"/>
        <v>0</v>
      </c>
      <c r="L469" s="2" t="s">
        <v>3</v>
      </c>
    </row>
    <row r="470" spans="1:12" ht="15.75">
      <c r="A470" s="21">
        <v>587</v>
      </c>
      <c r="B470" s="21">
        <v>450</v>
      </c>
      <c r="C470" s="20" t="s">
        <v>99</v>
      </c>
      <c r="D470" s="3">
        <f t="shared" si="84"/>
        <v>0</v>
      </c>
      <c r="E470" s="3">
        <f t="shared" si="87"/>
        <v>0</v>
      </c>
      <c r="F470" s="3">
        <f t="shared" si="87"/>
        <v>0</v>
      </c>
      <c r="G470" s="3">
        <f t="shared" si="87"/>
        <v>0</v>
      </c>
      <c r="H470" s="3">
        <f t="shared" si="87"/>
        <v>0</v>
      </c>
      <c r="I470" s="3">
        <f t="shared" si="87"/>
        <v>0</v>
      </c>
      <c r="J470" s="3">
        <f t="shared" si="87"/>
        <v>0</v>
      </c>
      <c r="K470" s="3">
        <f t="shared" si="87"/>
        <v>0</v>
      </c>
      <c r="L470" s="2" t="s">
        <v>3</v>
      </c>
    </row>
    <row r="471" spans="1:12" ht="159.75" customHeight="1">
      <c r="A471" s="21">
        <v>596</v>
      </c>
      <c r="B471" s="21">
        <v>451</v>
      </c>
      <c r="C471" s="5" t="s">
        <v>124</v>
      </c>
      <c r="D471" s="3">
        <f t="shared" si="84"/>
        <v>456</v>
      </c>
      <c r="E471" s="3">
        <f>SUM(E472:E475)</f>
        <v>152</v>
      </c>
      <c r="F471" s="3">
        <f aca="true" t="shared" si="88" ref="F471:K471">SUM(F472:F475)</f>
        <v>152</v>
      </c>
      <c r="G471" s="3">
        <f t="shared" si="88"/>
        <v>152</v>
      </c>
      <c r="H471" s="3">
        <f t="shared" si="88"/>
        <v>0</v>
      </c>
      <c r="I471" s="3">
        <f t="shared" si="88"/>
        <v>0</v>
      </c>
      <c r="J471" s="3">
        <f t="shared" si="88"/>
        <v>0</v>
      </c>
      <c r="K471" s="3">
        <f t="shared" si="88"/>
        <v>0</v>
      </c>
      <c r="L471" s="16">
        <v>86</v>
      </c>
    </row>
    <row r="472" spans="1:12" ht="15.75">
      <c r="A472" s="21"/>
      <c r="B472" s="21">
        <v>452</v>
      </c>
      <c r="C472" s="20" t="s">
        <v>102</v>
      </c>
      <c r="D472" s="3">
        <f t="shared" si="84"/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16"/>
    </row>
    <row r="473" spans="1:12" ht="15.75">
      <c r="A473" s="21">
        <v>597</v>
      </c>
      <c r="B473" s="21">
        <v>453</v>
      </c>
      <c r="C473" s="20" t="s">
        <v>100</v>
      </c>
      <c r="D473" s="3">
        <f t="shared" si="84"/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17"/>
    </row>
    <row r="474" spans="1:12" ht="15.75">
      <c r="A474" s="21">
        <v>598</v>
      </c>
      <c r="B474" s="21">
        <v>454</v>
      </c>
      <c r="C474" s="20" t="s">
        <v>101</v>
      </c>
      <c r="D474" s="3">
        <f t="shared" si="84"/>
        <v>456</v>
      </c>
      <c r="E474" s="3">
        <v>152</v>
      </c>
      <c r="F474" s="3">
        <v>152</v>
      </c>
      <c r="G474" s="3">
        <v>152</v>
      </c>
      <c r="H474" s="3">
        <v>0</v>
      </c>
      <c r="I474" s="3">
        <v>0</v>
      </c>
      <c r="J474" s="3">
        <v>0</v>
      </c>
      <c r="K474" s="3">
        <v>0</v>
      </c>
      <c r="L474" s="17"/>
    </row>
    <row r="475" spans="1:12" ht="15.75">
      <c r="A475" s="21">
        <v>599</v>
      </c>
      <c r="B475" s="21">
        <v>455</v>
      </c>
      <c r="C475" s="20" t="s">
        <v>99</v>
      </c>
      <c r="D475" s="3">
        <f>SUM(E475:K475)</f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17"/>
    </row>
    <row r="476" spans="1:12" ht="114" customHeight="1">
      <c r="A476" s="21">
        <v>600</v>
      </c>
      <c r="B476" s="21">
        <v>456</v>
      </c>
      <c r="C476" s="5" t="s">
        <v>75</v>
      </c>
      <c r="D476" s="3" t="s">
        <v>120</v>
      </c>
      <c r="E476" s="3" t="s">
        <v>120</v>
      </c>
      <c r="F476" s="3" t="s">
        <v>120</v>
      </c>
      <c r="G476" s="3" t="s">
        <v>120</v>
      </c>
      <c r="H476" s="3" t="s">
        <v>120</v>
      </c>
      <c r="I476" s="3" t="s">
        <v>120</v>
      </c>
      <c r="J476" s="3" t="s">
        <v>120</v>
      </c>
      <c r="K476" s="3" t="s">
        <v>120</v>
      </c>
      <c r="L476" s="35">
        <v>88.89</v>
      </c>
    </row>
    <row r="477" spans="1:12" ht="15.75">
      <c r="A477" s="21"/>
      <c r="B477" s="21">
        <v>457</v>
      </c>
      <c r="C477" s="20" t="s">
        <v>102</v>
      </c>
      <c r="D477" s="3" t="s">
        <v>120</v>
      </c>
      <c r="E477" s="3" t="s">
        <v>120</v>
      </c>
      <c r="F477" s="3" t="s">
        <v>120</v>
      </c>
      <c r="G477" s="3" t="s">
        <v>120</v>
      </c>
      <c r="H477" s="3" t="s">
        <v>120</v>
      </c>
      <c r="I477" s="3" t="s">
        <v>120</v>
      </c>
      <c r="J477" s="3" t="s">
        <v>120</v>
      </c>
      <c r="K477" s="3" t="s">
        <v>120</v>
      </c>
      <c r="L477" s="16"/>
    </row>
    <row r="478" spans="1:12" ht="15.75">
      <c r="A478" s="21">
        <v>601</v>
      </c>
      <c r="B478" s="21">
        <v>458</v>
      </c>
      <c r="C478" s="20" t="s">
        <v>100</v>
      </c>
      <c r="D478" s="3" t="s">
        <v>120</v>
      </c>
      <c r="E478" s="3" t="s">
        <v>120</v>
      </c>
      <c r="F478" s="3" t="s">
        <v>120</v>
      </c>
      <c r="G478" s="3" t="s">
        <v>120</v>
      </c>
      <c r="H478" s="3" t="s">
        <v>120</v>
      </c>
      <c r="I478" s="3" t="s">
        <v>120</v>
      </c>
      <c r="J478" s="3" t="s">
        <v>120</v>
      </c>
      <c r="K478" s="3" t="s">
        <v>120</v>
      </c>
      <c r="L478" s="16"/>
    </row>
    <row r="479" spans="1:12" ht="15.75">
      <c r="A479" s="21">
        <v>602</v>
      </c>
      <c r="B479" s="21">
        <v>459</v>
      </c>
      <c r="C479" s="20" t="s">
        <v>101</v>
      </c>
      <c r="D479" s="3" t="s">
        <v>120</v>
      </c>
      <c r="E479" s="3" t="s">
        <v>120</v>
      </c>
      <c r="F479" s="3" t="s">
        <v>120</v>
      </c>
      <c r="G479" s="3" t="s">
        <v>120</v>
      </c>
      <c r="H479" s="3" t="s">
        <v>120</v>
      </c>
      <c r="I479" s="3" t="s">
        <v>120</v>
      </c>
      <c r="J479" s="3" t="s">
        <v>120</v>
      </c>
      <c r="K479" s="3" t="s">
        <v>120</v>
      </c>
      <c r="L479" s="16"/>
    </row>
    <row r="480" spans="1:12" ht="15.75">
      <c r="A480" s="21">
        <v>603</v>
      </c>
      <c r="B480" s="21">
        <v>460</v>
      </c>
      <c r="C480" s="20" t="s">
        <v>99</v>
      </c>
      <c r="D480" s="3" t="s">
        <v>120</v>
      </c>
      <c r="E480" s="3" t="s">
        <v>120</v>
      </c>
      <c r="F480" s="3" t="s">
        <v>120</v>
      </c>
      <c r="G480" s="3" t="s">
        <v>120</v>
      </c>
      <c r="H480" s="3" t="s">
        <v>120</v>
      </c>
      <c r="I480" s="3" t="s">
        <v>120</v>
      </c>
      <c r="J480" s="3" t="s">
        <v>120</v>
      </c>
      <c r="K480" s="3" t="s">
        <v>120</v>
      </c>
      <c r="L480" s="16"/>
    </row>
    <row r="481" spans="1:12" ht="192" customHeight="1">
      <c r="A481" s="21">
        <v>616</v>
      </c>
      <c r="B481" s="21">
        <v>461</v>
      </c>
      <c r="C481" s="5" t="s">
        <v>76</v>
      </c>
      <c r="D481" s="3" t="s">
        <v>120</v>
      </c>
      <c r="E481" s="3" t="s">
        <v>120</v>
      </c>
      <c r="F481" s="3" t="s">
        <v>120</v>
      </c>
      <c r="G481" s="3" t="s">
        <v>120</v>
      </c>
      <c r="H481" s="3" t="s">
        <v>120</v>
      </c>
      <c r="I481" s="3" t="s">
        <v>120</v>
      </c>
      <c r="J481" s="3" t="s">
        <v>120</v>
      </c>
      <c r="K481" s="3" t="s">
        <v>120</v>
      </c>
      <c r="L481" s="36" t="s">
        <v>136</v>
      </c>
    </row>
    <row r="482" spans="1:12" ht="15.75">
      <c r="A482" s="21"/>
      <c r="B482" s="21">
        <v>462</v>
      </c>
      <c r="C482" s="20" t="s">
        <v>102</v>
      </c>
      <c r="D482" s="3" t="s">
        <v>120</v>
      </c>
      <c r="E482" s="3" t="s">
        <v>120</v>
      </c>
      <c r="F482" s="3" t="s">
        <v>120</v>
      </c>
      <c r="G482" s="3" t="s">
        <v>120</v>
      </c>
      <c r="H482" s="3" t="s">
        <v>120</v>
      </c>
      <c r="I482" s="3" t="s">
        <v>120</v>
      </c>
      <c r="J482" s="3" t="s">
        <v>120</v>
      </c>
      <c r="K482" s="3" t="s">
        <v>120</v>
      </c>
      <c r="L482" s="16"/>
    </row>
    <row r="483" spans="1:12" ht="15.75">
      <c r="A483" s="21">
        <v>617</v>
      </c>
      <c r="B483" s="21">
        <v>463</v>
      </c>
      <c r="C483" s="20" t="s">
        <v>100</v>
      </c>
      <c r="D483" s="3" t="s">
        <v>120</v>
      </c>
      <c r="E483" s="3" t="s">
        <v>120</v>
      </c>
      <c r="F483" s="3" t="s">
        <v>120</v>
      </c>
      <c r="G483" s="3" t="s">
        <v>120</v>
      </c>
      <c r="H483" s="3" t="s">
        <v>120</v>
      </c>
      <c r="I483" s="3" t="s">
        <v>120</v>
      </c>
      <c r="J483" s="3" t="s">
        <v>120</v>
      </c>
      <c r="K483" s="3" t="s">
        <v>120</v>
      </c>
      <c r="L483" s="16"/>
    </row>
    <row r="484" spans="1:12" ht="15.75">
      <c r="A484" s="21">
        <v>618</v>
      </c>
      <c r="B484" s="21">
        <v>464</v>
      </c>
      <c r="C484" s="20" t="s">
        <v>101</v>
      </c>
      <c r="D484" s="3" t="s">
        <v>120</v>
      </c>
      <c r="E484" s="3" t="s">
        <v>120</v>
      </c>
      <c r="F484" s="3" t="s">
        <v>120</v>
      </c>
      <c r="G484" s="3" t="s">
        <v>120</v>
      </c>
      <c r="H484" s="3" t="s">
        <v>120</v>
      </c>
      <c r="I484" s="3" t="s">
        <v>120</v>
      </c>
      <c r="J484" s="3" t="s">
        <v>120</v>
      </c>
      <c r="K484" s="3" t="s">
        <v>120</v>
      </c>
      <c r="L484" s="16"/>
    </row>
    <row r="485" spans="1:12" ht="15.75">
      <c r="A485" s="21">
        <v>619</v>
      </c>
      <c r="B485" s="21">
        <v>465</v>
      </c>
      <c r="C485" s="20" t="s">
        <v>99</v>
      </c>
      <c r="D485" s="3" t="s">
        <v>120</v>
      </c>
      <c r="E485" s="3" t="s">
        <v>120</v>
      </c>
      <c r="F485" s="3" t="s">
        <v>120</v>
      </c>
      <c r="G485" s="3" t="s">
        <v>120</v>
      </c>
      <c r="H485" s="3" t="s">
        <v>120</v>
      </c>
      <c r="I485" s="3" t="s">
        <v>120</v>
      </c>
      <c r="J485" s="3" t="s">
        <v>120</v>
      </c>
      <c r="K485" s="3" t="s">
        <v>120</v>
      </c>
      <c r="L485" s="16"/>
    </row>
    <row r="486" spans="1:12" ht="111.75" customHeight="1">
      <c r="A486" s="21">
        <v>624</v>
      </c>
      <c r="B486" s="21">
        <v>466</v>
      </c>
      <c r="C486" s="5" t="s">
        <v>77</v>
      </c>
      <c r="D486" s="3" t="s">
        <v>120</v>
      </c>
      <c r="E486" s="3" t="s">
        <v>120</v>
      </c>
      <c r="F486" s="3" t="s">
        <v>120</v>
      </c>
      <c r="G486" s="3" t="s">
        <v>120</v>
      </c>
      <c r="H486" s="3" t="s">
        <v>120</v>
      </c>
      <c r="I486" s="3" t="s">
        <v>120</v>
      </c>
      <c r="J486" s="3" t="s">
        <v>120</v>
      </c>
      <c r="K486" s="3" t="s">
        <v>120</v>
      </c>
      <c r="L486" s="16">
        <v>88</v>
      </c>
    </row>
    <row r="487" spans="1:12" ht="15.75">
      <c r="A487" s="21"/>
      <c r="B487" s="21">
        <v>467</v>
      </c>
      <c r="C487" s="20" t="s">
        <v>102</v>
      </c>
      <c r="D487" s="3" t="s">
        <v>120</v>
      </c>
      <c r="E487" s="3" t="s">
        <v>120</v>
      </c>
      <c r="F487" s="3" t="s">
        <v>120</v>
      </c>
      <c r="G487" s="3" t="s">
        <v>120</v>
      </c>
      <c r="H487" s="3" t="s">
        <v>120</v>
      </c>
      <c r="I487" s="3" t="s">
        <v>120</v>
      </c>
      <c r="J487" s="3" t="s">
        <v>120</v>
      </c>
      <c r="K487" s="3" t="s">
        <v>120</v>
      </c>
      <c r="L487" s="16"/>
    </row>
    <row r="488" spans="1:12" ht="15.75">
      <c r="A488" s="21">
        <v>625</v>
      </c>
      <c r="B488" s="21">
        <v>468</v>
      </c>
      <c r="C488" s="20" t="s">
        <v>100</v>
      </c>
      <c r="D488" s="3" t="s">
        <v>120</v>
      </c>
      <c r="E488" s="3" t="s">
        <v>120</v>
      </c>
      <c r="F488" s="3" t="s">
        <v>120</v>
      </c>
      <c r="G488" s="3" t="s">
        <v>120</v>
      </c>
      <c r="H488" s="3" t="s">
        <v>120</v>
      </c>
      <c r="I488" s="3" t="s">
        <v>120</v>
      </c>
      <c r="J488" s="3" t="s">
        <v>120</v>
      </c>
      <c r="K488" s="3" t="s">
        <v>120</v>
      </c>
      <c r="L488" s="17"/>
    </row>
    <row r="489" spans="1:12" ht="15.75">
      <c r="A489" s="21">
        <v>626</v>
      </c>
      <c r="B489" s="21">
        <v>469</v>
      </c>
      <c r="C489" s="20" t="s">
        <v>101</v>
      </c>
      <c r="D489" s="3" t="s">
        <v>120</v>
      </c>
      <c r="E489" s="3" t="s">
        <v>120</v>
      </c>
      <c r="F489" s="3" t="s">
        <v>120</v>
      </c>
      <c r="G489" s="3" t="s">
        <v>120</v>
      </c>
      <c r="H489" s="3" t="s">
        <v>120</v>
      </c>
      <c r="I489" s="3" t="s">
        <v>120</v>
      </c>
      <c r="J489" s="3" t="s">
        <v>120</v>
      </c>
      <c r="K489" s="3" t="s">
        <v>120</v>
      </c>
      <c r="L489" s="17"/>
    </row>
    <row r="490" spans="1:12" ht="15.75">
      <c r="A490" s="21">
        <v>627</v>
      </c>
      <c r="B490" s="21">
        <v>470</v>
      </c>
      <c r="C490" s="20" t="s">
        <v>99</v>
      </c>
      <c r="D490" s="3" t="s">
        <v>120</v>
      </c>
      <c r="E490" s="3" t="s">
        <v>120</v>
      </c>
      <c r="F490" s="3" t="s">
        <v>120</v>
      </c>
      <c r="G490" s="3" t="s">
        <v>120</v>
      </c>
      <c r="H490" s="3" t="s">
        <v>120</v>
      </c>
      <c r="I490" s="3" t="s">
        <v>120</v>
      </c>
      <c r="J490" s="3" t="s">
        <v>120</v>
      </c>
      <c r="K490" s="3" t="s">
        <v>120</v>
      </c>
      <c r="L490" s="17"/>
    </row>
    <row r="491" spans="1:12" ht="114" customHeight="1">
      <c r="A491" s="21">
        <v>632</v>
      </c>
      <c r="B491" s="21">
        <v>471</v>
      </c>
      <c r="C491" s="5" t="s">
        <v>78</v>
      </c>
      <c r="D491" s="3" t="s">
        <v>120</v>
      </c>
      <c r="E491" s="3" t="s">
        <v>120</v>
      </c>
      <c r="F491" s="3" t="s">
        <v>120</v>
      </c>
      <c r="G491" s="3" t="s">
        <v>120</v>
      </c>
      <c r="H491" s="3" t="s">
        <v>120</v>
      </c>
      <c r="I491" s="3" t="s">
        <v>120</v>
      </c>
      <c r="J491" s="3" t="s">
        <v>120</v>
      </c>
      <c r="K491" s="3" t="s">
        <v>120</v>
      </c>
      <c r="L491" s="16">
        <v>94</v>
      </c>
    </row>
    <row r="492" spans="1:12" ht="15.75">
      <c r="A492" s="21"/>
      <c r="B492" s="21">
        <v>472</v>
      </c>
      <c r="C492" s="20" t="s">
        <v>102</v>
      </c>
      <c r="D492" s="3" t="s">
        <v>120</v>
      </c>
      <c r="E492" s="3" t="s">
        <v>120</v>
      </c>
      <c r="F492" s="3" t="s">
        <v>120</v>
      </c>
      <c r="G492" s="3" t="s">
        <v>120</v>
      </c>
      <c r="H492" s="3" t="s">
        <v>120</v>
      </c>
      <c r="I492" s="3" t="s">
        <v>120</v>
      </c>
      <c r="J492" s="3" t="s">
        <v>120</v>
      </c>
      <c r="K492" s="3" t="s">
        <v>120</v>
      </c>
      <c r="L492" s="16"/>
    </row>
    <row r="493" spans="1:12" ht="15.75">
      <c r="A493" s="21">
        <v>633</v>
      </c>
      <c r="B493" s="21">
        <v>473</v>
      </c>
      <c r="C493" s="20" t="s">
        <v>100</v>
      </c>
      <c r="D493" s="3" t="s">
        <v>120</v>
      </c>
      <c r="E493" s="3" t="s">
        <v>120</v>
      </c>
      <c r="F493" s="3" t="s">
        <v>120</v>
      </c>
      <c r="G493" s="3" t="s">
        <v>120</v>
      </c>
      <c r="H493" s="3" t="s">
        <v>120</v>
      </c>
      <c r="I493" s="3" t="s">
        <v>120</v>
      </c>
      <c r="J493" s="3" t="s">
        <v>120</v>
      </c>
      <c r="K493" s="3" t="s">
        <v>120</v>
      </c>
      <c r="L493" s="16"/>
    </row>
    <row r="494" spans="1:12" ht="15.75">
      <c r="A494" s="21">
        <v>634</v>
      </c>
      <c r="B494" s="21">
        <v>474</v>
      </c>
      <c r="C494" s="20" t="s">
        <v>101</v>
      </c>
      <c r="D494" s="3" t="s">
        <v>120</v>
      </c>
      <c r="E494" s="3" t="s">
        <v>120</v>
      </c>
      <c r="F494" s="3" t="s">
        <v>120</v>
      </c>
      <c r="G494" s="3" t="s">
        <v>120</v>
      </c>
      <c r="H494" s="3" t="s">
        <v>120</v>
      </c>
      <c r="I494" s="3" t="s">
        <v>120</v>
      </c>
      <c r="J494" s="3" t="s">
        <v>120</v>
      </c>
      <c r="K494" s="3" t="s">
        <v>120</v>
      </c>
      <c r="L494" s="16"/>
    </row>
    <row r="495" spans="1:12" ht="15.75">
      <c r="A495" s="21">
        <v>635</v>
      </c>
      <c r="B495" s="21">
        <v>475</v>
      </c>
      <c r="C495" s="20" t="s">
        <v>99</v>
      </c>
      <c r="D495" s="3" t="s">
        <v>120</v>
      </c>
      <c r="E495" s="3" t="s">
        <v>120</v>
      </c>
      <c r="F495" s="3" t="s">
        <v>120</v>
      </c>
      <c r="G495" s="3" t="s">
        <v>120</v>
      </c>
      <c r="H495" s="3" t="s">
        <v>120</v>
      </c>
      <c r="I495" s="3" t="s">
        <v>120</v>
      </c>
      <c r="J495" s="3" t="s">
        <v>120</v>
      </c>
      <c r="K495" s="3" t="s">
        <v>120</v>
      </c>
      <c r="L495" s="16"/>
    </row>
    <row r="496" spans="1:12" ht="100.5" customHeight="1">
      <c r="A496" s="21">
        <v>636</v>
      </c>
      <c r="B496" s="21">
        <v>476</v>
      </c>
      <c r="C496" s="5" t="s">
        <v>79</v>
      </c>
      <c r="D496" s="3" t="s">
        <v>120</v>
      </c>
      <c r="E496" s="3" t="s">
        <v>120</v>
      </c>
      <c r="F496" s="3" t="s">
        <v>120</v>
      </c>
      <c r="G496" s="3" t="s">
        <v>120</v>
      </c>
      <c r="H496" s="3" t="s">
        <v>120</v>
      </c>
      <c r="I496" s="3" t="s">
        <v>120</v>
      </c>
      <c r="J496" s="3" t="s">
        <v>120</v>
      </c>
      <c r="K496" s="3" t="s">
        <v>120</v>
      </c>
      <c r="L496" s="16">
        <v>94</v>
      </c>
    </row>
    <row r="497" spans="1:12" ht="15.75">
      <c r="A497" s="21"/>
      <c r="B497" s="21">
        <v>477</v>
      </c>
      <c r="C497" s="20" t="s">
        <v>102</v>
      </c>
      <c r="D497" s="3" t="s">
        <v>120</v>
      </c>
      <c r="E497" s="3" t="s">
        <v>120</v>
      </c>
      <c r="F497" s="3" t="s">
        <v>120</v>
      </c>
      <c r="G497" s="3" t="s">
        <v>120</v>
      </c>
      <c r="H497" s="3" t="s">
        <v>120</v>
      </c>
      <c r="I497" s="3" t="s">
        <v>120</v>
      </c>
      <c r="J497" s="3" t="s">
        <v>120</v>
      </c>
      <c r="K497" s="3" t="s">
        <v>120</v>
      </c>
      <c r="L497" s="16"/>
    </row>
    <row r="498" spans="1:12" ht="15.75">
      <c r="A498" s="21">
        <v>637</v>
      </c>
      <c r="B498" s="21">
        <v>478</v>
      </c>
      <c r="C498" s="20" t="s">
        <v>100</v>
      </c>
      <c r="D498" s="3" t="s">
        <v>120</v>
      </c>
      <c r="E498" s="3" t="s">
        <v>120</v>
      </c>
      <c r="F498" s="3" t="s">
        <v>120</v>
      </c>
      <c r="G498" s="3" t="s">
        <v>120</v>
      </c>
      <c r="H498" s="3" t="s">
        <v>120</v>
      </c>
      <c r="I498" s="3" t="s">
        <v>120</v>
      </c>
      <c r="J498" s="3" t="s">
        <v>120</v>
      </c>
      <c r="K498" s="3" t="s">
        <v>120</v>
      </c>
      <c r="L498" s="17"/>
    </row>
    <row r="499" spans="1:12" ht="15.75">
      <c r="A499" s="21">
        <v>638</v>
      </c>
      <c r="B499" s="21">
        <v>479</v>
      </c>
      <c r="C499" s="20" t="s">
        <v>101</v>
      </c>
      <c r="D499" s="3" t="s">
        <v>120</v>
      </c>
      <c r="E499" s="3" t="s">
        <v>120</v>
      </c>
      <c r="F499" s="3" t="s">
        <v>120</v>
      </c>
      <c r="G499" s="3" t="s">
        <v>120</v>
      </c>
      <c r="H499" s="3" t="s">
        <v>120</v>
      </c>
      <c r="I499" s="3" t="s">
        <v>120</v>
      </c>
      <c r="J499" s="3" t="s">
        <v>120</v>
      </c>
      <c r="K499" s="3" t="s">
        <v>120</v>
      </c>
      <c r="L499" s="17"/>
    </row>
    <row r="500" spans="1:12" ht="15.75">
      <c r="A500" s="21">
        <v>639</v>
      </c>
      <c r="B500" s="21">
        <v>480</v>
      </c>
      <c r="C500" s="20" t="s">
        <v>99</v>
      </c>
      <c r="D500" s="3" t="s">
        <v>120</v>
      </c>
      <c r="E500" s="3" t="s">
        <v>120</v>
      </c>
      <c r="F500" s="3" t="s">
        <v>120</v>
      </c>
      <c r="G500" s="3" t="s">
        <v>120</v>
      </c>
      <c r="H500" s="3" t="s">
        <v>120</v>
      </c>
      <c r="I500" s="3" t="s">
        <v>120</v>
      </c>
      <c r="J500" s="3" t="s">
        <v>120</v>
      </c>
      <c r="K500" s="3" t="s">
        <v>120</v>
      </c>
      <c r="L500" s="17"/>
    </row>
    <row r="501" spans="1:12" ht="81.75" customHeight="1">
      <c r="A501" s="21">
        <v>644</v>
      </c>
      <c r="B501" s="21">
        <v>481</v>
      </c>
      <c r="C501" s="5" t="s">
        <v>80</v>
      </c>
      <c r="D501" s="3" t="s">
        <v>120</v>
      </c>
      <c r="E501" s="3" t="s">
        <v>120</v>
      </c>
      <c r="F501" s="3" t="s">
        <v>120</v>
      </c>
      <c r="G501" s="3" t="s">
        <v>120</v>
      </c>
      <c r="H501" s="3" t="s">
        <v>120</v>
      </c>
      <c r="I501" s="3" t="s">
        <v>120</v>
      </c>
      <c r="J501" s="3" t="s">
        <v>120</v>
      </c>
      <c r="K501" s="3" t="s">
        <v>120</v>
      </c>
      <c r="L501" s="16">
        <v>96</v>
      </c>
    </row>
    <row r="502" spans="1:12" ht="15.75">
      <c r="A502" s="21"/>
      <c r="B502" s="21">
        <v>482</v>
      </c>
      <c r="C502" s="20" t="s">
        <v>102</v>
      </c>
      <c r="D502" s="3" t="s">
        <v>120</v>
      </c>
      <c r="E502" s="3" t="s">
        <v>120</v>
      </c>
      <c r="F502" s="3" t="s">
        <v>120</v>
      </c>
      <c r="G502" s="3" t="s">
        <v>120</v>
      </c>
      <c r="H502" s="3" t="s">
        <v>120</v>
      </c>
      <c r="I502" s="3" t="s">
        <v>120</v>
      </c>
      <c r="J502" s="3" t="s">
        <v>120</v>
      </c>
      <c r="K502" s="3" t="s">
        <v>120</v>
      </c>
      <c r="L502" s="16"/>
    </row>
    <row r="503" spans="1:12" ht="15.75">
      <c r="A503" s="21">
        <v>645</v>
      </c>
      <c r="B503" s="21">
        <v>483</v>
      </c>
      <c r="C503" s="20" t="s">
        <v>100</v>
      </c>
      <c r="D503" s="3" t="s">
        <v>120</v>
      </c>
      <c r="E503" s="3" t="s">
        <v>120</v>
      </c>
      <c r="F503" s="3" t="s">
        <v>120</v>
      </c>
      <c r="G503" s="3" t="s">
        <v>120</v>
      </c>
      <c r="H503" s="3" t="s">
        <v>120</v>
      </c>
      <c r="I503" s="3" t="s">
        <v>120</v>
      </c>
      <c r="J503" s="3" t="s">
        <v>120</v>
      </c>
      <c r="K503" s="3" t="s">
        <v>120</v>
      </c>
      <c r="L503" s="16"/>
    </row>
    <row r="504" spans="1:12" ht="15.75">
      <c r="A504" s="21">
        <v>646</v>
      </c>
      <c r="B504" s="21">
        <v>484</v>
      </c>
      <c r="C504" s="20" t="s">
        <v>101</v>
      </c>
      <c r="D504" s="3" t="s">
        <v>120</v>
      </c>
      <c r="E504" s="3" t="s">
        <v>120</v>
      </c>
      <c r="F504" s="3" t="s">
        <v>120</v>
      </c>
      <c r="G504" s="3" t="s">
        <v>120</v>
      </c>
      <c r="H504" s="3" t="s">
        <v>120</v>
      </c>
      <c r="I504" s="3" t="s">
        <v>120</v>
      </c>
      <c r="J504" s="3" t="s">
        <v>120</v>
      </c>
      <c r="K504" s="3" t="s">
        <v>120</v>
      </c>
      <c r="L504" s="16"/>
    </row>
    <row r="505" spans="1:12" ht="15.75">
      <c r="A505" s="21">
        <v>647</v>
      </c>
      <c r="B505" s="21">
        <v>485</v>
      </c>
      <c r="C505" s="20" t="s">
        <v>99</v>
      </c>
      <c r="D505" s="3" t="s">
        <v>120</v>
      </c>
      <c r="E505" s="3" t="s">
        <v>120</v>
      </c>
      <c r="F505" s="3" t="s">
        <v>120</v>
      </c>
      <c r="G505" s="3" t="s">
        <v>120</v>
      </c>
      <c r="H505" s="3" t="s">
        <v>120</v>
      </c>
      <c r="I505" s="3" t="s">
        <v>120</v>
      </c>
      <c r="J505" s="3" t="s">
        <v>120</v>
      </c>
      <c r="K505" s="3" t="s">
        <v>120</v>
      </c>
      <c r="L505" s="16"/>
    </row>
    <row r="506" spans="1:12" ht="109.5" customHeight="1">
      <c r="A506" s="21">
        <v>648</v>
      </c>
      <c r="B506" s="21">
        <v>486</v>
      </c>
      <c r="C506" s="5" t="s">
        <v>81</v>
      </c>
      <c r="D506" s="3" t="s">
        <v>120</v>
      </c>
      <c r="E506" s="3" t="s">
        <v>120</v>
      </c>
      <c r="F506" s="3" t="s">
        <v>120</v>
      </c>
      <c r="G506" s="3" t="s">
        <v>120</v>
      </c>
      <c r="H506" s="3" t="s">
        <v>120</v>
      </c>
      <c r="I506" s="3" t="s">
        <v>120</v>
      </c>
      <c r="J506" s="3" t="s">
        <v>120</v>
      </c>
      <c r="K506" s="3" t="s">
        <v>120</v>
      </c>
      <c r="L506" s="16">
        <v>97</v>
      </c>
    </row>
    <row r="507" spans="1:12" ht="15.75">
      <c r="A507" s="21"/>
      <c r="B507" s="21">
        <v>487</v>
      </c>
      <c r="C507" s="20" t="s">
        <v>102</v>
      </c>
      <c r="D507" s="3" t="s">
        <v>120</v>
      </c>
      <c r="E507" s="3" t="s">
        <v>120</v>
      </c>
      <c r="F507" s="3" t="s">
        <v>120</v>
      </c>
      <c r="G507" s="3" t="s">
        <v>120</v>
      </c>
      <c r="H507" s="3" t="s">
        <v>120</v>
      </c>
      <c r="I507" s="3" t="s">
        <v>120</v>
      </c>
      <c r="J507" s="3" t="s">
        <v>120</v>
      </c>
      <c r="K507" s="3" t="s">
        <v>120</v>
      </c>
      <c r="L507" s="16"/>
    </row>
    <row r="508" spans="1:12" ht="15.75">
      <c r="A508" s="21">
        <v>649</v>
      </c>
      <c r="B508" s="21">
        <v>488</v>
      </c>
      <c r="C508" s="20" t="s">
        <v>100</v>
      </c>
      <c r="D508" s="3" t="s">
        <v>120</v>
      </c>
      <c r="E508" s="3" t="s">
        <v>120</v>
      </c>
      <c r="F508" s="3" t="s">
        <v>120</v>
      </c>
      <c r="G508" s="3" t="s">
        <v>120</v>
      </c>
      <c r="H508" s="3" t="s">
        <v>120</v>
      </c>
      <c r="I508" s="3" t="s">
        <v>120</v>
      </c>
      <c r="J508" s="3" t="s">
        <v>120</v>
      </c>
      <c r="K508" s="3" t="s">
        <v>120</v>
      </c>
      <c r="L508" s="16"/>
    </row>
    <row r="509" spans="1:12" ht="15.75">
      <c r="A509" s="21">
        <v>650</v>
      </c>
      <c r="B509" s="21">
        <v>489</v>
      </c>
      <c r="C509" s="20" t="s">
        <v>101</v>
      </c>
      <c r="D509" s="3" t="s">
        <v>120</v>
      </c>
      <c r="E509" s="3" t="s">
        <v>120</v>
      </c>
      <c r="F509" s="3" t="s">
        <v>120</v>
      </c>
      <c r="G509" s="3" t="s">
        <v>120</v>
      </c>
      <c r="H509" s="3" t="s">
        <v>120</v>
      </c>
      <c r="I509" s="3" t="s">
        <v>120</v>
      </c>
      <c r="J509" s="3" t="s">
        <v>120</v>
      </c>
      <c r="K509" s="3" t="s">
        <v>120</v>
      </c>
      <c r="L509" s="16"/>
    </row>
    <row r="510" spans="1:12" ht="15.75">
      <c r="A510" s="21">
        <v>651</v>
      </c>
      <c r="B510" s="21">
        <v>490</v>
      </c>
      <c r="C510" s="20" t="s">
        <v>99</v>
      </c>
      <c r="D510" s="3" t="s">
        <v>120</v>
      </c>
      <c r="E510" s="3" t="s">
        <v>120</v>
      </c>
      <c r="F510" s="3" t="s">
        <v>120</v>
      </c>
      <c r="G510" s="3" t="s">
        <v>120</v>
      </c>
      <c r="H510" s="3" t="s">
        <v>120</v>
      </c>
      <c r="I510" s="3" t="s">
        <v>120</v>
      </c>
      <c r="J510" s="3" t="s">
        <v>120</v>
      </c>
      <c r="K510" s="3" t="s">
        <v>120</v>
      </c>
      <c r="L510" s="16"/>
    </row>
    <row r="511" spans="1:12" ht="78.75" customHeight="1">
      <c r="A511" s="21">
        <v>652</v>
      </c>
      <c r="B511" s="21">
        <v>491</v>
      </c>
      <c r="C511" s="5" t="s">
        <v>82</v>
      </c>
      <c r="D511" s="3" t="s">
        <v>120</v>
      </c>
      <c r="E511" s="3" t="s">
        <v>120</v>
      </c>
      <c r="F511" s="3" t="s">
        <v>120</v>
      </c>
      <c r="G511" s="3" t="s">
        <v>120</v>
      </c>
      <c r="H511" s="3" t="s">
        <v>120</v>
      </c>
      <c r="I511" s="3" t="s">
        <v>120</v>
      </c>
      <c r="J511" s="3" t="s">
        <v>120</v>
      </c>
      <c r="K511" s="3" t="s">
        <v>120</v>
      </c>
      <c r="L511" s="16">
        <v>100</v>
      </c>
    </row>
    <row r="512" spans="1:12" ht="15.75">
      <c r="A512" s="21"/>
      <c r="B512" s="21">
        <v>492</v>
      </c>
      <c r="C512" s="20" t="s">
        <v>102</v>
      </c>
      <c r="D512" s="3" t="s">
        <v>120</v>
      </c>
      <c r="E512" s="3" t="s">
        <v>120</v>
      </c>
      <c r="F512" s="3" t="s">
        <v>120</v>
      </c>
      <c r="G512" s="3" t="s">
        <v>120</v>
      </c>
      <c r="H512" s="3" t="s">
        <v>120</v>
      </c>
      <c r="I512" s="3" t="s">
        <v>120</v>
      </c>
      <c r="J512" s="3" t="s">
        <v>120</v>
      </c>
      <c r="K512" s="3" t="s">
        <v>120</v>
      </c>
      <c r="L512" s="16"/>
    </row>
    <row r="513" spans="1:12" ht="15.75">
      <c r="A513" s="21">
        <v>653</v>
      </c>
      <c r="B513" s="21">
        <v>493</v>
      </c>
      <c r="C513" s="20" t="s">
        <v>100</v>
      </c>
      <c r="D513" s="3" t="s">
        <v>120</v>
      </c>
      <c r="E513" s="3" t="s">
        <v>120</v>
      </c>
      <c r="F513" s="3" t="s">
        <v>120</v>
      </c>
      <c r="G513" s="3" t="s">
        <v>120</v>
      </c>
      <c r="H513" s="3" t="s">
        <v>120</v>
      </c>
      <c r="I513" s="3" t="s">
        <v>120</v>
      </c>
      <c r="J513" s="3" t="s">
        <v>120</v>
      </c>
      <c r="K513" s="3" t="s">
        <v>120</v>
      </c>
      <c r="L513" s="16"/>
    </row>
    <row r="514" spans="1:12" ht="15.75">
      <c r="A514" s="21">
        <v>654</v>
      </c>
      <c r="B514" s="21">
        <v>494</v>
      </c>
      <c r="C514" s="20" t="s">
        <v>101</v>
      </c>
      <c r="D514" s="3" t="s">
        <v>120</v>
      </c>
      <c r="E514" s="3" t="s">
        <v>120</v>
      </c>
      <c r="F514" s="3" t="s">
        <v>120</v>
      </c>
      <c r="G514" s="3" t="s">
        <v>120</v>
      </c>
      <c r="H514" s="3" t="s">
        <v>120</v>
      </c>
      <c r="I514" s="3" t="s">
        <v>120</v>
      </c>
      <c r="J514" s="3" t="s">
        <v>120</v>
      </c>
      <c r="K514" s="3" t="s">
        <v>120</v>
      </c>
      <c r="L514" s="16"/>
    </row>
    <row r="515" spans="1:12" ht="15.75">
      <c r="A515" s="21">
        <v>655</v>
      </c>
      <c r="B515" s="21">
        <v>495</v>
      </c>
      <c r="C515" s="20" t="s">
        <v>99</v>
      </c>
      <c r="D515" s="3" t="s">
        <v>120</v>
      </c>
      <c r="E515" s="3" t="s">
        <v>120</v>
      </c>
      <c r="F515" s="3" t="s">
        <v>120</v>
      </c>
      <c r="G515" s="3" t="s">
        <v>120</v>
      </c>
      <c r="H515" s="3" t="s">
        <v>120</v>
      </c>
      <c r="I515" s="3" t="s">
        <v>120</v>
      </c>
      <c r="J515" s="3" t="s">
        <v>120</v>
      </c>
      <c r="K515" s="3" t="s">
        <v>120</v>
      </c>
      <c r="L515" s="16"/>
    </row>
    <row r="516" spans="1:12" ht="160.5" customHeight="1">
      <c r="A516" s="21">
        <v>656</v>
      </c>
      <c r="B516" s="21">
        <v>496</v>
      </c>
      <c r="C516" s="5" t="s">
        <v>83</v>
      </c>
      <c r="D516" s="3" t="s">
        <v>120</v>
      </c>
      <c r="E516" s="3" t="s">
        <v>120</v>
      </c>
      <c r="F516" s="3" t="s">
        <v>120</v>
      </c>
      <c r="G516" s="3" t="s">
        <v>120</v>
      </c>
      <c r="H516" s="3" t="s">
        <v>120</v>
      </c>
      <c r="I516" s="3" t="s">
        <v>120</v>
      </c>
      <c r="J516" s="3" t="s">
        <v>120</v>
      </c>
      <c r="K516" s="3" t="s">
        <v>120</v>
      </c>
      <c r="L516" s="16">
        <v>100</v>
      </c>
    </row>
    <row r="517" spans="1:12" ht="15.75">
      <c r="A517" s="21"/>
      <c r="B517" s="21">
        <v>497</v>
      </c>
      <c r="C517" s="20" t="s">
        <v>102</v>
      </c>
      <c r="D517" s="3" t="s">
        <v>120</v>
      </c>
      <c r="E517" s="3" t="s">
        <v>120</v>
      </c>
      <c r="F517" s="3" t="s">
        <v>120</v>
      </c>
      <c r="G517" s="3" t="s">
        <v>120</v>
      </c>
      <c r="H517" s="3" t="s">
        <v>120</v>
      </c>
      <c r="I517" s="3" t="s">
        <v>120</v>
      </c>
      <c r="J517" s="3" t="s">
        <v>120</v>
      </c>
      <c r="K517" s="3" t="s">
        <v>120</v>
      </c>
      <c r="L517" s="16"/>
    </row>
    <row r="518" spans="1:12" ht="15.75">
      <c r="A518" s="21">
        <v>657</v>
      </c>
      <c r="B518" s="21">
        <v>498</v>
      </c>
      <c r="C518" s="20" t="s">
        <v>100</v>
      </c>
      <c r="D518" s="3" t="s">
        <v>120</v>
      </c>
      <c r="E518" s="3" t="s">
        <v>120</v>
      </c>
      <c r="F518" s="3" t="s">
        <v>120</v>
      </c>
      <c r="G518" s="3" t="s">
        <v>120</v>
      </c>
      <c r="H518" s="3" t="s">
        <v>120</v>
      </c>
      <c r="I518" s="3" t="s">
        <v>120</v>
      </c>
      <c r="J518" s="3" t="s">
        <v>120</v>
      </c>
      <c r="K518" s="3" t="s">
        <v>120</v>
      </c>
      <c r="L518" s="17"/>
    </row>
    <row r="519" spans="1:12" ht="15.75">
      <c r="A519" s="21">
        <v>658</v>
      </c>
      <c r="B519" s="21">
        <v>499</v>
      </c>
      <c r="C519" s="20" t="s">
        <v>101</v>
      </c>
      <c r="D519" s="3" t="s">
        <v>120</v>
      </c>
      <c r="E519" s="3" t="s">
        <v>120</v>
      </c>
      <c r="F519" s="3" t="s">
        <v>120</v>
      </c>
      <c r="G519" s="3" t="s">
        <v>120</v>
      </c>
      <c r="H519" s="3" t="s">
        <v>120</v>
      </c>
      <c r="I519" s="3" t="s">
        <v>120</v>
      </c>
      <c r="J519" s="3" t="s">
        <v>120</v>
      </c>
      <c r="K519" s="3" t="s">
        <v>120</v>
      </c>
      <c r="L519" s="17"/>
    </row>
    <row r="520" spans="1:12" ht="15.75">
      <c r="A520" s="21">
        <v>659</v>
      </c>
      <c r="B520" s="21">
        <v>500</v>
      </c>
      <c r="C520" s="20" t="s">
        <v>99</v>
      </c>
      <c r="D520" s="3" t="s">
        <v>120</v>
      </c>
      <c r="E520" s="3" t="s">
        <v>120</v>
      </c>
      <c r="F520" s="3" t="s">
        <v>120</v>
      </c>
      <c r="G520" s="3" t="s">
        <v>120</v>
      </c>
      <c r="H520" s="3" t="s">
        <v>120</v>
      </c>
      <c r="I520" s="3" t="s">
        <v>120</v>
      </c>
      <c r="J520" s="3" t="s">
        <v>120</v>
      </c>
      <c r="K520" s="3" t="s">
        <v>120</v>
      </c>
      <c r="L520" s="17"/>
    </row>
    <row r="521" spans="1:12" ht="83.25" customHeight="1">
      <c r="A521" s="21">
        <v>688</v>
      </c>
      <c r="B521" s="21">
        <v>501</v>
      </c>
      <c r="C521" s="5" t="s">
        <v>84</v>
      </c>
      <c r="D521" s="3" t="s">
        <v>120</v>
      </c>
      <c r="E521" s="3" t="s">
        <v>120</v>
      </c>
      <c r="F521" s="3" t="s">
        <v>120</v>
      </c>
      <c r="G521" s="3" t="s">
        <v>120</v>
      </c>
      <c r="H521" s="3" t="s">
        <v>120</v>
      </c>
      <c r="I521" s="3" t="s">
        <v>120</v>
      </c>
      <c r="J521" s="3" t="s">
        <v>120</v>
      </c>
      <c r="K521" s="3" t="s">
        <v>120</v>
      </c>
      <c r="L521" s="16">
        <v>103</v>
      </c>
    </row>
    <row r="522" spans="1:12" ht="15.75">
      <c r="A522" s="21"/>
      <c r="B522" s="21">
        <v>502</v>
      </c>
      <c r="C522" s="20" t="s">
        <v>102</v>
      </c>
      <c r="D522" s="3" t="s">
        <v>120</v>
      </c>
      <c r="E522" s="3" t="s">
        <v>120</v>
      </c>
      <c r="F522" s="3" t="s">
        <v>120</v>
      </c>
      <c r="G522" s="3" t="s">
        <v>120</v>
      </c>
      <c r="H522" s="3" t="s">
        <v>120</v>
      </c>
      <c r="I522" s="3" t="s">
        <v>120</v>
      </c>
      <c r="J522" s="3" t="s">
        <v>120</v>
      </c>
      <c r="K522" s="3" t="s">
        <v>120</v>
      </c>
      <c r="L522" s="16"/>
    </row>
    <row r="523" spans="1:12" ht="15.75">
      <c r="A523" s="21">
        <v>689</v>
      </c>
      <c r="B523" s="21">
        <v>503</v>
      </c>
      <c r="C523" s="20" t="s">
        <v>100</v>
      </c>
      <c r="D523" s="3" t="s">
        <v>120</v>
      </c>
      <c r="E523" s="3" t="s">
        <v>120</v>
      </c>
      <c r="F523" s="3" t="s">
        <v>120</v>
      </c>
      <c r="G523" s="3" t="s">
        <v>120</v>
      </c>
      <c r="H523" s="3" t="s">
        <v>120</v>
      </c>
      <c r="I523" s="3" t="s">
        <v>120</v>
      </c>
      <c r="J523" s="3" t="s">
        <v>120</v>
      </c>
      <c r="K523" s="3" t="s">
        <v>120</v>
      </c>
      <c r="L523" s="16"/>
    </row>
    <row r="524" spans="1:12" ht="15.75">
      <c r="A524" s="21">
        <v>690</v>
      </c>
      <c r="B524" s="21">
        <v>504</v>
      </c>
      <c r="C524" s="20" t="s">
        <v>101</v>
      </c>
      <c r="D524" s="3" t="s">
        <v>120</v>
      </c>
      <c r="E524" s="3" t="s">
        <v>120</v>
      </c>
      <c r="F524" s="3" t="s">
        <v>120</v>
      </c>
      <c r="G524" s="3" t="s">
        <v>120</v>
      </c>
      <c r="H524" s="3" t="s">
        <v>120</v>
      </c>
      <c r="I524" s="3" t="s">
        <v>120</v>
      </c>
      <c r="J524" s="3" t="s">
        <v>120</v>
      </c>
      <c r="K524" s="3" t="s">
        <v>120</v>
      </c>
      <c r="L524" s="16"/>
    </row>
    <row r="525" spans="1:12" ht="15.75">
      <c r="A525" s="21">
        <v>691</v>
      </c>
      <c r="B525" s="21">
        <v>505</v>
      </c>
      <c r="C525" s="20" t="s">
        <v>99</v>
      </c>
      <c r="D525" s="3" t="s">
        <v>120</v>
      </c>
      <c r="E525" s="3" t="s">
        <v>120</v>
      </c>
      <c r="F525" s="3" t="s">
        <v>120</v>
      </c>
      <c r="G525" s="3" t="s">
        <v>120</v>
      </c>
      <c r="H525" s="3" t="s">
        <v>120</v>
      </c>
      <c r="I525" s="3" t="s">
        <v>120</v>
      </c>
      <c r="J525" s="3" t="s">
        <v>120</v>
      </c>
      <c r="K525" s="3" t="s">
        <v>120</v>
      </c>
      <c r="L525" s="16"/>
    </row>
    <row r="526" spans="1:12" ht="111" customHeight="1">
      <c r="A526" s="21">
        <v>692</v>
      </c>
      <c r="B526" s="21">
        <v>506</v>
      </c>
      <c r="C526" s="5" t="s">
        <v>85</v>
      </c>
      <c r="D526" s="3" t="s">
        <v>120</v>
      </c>
      <c r="E526" s="3" t="s">
        <v>120</v>
      </c>
      <c r="F526" s="3" t="s">
        <v>120</v>
      </c>
      <c r="G526" s="3" t="s">
        <v>120</v>
      </c>
      <c r="H526" s="3" t="s">
        <v>120</v>
      </c>
      <c r="I526" s="3" t="s">
        <v>120</v>
      </c>
      <c r="J526" s="3" t="s">
        <v>120</v>
      </c>
      <c r="K526" s="3" t="s">
        <v>120</v>
      </c>
      <c r="L526" s="16">
        <v>103</v>
      </c>
    </row>
    <row r="527" spans="1:12" ht="15.75">
      <c r="A527" s="21"/>
      <c r="B527" s="21">
        <v>507</v>
      </c>
      <c r="C527" s="20" t="s">
        <v>102</v>
      </c>
      <c r="D527" s="3" t="s">
        <v>120</v>
      </c>
      <c r="E527" s="3" t="s">
        <v>120</v>
      </c>
      <c r="F527" s="3" t="s">
        <v>120</v>
      </c>
      <c r="G527" s="3" t="s">
        <v>120</v>
      </c>
      <c r="H527" s="3" t="s">
        <v>120</v>
      </c>
      <c r="I527" s="3" t="s">
        <v>120</v>
      </c>
      <c r="J527" s="3" t="s">
        <v>120</v>
      </c>
      <c r="K527" s="3" t="s">
        <v>120</v>
      </c>
      <c r="L527" s="16"/>
    </row>
    <row r="528" spans="1:12" ht="15.75">
      <c r="A528" s="21">
        <v>693</v>
      </c>
      <c r="B528" s="21">
        <v>508</v>
      </c>
      <c r="C528" s="20" t="s">
        <v>100</v>
      </c>
      <c r="D528" s="3" t="s">
        <v>120</v>
      </c>
      <c r="E528" s="3" t="s">
        <v>120</v>
      </c>
      <c r="F528" s="3" t="s">
        <v>120</v>
      </c>
      <c r="G528" s="3" t="s">
        <v>120</v>
      </c>
      <c r="H528" s="3" t="s">
        <v>120</v>
      </c>
      <c r="I528" s="3" t="s">
        <v>120</v>
      </c>
      <c r="J528" s="3" t="s">
        <v>120</v>
      </c>
      <c r="K528" s="3" t="s">
        <v>120</v>
      </c>
      <c r="L528" s="16"/>
    </row>
    <row r="529" spans="1:12" ht="15.75">
      <c r="A529" s="21">
        <v>694</v>
      </c>
      <c r="B529" s="21">
        <v>509</v>
      </c>
      <c r="C529" s="20" t="s">
        <v>101</v>
      </c>
      <c r="D529" s="3" t="s">
        <v>120</v>
      </c>
      <c r="E529" s="3" t="s">
        <v>120</v>
      </c>
      <c r="F529" s="3" t="s">
        <v>120</v>
      </c>
      <c r="G529" s="3" t="s">
        <v>120</v>
      </c>
      <c r="H529" s="3" t="s">
        <v>120</v>
      </c>
      <c r="I529" s="3" t="s">
        <v>120</v>
      </c>
      <c r="J529" s="3" t="s">
        <v>120</v>
      </c>
      <c r="K529" s="3" t="s">
        <v>120</v>
      </c>
      <c r="L529" s="16"/>
    </row>
    <row r="530" spans="1:12" ht="15.75">
      <c r="A530" s="21">
        <v>695</v>
      </c>
      <c r="B530" s="21">
        <v>510</v>
      </c>
      <c r="C530" s="20" t="s">
        <v>99</v>
      </c>
      <c r="D530" s="3" t="s">
        <v>120</v>
      </c>
      <c r="E530" s="3" t="s">
        <v>120</v>
      </c>
      <c r="F530" s="3" t="s">
        <v>120</v>
      </c>
      <c r="G530" s="3" t="s">
        <v>120</v>
      </c>
      <c r="H530" s="3" t="s">
        <v>120</v>
      </c>
      <c r="I530" s="3" t="s">
        <v>120</v>
      </c>
      <c r="J530" s="3" t="s">
        <v>120</v>
      </c>
      <c r="K530" s="3" t="s">
        <v>120</v>
      </c>
      <c r="L530" s="16"/>
    </row>
    <row r="531" spans="1:12" ht="128.25" customHeight="1">
      <c r="A531" s="21">
        <v>696</v>
      </c>
      <c r="B531" s="21">
        <v>511</v>
      </c>
      <c r="C531" s="5" t="s">
        <v>88</v>
      </c>
      <c r="D531" s="3" t="s">
        <v>120</v>
      </c>
      <c r="E531" s="3" t="s">
        <v>120</v>
      </c>
      <c r="F531" s="3" t="s">
        <v>120</v>
      </c>
      <c r="G531" s="3" t="s">
        <v>120</v>
      </c>
      <c r="H531" s="3" t="s">
        <v>120</v>
      </c>
      <c r="I531" s="3" t="s">
        <v>120</v>
      </c>
      <c r="J531" s="3" t="s">
        <v>120</v>
      </c>
      <c r="K531" s="3" t="s">
        <v>120</v>
      </c>
      <c r="L531" s="16">
        <v>103</v>
      </c>
    </row>
    <row r="532" spans="1:12" ht="15.75">
      <c r="A532" s="21"/>
      <c r="B532" s="21">
        <v>512</v>
      </c>
      <c r="C532" s="20" t="s">
        <v>102</v>
      </c>
      <c r="D532" s="3" t="s">
        <v>120</v>
      </c>
      <c r="E532" s="3" t="s">
        <v>120</v>
      </c>
      <c r="F532" s="3" t="s">
        <v>120</v>
      </c>
      <c r="G532" s="3" t="s">
        <v>120</v>
      </c>
      <c r="H532" s="3" t="s">
        <v>120</v>
      </c>
      <c r="I532" s="3" t="s">
        <v>120</v>
      </c>
      <c r="J532" s="3" t="s">
        <v>120</v>
      </c>
      <c r="K532" s="3" t="s">
        <v>120</v>
      </c>
      <c r="L532" s="16"/>
    </row>
    <row r="533" spans="1:12" ht="15.75">
      <c r="A533" s="21">
        <v>697</v>
      </c>
      <c r="B533" s="21">
        <v>513</v>
      </c>
      <c r="C533" s="20" t="s">
        <v>100</v>
      </c>
      <c r="D533" s="3" t="s">
        <v>120</v>
      </c>
      <c r="E533" s="3" t="s">
        <v>120</v>
      </c>
      <c r="F533" s="3" t="s">
        <v>120</v>
      </c>
      <c r="G533" s="3" t="s">
        <v>120</v>
      </c>
      <c r="H533" s="3" t="s">
        <v>120</v>
      </c>
      <c r="I533" s="3" t="s">
        <v>120</v>
      </c>
      <c r="J533" s="3" t="s">
        <v>120</v>
      </c>
      <c r="K533" s="3" t="s">
        <v>120</v>
      </c>
      <c r="L533" s="17"/>
    </row>
    <row r="534" spans="1:12" ht="15.75">
      <c r="A534" s="21">
        <v>698</v>
      </c>
      <c r="B534" s="21">
        <v>514</v>
      </c>
      <c r="C534" s="20" t="s">
        <v>101</v>
      </c>
      <c r="D534" s="3" t="s">
        <v>120</v>
      </c>
      <c r="E534" s="3" t="s">
        <v>120</v>
      </c>
      <c r="F534" s="3" t="s">
        <v>120</v>
      </c>
      <c r="G534" s="3" t="s">
        <v>120</v>
      </c>
      <c r="H534" s="3" t="s">
        <v>120</v>
      </c>
      <c r="I534" s="3" t="s">
        <v>120</v>
      </c>
      <c r="J534" s="3" t="s">
        <v>120</v>
      </c>
      <c r="K534" s="3" t="s">
        <v>120</v>
      </c>
      <c r="L534" s="17"/>
    </row>
    <row r="535" spans="1:12" ht="15.75">
      <c r="A535" s="21">
        <v>699</v>
      </c>
      <c r="B535" s="21">
        <v>515</v>
      </c>
      <c r="C535" s="20" t="s">
        <v>99</v>
      </c>
      <c r="D535" s="3" t="s">
        <v>120</v>
      </c>
      <c r="E535" s="3" t="s">
        <v>120</v>
      </c>
      <c r="F535" s="3" t="s">
        <v>120</v>
      </c>
      <c r="G535" s="3" t="s">
        <v>120</v>
      </c>
      <c r="H535" s="3" t="s">
        <v>120</v>
      </c>
      <c r="I535" s="3" t="s">
        <v>120</v>
      </c>
      <c r="J535" s="3" t="s">
        <v>120</v>
      </c>
      <c r="K535" s="3" t="s">
        <v>120</v>
      </c>
      <c r="L535" s="17"/>
    </row>
    <row r="536" spans="1:12" ht="110.25">
      <c r="A536" s="21"/>
      <c r="B536" s="21">
        <v>516</v>
      </c>
      <c r="C536" s="5" t="s">
        <v>86</v>
      </c>
      <c r="D536" s="3" t="s">
        <v>120</v>
      </c>
      <c r="E536" s="3" t="s">
        <v>120</v>
      </c>
      <c r="F536" s="3" t="s">
        <v>120</v>
      </c>
      <c r="G536" s="3" t="s">
        <v>120</v>
      </c>
      <c r="H536" s="3" t="s">
        <v>120</v>
      </c>
      <c r="I536" s="3" t="s">
        <v>120</v>
      </c>
      <c r="J536" s="3" t="s">
        <v>120</v>
      </c>
      <c r="K536" s="3" t="s">
        <v>120</v>
      </c>
      <c r="L536" s="16">
        <v>89</v>
      </c>
    </row>
    <row r="537" spans="1:12" ht="15.75">
      <c r="A537" s="21"/>
      <c r="B537" s="21">
        <v>517</v>
      </c>
      <c r="C537" s="20" t="s">
        <v>102</v>
      </c>
      <c r="D537" s="3" t="s">
        <v>120</v>
      </c>
      <c r="E537" s="3" t="s">
        <v>120</v>
      </c>
      <c r="F537" s="3" t="s">
        <v>120</v>
      </c>
      <c r="G537" s="3" t="s">
        <v>120</v>
      </c>
      <c r="H537" s="3" t="s">
        <v>120</v>
      </c>
      <c r="I537" s="3" t="s">
        <v>120</v>
      </c>
      <c r="J537" s="3" t="s">
        <v>120</v>
      </c>
      <c r="K537" s="3" t="s">
        <v>120</v>
      </c>
      <c r="L537" s="16"/>
    </row>
    <row r="538" spans="1:12" ht="15.75">
      <c r="A538" s="21"/>
      <c r="B538" s="21">
        <v>518</v>
      </c>
      <c r="C538" s="20" t="s">
        <v>100</v>
      </c>
      <c r="D538" s="3" t="s">
        <v>120</v>
      </c>
      <c r="E538" s="3" t="s">
        <v>120</v>
      </c>
      <c r="F538" s="3" t="s">
        <v>120</v>
      </c>
      <c r="G538" s="3" t="s">
        <v>120</v>
      </c>
      <c r="H538" s="3" t="s">
        <v>120</v>
      </c>
      <c r="I538" s="3" t="s">
        <v>120</v>
      </c>
      <c r="J538" s="3" t="s">
        <v>120</v>
      </c>
      <c r="K538" s="3" t="s">
        <v>120</v>
      </c>
      <c r="L538" s="16"/>
    </row>
    <row r="539" spans="1:12" ht="15.75">
      <c r="A539" s="21"/>
      <c r="B539" s="21">
        <v>519</v>
      </c>
      <c r="C539" s="20" t="s">
        <v>101</v>
      </c>
      <c r="D539" s="3" t="s">
        <v>120</v>
      </c>
      <c r="E539" s="3" t="s">
        <v>120</v>
      </c>
      <c r="F539" s="3" t="s">
        <v>120</v>
      </c>
      <c r="G539" s="3" t="s">
        <v>120</v>
      </c>
      <c r="H539" s="3" t="s">
        <v>120</v>
      </c>
      <c r="I539" s="3" t="s">
        <v>120</v>
      </c>
      <c r="J539" s="3" t="s">
        <v>120</v>
      </c>
      <c r="K539" s="3" t="s">
        <v>120</v>
      </c>
      <c r="L539" s="16"/>
    </row>
    <row r="540" spans="1:12" ht="15.75">
      <c r="A540" s="21"/>
      <c r="B540" s="21">
        <v>520</v>
      </c>
      <c r="C540" s="20" t="s">
        <v>99</v>
      </c>
      <c r="D540" s="3" t="s">
        <v>120</v>
      </c>
      <c r="E540" s="3" t="s">
        <v>120</v>
      </c>
      <c r="F540" s="3" t="s">
        <v>120</v>
      </c>
      <c r="G540" s="3" t="s">
        <v>120</v>
      </c>
      <c r="H540" s="3" t="s">
        <v>120</v>
      </c>
      <c r="I540" s="3" t="s">
        <v>120</v>
      </c>
      <c r="J540" s="3" t="s">
        <v>120</v>
      </c>
      <c r="K540" s="3" t="s">
        <v>120</v>
      </c>
      <c r="L540" s="17"/>
    </row>
    <row r="541" spans="1:12" ht="110.25">
      <c r="A541" s="21"/>
      <c r="B541" s="21">
        <v>521</v>
      </c>
      <c r="C541" s="5" t="s">
        <v>123</v>
      </c>
      <c r="D541" s="3" t="s">
        <v>120</v>
      </c>
      <c r="E541" s="3" t="s">
        <v>120</v>
      </c>
      <c r="F541" s="3" t="s">
        <v>120</v>
      </c>
      <c r="G541" s="3" t="s">
        <v>120</v>
      </c>
      <c r="H541" s="3" t="s">
        <v>120</v>
      </c>
      <c r="I541" s="3" t="s">
        <v>120</v>
      </c>
      <c r="J541" s="3" t="s">
        <v>120</v>
      </c>
      <c r="K541" s="3" t="s">
        <v>120</v>
      </c>
      <c r="L541" s="16">
        <v>89</v>
      </c>
    </row>
    <row r="542" spans="1:12" ht="15.75">
      <c r="A542" s="21"/>
      <c r="B542" s="21">
        <v>522</v>
      </c>
      <c r="C542" s="20" t="s">
        <v>102</v>
      </c>
      <c r="D542" s="3" t="s">
        <v>120</v>
      </c>
      <c r="E542" s="3" t="s">
        <v>120</v>
      </c>
      <c r="F542" s="3" t="s">
        <v>120</v>
      </c>
      <c r="G542" s="3" t="s">
        <v>120</v>
      </c>
      <c r="H542" s="3" t="s">
        <v>120</v>
      </c>
      <c r="I542" s="3" t="s">
        <v>120</v>
      </c>
      <c r="J542" s="3" t="s">
        <v>120</v>
      </c>
      <c r="K542" s="3" t="s">
        <v>120</v>
      </c>
      <c r="L542" s="16"/>
    </row>
    <row r="543" spans="1:12" ht="15.75">
      <c r="A543" s="21"/>
      <c r="B543" s="21">
        <v>523</v>
      </c>
      <c r="C543" s="20" t="s">
        <v>100</v>
      </c>
      <c r="D543" s="3" t="s">
        <v>120</v>
      </c>
      <c r="E543" s="3" t="s">
        <v>120</v>
      </c>
      <c r="F543" s="3" t="s">
        <v>120</v>
      </c>
      <c r="G543" s="3" t="s">
        <v>120</v>
      </c>
      <c r="H543" s="3" t="s">
        <v>120</v>
      </c>
      <c r="I543" s="3" t="s">
        <v>120</v>
      </c>
      <c r="J543" s="3" t="s">
        <v>120</v>
      </c>
      <c r="K543" s="3" t="s">
        <v>120</v>
      </c>
      <c r="L543" s="16"/>
    </row>
    <row r="544" spans="1:12" ht="15.75">
      <c r="A544" s="21"/>
      <c r="B544" s="21">
        <v>524</v>
      </c>
      <c r="C544" s="20" t="s">
        <v>101</v>
      </c>
      <c r="D544" s="3" t="s">
        <v>120</v>
      </c>
      <c r="E544" s="3" t="s">
        <v>120</v>
      </c>
      <c r="F544" s="3" t="s">
        <v>120</v>
      </c>
      <c r="G544" s="3" t="s">
        <v>120</v>
      </c>
      <c r="H544" s="3" t="s">
        <v>120</v>
      </c>
      <c r="I544" s="3" t="s">
        <v>120</v>
      </c>
      <c r="J544" s="3" t="s">
        <v>120</v>
      </c>
      <c r="K544" s="3" t="s">
        <v>120</v>
      </c>
      <c r="L544" s="16"/>
    </row>
    <row r="545" spans="1:12" ht="15.75">
      <c r="A545" s="21"/>
      <c r="B545" s="21">
        <v>525</v>
      </c>
      <c r="C545" s="20" t="s">
        <v>99</v>
      </c>
      <c r="D545" s="3" t="s">
        <v>120</v>
      </c>
      <c r="E545" s="3" t="s">
        <v>120</v>
      </c>
      <c r="F545" s="3" t="s">
        <v>120</v>
      </c>
      <c r="G545" s="3" t="s">
        <v>120</v>
      </c>
      <c r="H545" s="3" t="s">
        <v>120</v>
      </c>
      <c r="I545" s="3" t="s">
        <v>120</v>
      </c>
      <c r="J545" s="3" t="s">
        <v>120</v>
      </c>
      <c r="K545" s="3" t="s">
        <v>120</v>
      </c>
      <c r="L545" s="17"/>
    </row>
    <row r="546" spans="1:12" ht="159.75" customHeight="1">
      <c r="A546" s="21"/>
      <c r="B546" s="21">
        <v>526</v>
      </c>
      <c r="C546" s="5" t="s">
        <v>87</v>
      </c>
      <c r="D546" s="3" t="s">
        <v>120</v>
      </c>
      <c r="E546" s="3" t="s">
        <v>120</v>
      </c>
      <c r="F546" s="3" t="s">
        <v>120</v>
      </c>
      <c r="G546" s="3" t="s">
        <v>120</v>
      </c>
      <c r="H546" s="3" t="s">
        <v>120</v>
      </c>
      <c r="I546" s="3" t="s">
        <v>120</v>
      </c>
      <c r="J546" s="3" t="s">
        <v>120</v>
      </c>
      <c r="K546" s="3" t="s">
        <v>120</v>
      </c>
      <c r="L546" s="16">
        <v>103</v>
      </c>
    </row>
    <row r="547" spans="1:12" ht="15.75">
      <c r="A547" s="21"/>
      <c r="B547" s="21">
        <v>527</v>
      </c>
      <c r="C547" s="20" t="s">
        <v>102</v>
      </c>
      <c r="D547" s="3" t="s">
        <v>120</v>
      </c>
      <c r="E547" s="3" t="s">
        <v>120</v>
      </c>
      <c r="F547" s="3" t="s">
        <v>120</v>
      </c>
      <c r="G547" s="3" t="s">
        <v>120</v>
      </c>
      <c r="H547" s="3" t="s">
        <v>120</v>
      </c>
      <c r="I547" s="3" t="s">
        <v>120</v>
      </c>
      <c r="J547" s="3" t="s">
        <v>120</v>
      </c>
      <c r="K547" s="3" t="s">
        <v>120</v>
      </c>
      <c r="L547" s="16"/>
    </row>
    <row r="548" spans="1:12" ht="15.75">
      <c r="A548" s="21"/>
      <c r="B548" s="21">
        <v>528</v>
      </c>
      <c r="C548" s="20" t="s">
        <v>100</v>
      </c>
      <c r="D548" s="3" t="s">
        <v>120</v>
      </c>
      <c r="E548" s="3" t="s">
        <v>120</v>
      </c>
      <c r="F548" s="3" t="s">
        <v>120</v>
      </c>
      <c r="G548" s="3" t="s">
        <v>120</v>
      </c>
      <c r="H548" s="3" t="s">
        <v>120</v>
      </c>
      <c r="I548" s="3" t="s">
        <v>120</v>
      </c>
      <c r="J548" s="3" t="s">
        <v>120</v>
      </c>
      <c r="K548" s="3" t="s">
        <v>120</v>
      </c>
      <c r="L548" s="16"/>
    </row>
    <row r="549" spans="1:12" ht="15.75">
      <c r="A549" s="21"/>
      <c r="B549" s="21">
        <v>529</v>
      </c>
      <c r="C549" s="20" t="s">
        <v>101</v>
      </c>
      <c r="D549" s="3" t="s">
        <v>120</v>
      </c>
      <c r="E549" s="3" t="s">
        <v>120</v>
      </c>
      <c r="F549" s="3" t="s">
        <v>120</v>
      </c>
      <c r="G549" s="3" t="s">
        <v>120</v>
      </c>
      <c r="H549" s="3" t="s">
        <v>120</v>
      </c>
      <c r="I549" s="3" t="s">
        <v>120</v>
      </c>
      <c r="J549" s="3" t="s">
        <v>120</v>
      </c>
      <c r="K549" s="3" t="s">
        <v>120</v>
      </c>
      <c r="L549" s="16"/>
    </row>
    <row r="550" spans="1:12" ht="15.75">
      <c r="A550" s="21"/>
      <c r="B550" s="21">
        <v>530</v>
      </c>
      <c r="C550" s="20" t="s">
        <v>99</v>
      </c>
      <c r="D550" s="3" t="s">
        <v>120</v>
      </c>
      <c r="E550" s="3" t="s">
        <v>120</v>
      </c>
      <c r="F550" s="3" t="s">
        <v>120</v>
      </c>
      <c r="G550" s="3" t="s">
        <v>120</v>
      </c>
      <c r="H550" s="3" t="s">
        <v>120</v>
      </c>
      <c r="I550" s="3" t="s">
        <v>120</v>
      </c>
      <c r="J550" s="3" t="s">
        <v>120</v>
      </c>
      <c r="K550" s="3" t="s">
        <v>120</v>
      </c>
      <c r="L550" s="17"/>
    </row>
    <row r="551" spans="1:12" ht="32.25" customHeight="1">
      <c r="A551" s="21">
        <v>732</v>
      </c>
      <c r="B551" s="21">
        <v>531</v>
      </c>
      <c r="C551" s="39" t="s">
        <v>63</v>
      </c>
      <c r="D551" s="39"/>
      <c r="E551" s="39"/>
      <c r="F551" s="39"/>
      <c r="G551" s="39"/>
      <c r="H551" s="39"/>
      <c r="I551" s="39"/>
      <c r="J551" s="39"/>
      <c r="K551" s="39"/>
      <c r="L551" s="39"/>
    </row>
    <row r="552" spans="1:12" ht="47.25">
      <c r="A552" s="21">
        <v>733</v>
      </c>
      <c r="B552" s="21">
        <v>532</v>
      </c>
      <c r="C552" s="19" t="s">
        <v>28</v>
      </c>
      <c r="D552" s="26">
        <f>SUM(E552:K552)</f>
        <v>161773.5</v>
      </c>
      <c r="E552" s="26">
        <f>SUM(E553:E556)</f>
        <v>52949.29999999999</v>
      </c>
      <c r="F552" s="26">
        <f aca="true" t="shared" si="89" ref="F552:K552">SUM(F553:F556)</f>
        <v>53539.09999999999</v>
      </c>
      <c r="G552" s="26">
        <f t="shared" si="89"/>
        <v>55285.100000000006</v>
      </c>
      <c r="H552" s="26">
        <f t="shared" si="89"/>
        <v>0</v>
      </c>
      <c r="I552" s="26">
        <f t="shared" si="89"/>
        <v>0</v>
      </c>
      <c r="J552" s="26">
        <f t="shared" si="89"/>
        <v>0</v>
      </c>
      <c r="K552" s="26">
        <f t="shared" si="89"/>
        <v>0</v>
      </c>
      <c r="L552" s="4" t="s">
        <v>3</v>
      </c>
    </row>
    <row r="553" spans="1:12" ht="15.75">
      <c r="A553" s="21"/>
      <c r="B553" s="21">
        <v>533</v>
      </c>
      <c r="C553" s="19" t="s">
        <v>102</v>
      </c>
      <c r="D553" s="26">
        <f>SUM(E553:K553)</f>
        <v>3.7</v>
      </c>
      <c r="E553" s="26">
        <f>E559+E577</f>
        <v>1.2</v>
      </c>
      <c r="F553" s="26">
        <f aca="true" t="shared" si="90" ref="F553:K553">F559+F577</f>
        <v>1.2</v>
      </c>
      <c r="G553" s="26">
        <f t="shared" si="90"/>
        <v>1.3</v>
      </c>
      <c r="H553" s="26">
        <f t="shared" si="90"/>
        <v>0</v>
      </c>
      <c r="I553" s="26">
        <f t="shared" si="90"/>
        <v>0</v>
      </c>
      <c r="J553" s="26">
        <f t="shared" si="90"/>
        <v>0</v>
      </c>
      <c r="K553" s="26">
        <f t="shared" si="90"/>
        <v>0</v>
      </c>
      <c r="L553" s="4" t="s">
        <v>3</v>
      </c>
    </row>
    <row r="554" spans="1:12" ht="15.75">
      <c r="A554" s="21">
        <v>734</v>
      </c>
      <c r="B554" s="21">
        <v>534</v>
      </c>
      <c r="C554" s="19" t="s">
        <v>100</v>
      </c>
      <c r="D554" s="26">
        <f>SUM(E554:K554)</f>
        <v>1198.5</v>
      </c>
      <c r="E554" s="26">
        <f aca="true" t="shared" si="91" ref="E554:K556">E560+E578</f>
        <v>388.5</v>
      </c>
      <c r="F554" s="26">
        <f t="shared" si="91"/>
        <v>399.5</v>
      </c>
      <c r="G554" s="26">
        <f t="shared" si="91"/>
        <v>410.5</v>
      </c>
      <c r="H554" s="26">
        <f t="shared" si="91"/>
        <v>0</v>
      </c>
      <c r="I554" s="26">
        <f t="shared" si="91"/>
        <v>0</v>
      </c>
      <c r="J554" s="26">
        <f t="shared" si="91"/>
        <v>0</v>
      </c>
      <c r="K554" s="26">
        <f t="shared" si="91"/>
        <v>0</v>
      </c>
      <c r="L554" s="4" t="s">
        <v>3</v>
      </c>
    </row>
    <row r="555" spans="1:12" ht="15.75">
      <c r="A555" s="21">
        <v>735</v>
      </c>
      <c r="B555" s="21">
        <v>535</v>
      </c>
      <c r="C555" s="19" t="s">
        <v>101</v>
      </c>
      <c r="D555" s="26">
        <f>SUM(E555:K555)</f>
        <v>160571.3</v>
      </c>
      <c r="E555" s="26">
        <f t="shared" si="91"/>
        <v>52559.59999999999</v>
      </c>
      <c r="F555" s="26">
        <f t="shared" si="91"/>
        <v>53138.399999999994</v>
      </c>
      <c r="G555" s="26">
        <f t="shared" si="91"/>
        <v>54873.3</v>
      </c>
      <c r="H555" s="26">
        <f t="shared" si="91"/>
        <v>0</v>
      </c>
      <c r="I555" s="26">
        <f t="shared" si="91"/>
        <v>0</v>
      </c>
      <c r="J555" s="26">
        <f t="shared" si="91"/>
        <v>0</v>
      </c>
      <c r="K555" s="26">
        <f t="shared" si="91"/>
        <v>0</v>
      </c>
      <c r="L555" s="4" t="s">
        <v>3</v>
      </c>
    </row>
    <row r="556" spans="1:12" ht="15.75">
      <c r="A556" s="21">
        <v>736</v>
      </c>
      <c r="B556" s="21">
        <v>536</v>
      </c>
      <c r="C556" s="19" t="s">
        <v>99</v>
      </c>
      <c r="D556" s="26">
        <f>SUM(E556:K556)</f>
        <v>0</v>
      </c>
      <c r="E556" s="26">
        <f t="shared" si="91"/>
        <v>0</v>
      </c>
      <c r="F556" s="26">
        <f t="shared" si="91"/>
        <v>0</v>
      </c>
      <c r="G556" s="26">
        <f t="shared" si="91"/>
        <v>0</v>
      </c>
      <c r="H556" s="26">
        <f t="shared" si="91"/>
        <v>0</v>
      </c>
      <c r="I556" s="26">
        <f t="shared" si="91"/>
        <v>0</v>
      </c>
      <c r="J556" s="26">
        <f t="shared" si="91"/>
        <v>0</v>
      </c>
      <c r="K556" s="26">
        <f t="shared" si="91"/>
        <v>0</v>
      </c>
      <c r="L556" s="4" t="s">
        <v>3</v>
      </c>
    </row>
    <row r="557" spans="1:12" ht="15.75">
      <c r="A557" s="21">
        <v>737</v>
      </c>
      <c r="B557" s="21">
        <v>537</v>
      </c>
      <c r="C557" s="38" t="s">
        <v>6</v>
      </c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1:12" ht="47.25">
      <c r="A558" s="21">
        <v>738</v>
      </c>
      <c r="B558" s="21">
        <v>538</v>
      </c>
      <c r="C558" s="20" t="s">
        <v>18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2" t="s">
        <v>3</v>
      </c>
    </row>
    <row r="559" spans="1:12" ht="15.75">
      <c r="A559" s="21"/>
      <c r="B559" s="21">
        <v>539</v>
      </c>
      <c r="C559" s="20" t="s">
        <v>102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2" t="s">
        <v>3</v>
      </c>
    </row>
    <row r="560" spans="1:12" ht="15.75">
      <c r="A560" s="21">
        <v>739</v>
      </c>
      <c r="B560" s="21">
        <v>540</v>
      </c>
      <c r="C560" s="20" t="s">
        <v>100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2" t="s">
        <v>3</v>
      </c>
    </row>
    <row r="561" spans="1:12" ht="15.75">
      <c r="A561" s="21">
        <v>740</v>
      </c>
      <c r="B561" s="21">
        <v>541</v>
      </c>
      <c r="C561" s="20" t="s">
        <v>101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2" t="s">
        <v>3</v>
      </c>
    </row>
    <row r="562" spans="1:12" ht="15.75">
      <c r="A562" s="21">
        <v>741</v>
      </c>
      <c r="B562" s="21">
        <v>542</v>
      </c>
      <c r="C562" s="20" t="s">
        <v>99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2" t="s">
        <v>3</v>
      </c>
    </row>
    <row r="563" spans="1:12" ht="15.75">
      <c r="A563" s="21">
        <v>742</v>
      </c>
      <c r="B563" s="21">
        <v>543</v>
      </c>
      <c r="C563" s="40" t="s">
        <v>7</v>
      </c>
      <c r="D563" s="40"/>
      <c r="E563" s="40"/>
      <c r="F563" s="40"/>
      <c r="G563" s="40"/>
      <c r="H563" s="40"/>
      <c r="I563" s="40"/>
      <c r="J563" s="40"/>
      <c r="K563" s="40"/>
      <c r="L563" s="40"/>
    </row>
    <row r="564" spans="1:12" ht="63">
      <c r="A564" s="21">
        <v>743</v>
      </c>
      <c r="B564" s="21">
        <v>544</v>
      </c>
      <c r="C564" s="20" t="s">
        <v>19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2"/>
    </row>
    <row r="565" spans="1:12" ht="15.75">
      <c r="A565" s="21"/>
      <c r="B565" s="21">
        <v>545</v>
      </c>
      <c r="C565" s="20" t="s">
        <v>102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2"/>
    </row>
    <row r="566" spans="1:12" ht="15.75">
      <c r="A566" s="21">
        <v>744</v>
      </c>
      <c r="B566" s="21">
        <v>546</v>
      </c>
      <c r="C566" s="20" t="s">
        <v>100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2"/>
    </row>
    <row r="567" spans="1:12" ht="15.75">
      <c r="A567" s="21">
        <v>745</v>
      </c>
      <c r="B567" s="21">
        <v>547</v>
      </c>
      <c r="C567" s="20" t="s">
        <v>101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2"/>
    </row>
    <row r="568" spans="1:12" ht="15.75">
      <c r="A568" s="21">
        <v>746</v>
      </c>
      <c r="B568" s="21">
        <v>548</v>
      </c>
      <c r="C568" s="20" t="s">
        <v>99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2"/>
    </row>
    <row r="569" spans="1:12" ht="15.75">
      <c r="A569" s="21">
        <v>747</v>
      </c>
      <c r="B569" s="21">
        <v>549</v>
      </c>
      <c r="C569" s="40" t="s">
        <v>8</v>
      </c>
      <c r="D569" s="40"/>
      <c r="E569" s="40"/>
      <c r="F569" s="40"/>
      <c r="G569" s="40"/>
      <c r="H569" s="40"/>
      <c r="I569" s="40"/>
      <c r="J569" s="40"/>
      <c r="K569" s="40"/>
      <c r="L569" s="40"/>
    </row>
    <row r="570" spans="1:12" ht="15.75">
      <c r="A570" s="21">
        <v>748</v>
      </c>
      <c r="B570" s="21">
        <v>550</v>
      </c>
      <c r="C570" s="20"/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2"/>
    </row>
    <row r="571" spans="1:12" ht="15.75">
      <c r="A571" s="21"/>
      <c r="B571" s="21">
        <v>551</v>
      </c>
      <c r="C571" s="20" t="s">
        <v>102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2"/>
    </row>
    <row r="572" spans="1:12" ht="15.75">
      <c r="A572" s="21">
        <v>749</v>
      </c>
      <c r="B572" s="21">
        <v>552</v>
      </c>
      <c r="C572" s="20" t="s">
        <v>100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2"/>
    </row>
    <row r="573" spans="1:12" ht="15.75">
      <c r="A573" s="21">
        <v>750</v>
      </c>
      <c r="B573" s="21">
        <v>553</v>
      </c>
      <c r="C573" s="20" t="s">
        <v>101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2"/>
    </row>
    <row r="574" spans="1:12" ht="15.75">
      <c r="A574" s="21">
        <v>751</v>
      </c>
      <c r="B574" s="21">
        <v>554</v>
      </c>
      <c r="C574" s="20" t="s">
        <v>99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2"/>
    </row>
    <row r="575" spans="1:12" ht="15.75">
      <c r="A575" s="21">
        <v>752</v>
      </c>
      <c r="B575" s="21">
        <v>555</v>
      </c>
      <c r="C575" s="38" t="s">
        <v>9</v>
      </c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1:12" ht="30" customHeight="1">
      <c r="A576" s="21">
        <v>753</v>
      </c>
      <c r="B576" s="21">
        <v>556</v>
      </c>
      <c r="C576" s="20" t="s">
        <v>20</v>
      </c>
      <c r="D576" s="3">
        <f aca="true" t="shared" si="92" ref="D576:D585">SUM(E576:K576)</f>
        <v>161773.5</v>
      </c>
      <c r="E576" s="3">
        <f>SUM(E577:E580)</f>
        <v>52949.29999999999</v>
      </c>
      <c r="F576" s="3">
        <f aca="true" t="shared" si="93" ref="F576:K576">SUM(F577:F580)</f>
        <v>53539.09999999999</v>
      </c>
      <c r="G576" s="3">
        <f t="shared" si="93"/>
        <v>55285.100000000006</v>
      </c>
      <c r="H576" s="3">
        <f t="shared" si="93"/>
        <v>0</v>
      </c>
      <c r="I576" s="3">
        <f t="shared" si="93"/>
        <v>0</v>
      </c>
      <c r="J576" s="3">
        <f t="shared" si="93"/>
        <v>0</v>
      </c>
      <c r="K576" s="3">
        <f t="shared" si="93"/>
        <v>0</v>
      </c>
      <c r="L576" s="2" t="s">
        <v>3</v>
      </c>
    </row>
    <row r="577" spans="1:12" ht="15.75">
      <c r="A577" s="21"/>
      <c r="B577" s="21">
        <v>557</v>
      </c>
      <c r="C577" s="20" t="s">
        <v>102</v>
      </c>
      <c r="D577" s="3">
        <f t="shared" si="92"/>
        <v>3.7</v>
      </c>
      <c r="E577" s="3">
        <f>E582+E587+E5718+E592+E597+E602+E607+E612+E617+E622+E627</f>
        <v>1.2</v>
      </c>
      <c r="F577" s="3">
        <f>F582+F587+F5718+F592+F597+F602+F607+F612+F617+F622+F627</f>
        <v>1.2</v>
      </c>
      <c r="G577" s="3">
        <f>G582+G587+G5718+G592+G597+G602+G607+G612+G617+G622+G627</f>
        <v>1.3</v>
      </c>
      <c r="H577" s="3">
        <f>H582+H587+H5718+H592+H597+H602+H607+H612+H617+H622+H627</f>
        <v>0</v>
      </c>
      <c r="I577" s="3">
        <f>I582+I587+I5718+I592+I597+I602+I607+I612+I617+I622+I627</f>
        <v>0</v>
      </c>
      <c r="J577" s="3">
        <f>J582+J587+J5718+J592+J597+J602+J607+J612+J617+J622+J627</f>
        <v>0</v>
      </c>
      <c r="K577" s="3">
        <f>K582+K587+K5718+K592+K597+K602+K607+K612+K617+K622+K627</f>
        <v>0</v>
      </c>
      <c r="L577" s="2" t="s">
        <v>3</v>
      </c>
    </row>
    <row r="578" spans="1:12" ht="15.75">
      <c r="A578" s="21">
        <v>754</v>
      </c>
      <c r="B578" s="21">
        <v>558</v>
      </c>
      <c r="C578" s="20" t="s">
        <v>100</v>
      </c>
      <c r="D578" s="3">
        <f t="shared" si="92"/>
        <v>1198.5</v>
      </c>
      <c r="E578" s="3">
        <f>E583+E588+E5719+E593+E598+E603+E608+E613+E618+E623+E628</f>
        <v>388.5</v>
      </c>
      <c r="F578" s="3">
        <f>F583+F588+F5719+F593+F598+F603+F608+F613+F618+F623+F628</f>
        <v>399.5</v>
      </c>
      <c r="G578" s="3">
        <f>G583+G588+G5719+G593+G598+G603+G608+G613+G618+G623+G628</f>
        <v>410.5</v>
      </c>
      <c r="H578" s="3">
        <f>H583+H588+H5719+H593+H598+H603+H608+H613+H618+H623+H628</f>
        <v>0</v>
      </c>
      <c r="I578" s="3">
        <f>I583+I588+I5719+I593+I598+I603+I608+I613+I618+I623+I628</f>
        <v>0</v>
      </c>
      <c r="J578" s="3">
        <f>J583+J588+J5719+J593+J598+J603+J608+J613+J618+J623+J628</f>
        <v>0</v>
      </c>
      <c r="K578" s="3">
        <f>K583+K588+K5719+K593+K598+K603+K608+K613+K618+K623+K628</f>
        <v>0</v>
      </c>
      <c r="L578" s="2" t="s">
        <v>3</v>
      </c>
    </row>
    <row r="579" spans="1:12" ht="15.75">
      <c r="A579" s="21">
        <v>755</v>
      </c>
      <c r="B579" s="21">
        <v>559</v>
      </c>
      <c r="C579" s="20" t="s">
        <v>101</v>
      </c>
      <c r="D579" s="3">
        <f t="shared" si="92"/>
        <v>160571.3</v>
      </c>
      <c r="E579" s="3">
        <f>E584+E589+E5720+E594+E599+E604+E609+E614+E619+E624+E629</f>
        <v>52559.59999999999</v>
      </c>
      <c r="F579" s="3">
        <f>F584+F589+F5720+F594+F599+F604+F609+F614+F619+F624+F629</f>
        <v>53138.399999999994</v>
      </c>
      <c r="G579" s="3">
        <f>G584+G589+G5720+G594+G599+G604+G609+G614+G619+G624+G629</f>
        <v>54873.3</v>
      </c>
      <c r="H579" s="3">
        <f>H584+H589+H5720+H594+H599+H604+H609+H614+H619+H624+H629</f>
        <v>0</v>
      </c>
      <c r="I579" s="3">
        <f>I584+I589+I5720+I594+I599+I604+I609+I614+I619+I624+I629</f>
        <v>0</v>
      </c>
      <c r="J579" s="3">
        <f>J584+J589+J5720+J594+J599+J604+J609+J614+J619+J624+J629</f>
        <v>0</v>
      </c>
      <c r="K579" s="3">
        <f>K584+K589+K5720+K594+K599+K604+K609+K614+K619+K624+K629</f>
        <v>0</v>
      </c>
      <c r="L579" s="2" t="s">
        <v>3</v>
      </c>
    </row>
    <row r="580" spans="1:12" ht="15.75">
      <c r="A580" s="21">
        <v>756</v>
      </c>
      <c r="B580" s="21">
        <v>560</v>
      </c>
      <c r="C580" s="20" t="s">
        <v>99</v>
      </c>
      <c r="D580" s="3">
        <f t="shared" si="92"/>
        <v>0</v>
      </c>
      <c r="E580" s="3">
        <f>E585+E590+E5721+E595+E600+E605+E610+E615+E620+E625+E630</f>
        <v>0</v>
      </c>
      <c r="F580" s="3">
        <f>F585+F590+F5721+F595+F600+F605+F610+F615+F620+F625+F630</f>
        <v>0</v>
      </c>
      <c r="G580" s="3">
        <f>G585+G590+G5721+G595+G600+G605+G610+G615+G620+G625+G630</f>
        <v>0</v>
      </c>
      <c r="H580" s="3">
        <f>H585+H590+H5721+H595+H600+H605+H610+H615+H620+H625+H630</f>
        <v>0</v>
      </c>
      <c r="I580" s="3">
        <f>I585+I590+I5721+I595+I600+I605+I610+I615+I620+I625+I630</f>
        <v>0</v>
      </c>
      <c r="J580" s="3">
        <f>J585+J590+J5721+J595+J600+J605+J610+J615+J620+J625+J630</f>
        <v>0</v>
      </c>
      <c r="K580" s="3">
        <f>K585+K590+K5721+K595+K600+K605+K610+K615+K620+K625+K630</f>
        <v>0</v>
      </c>
      <c r="L580" s="2" t="s">
        <v>3</v>
      </c>
    </row>
    <row r="581" spans="1:12" ht="63" customHeight="1">
      <c r="A581" s="21">
        <v>757</v>
      </c>
      <c r="B581" s="21">
        <v>561</v>
      </c>
      <c r="C581" s="5" t="s">
        <v>48</v>
      </c>
      <c r="D581" s="3">
        <f t="shared" si="92"/>
        <v>56542.5</v>
      </c>
      <c r="E581" s="7">
        <f>SUM(E582:E585)</f>
        <v>18118.7</v>
      </c>
      <c r="F581" s="7">
        <f aca="true" t="shared" si="94" ref="F581:K581">SUM(F582:F585)</f>
        <v>18866.1</v>
      </c>
      <c r="G581" s="7">
        <f t="shared" si="94"/>
        <v>19557.7</v>
      </c>
      <c r="H581" s="7">
        <f t="shared" si="94"/>
        <v>0</v>
      </c>
      <c r="I581" s="7">
        <f t="shared" si="94"/>
        <v>0</v>
      </c>
      <c r="J581" s="7">
        <f t="shared" si="94"/>
        <v>0</v>
      </c>
      <c r="K581" s="7">
        <f t="shared" si="94"/>
        <v>0</v>
      </c>
      <c r="L581" s="36" t="s">
        <v>137</v>
      </c>
    </row>
    <row r="582" spans="1:12" ht="15.75">
      <c r="A582" s="21"/>
      <c r="B582" s="21">
        <v>562</v>
      </c>
      <c r="C582" s="20" t="s">
        <v>102</v>
      </c>
      <c r="D582" s="3">
        <f t="shared" si="92"/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16"/>
    </row>
    <row r="583" spans="1:12" ht="15.75">
      <c r="A583" s="21">
        <v>758</v>
      </c>
      <c r="B583" s="21">
        <v>563</v>
      </c>
      <c r="C583" s="20" t="s">
        <v>100</v>
      </c>
      <c r="D583" s="3">
        <f t="shared" si="92"/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17"/>
    </row>
    <row r="584" spans="1:12" ht="15.75">
      <c r="A584" s="21">
        <v>759</v>
      </c>
      <c r="B584" s="21">
        <v>564</v>
      </c>
      <c r="C584" s="20" t="s">
        <v>101</v>
      </c>
      <c r="D584" s="3">
        <f t="shared" si="92"/>
        <v>56542.5</v>
      </c>
      <c r="E584" s="3">
        <f>18128-0.8-8.5</f>
        <v>18118.7</v>
      </c>
      <c r="F584" s="3">
        <v>18866.1</v>
      </c>
      <c r="G584" s="3">
        <v>19557.7</v>
      </c>
      <c r="H584" s="3">
        <v>0</v>
      </c>
      <c r="I584" s="3">
        <v>0</v>
      </c>
      <c r="J584" s="3">
        <v>0</v>
      </c>
      <c r="K584" s="3">
        <v>0</v>
      </c>
      <c r="L584" s="17"/>
    </row>
    <row r="585" spans="1:12" ht="15.75">
      <c r="A585" s="21">
        <v>760</v>
      </c>
      <c r="B585" s="21">
        <v>565</v>
      </c>
      <c r="C585" s="20" t="s">
        <v>99</v>
      </c>
      <c r="D585" s="3">
        <f t="shared" si="92"/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17"/>
    </row>
    <row r="586" spans="1:12" ht="100.5" customHeight="1">
      <c r="A586" s="21">
        <v>769</v>
      </c>
      <c r="B586" s="21">
        <v>566</v>
      </c>
      <c r="C586" s="5" t="s">
        <v>64</v>
      </c>
      <c r="D586" s="3">
        <f aca="true" t="shared" si="95" ref="D586:D615">SUM(E586:K586)</f>
        <v>319.4</v>
      </c>
      <c r="E586" s="7">
        <f>SUM(E587:E590)</f>
        <v>106.4</v>
      </c>
      <c r="F586" s="7">
        <f aca="true" t="shared" si="96" ref="F586:K586">SUM(F587:F590)</f>
        <v>106.5</v>
      </c>
      <c r="G586" s="7">
        <f t="shared" si="96"/>
        <v>106.5</v>
      </c>
      <c r="H586" s="7">
        <f t="shared" si="96"/>
        <v>0</v>
      </c>
      <c r="I586" s="7">
        <f t="shared" si="96"/>
        <v>0</v>
      </c>
      <c r="J586" s="7">
        <f t="shared" si="96"/>
        <v>0</v>
      </c>
      <c r="K586" s="7">
        <f t="shared" si="96"/>
        <v>0</v>
      </c>
      <c r="L586" s="16">
        <v>118</v>
      </c>
    </row>
    <row r="587" spans="1:12" ht="15.75">
      <c r="A587" s="21"/>
      <c r="B587" s="21">
        <v>567</v>
      </c>
      <c r="C587" s="20" t="s">
        <v>102</v>
      </c>
      <c r="D587" s="3">
        <f t="shared" si="95"/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16"/>
    </row>
    <row r="588" spans="1:12" ht="15.75">
      <c r="A588" s="21">
        <v>770</v>
      </c>
      <c r="B588" s="21">
        <v>568</v>
      </c>
      <c r="C588" s="20" t="s">
        <v>100</v>
      </c>
      <c r="D588" s="3">
        <f t="shared" si="95"/>
        <v>319.4</v>
      </c>
      <c r="E588" s="3">
        <v>106.4</v>
      </c>
      <c r="F588" s="3">
        <v>106.5</v>
      </c>
      <c r="G588" s="3">
        <v>106.5</v>
      </c>
      <c r="H588" s="3">
        <v>0</v>
      </c>
      <c r="I588" s="3">
        <v>0</v>
      </c>
      <c r="J588" s="3">
        <v>0</v>
      </c>
      <c r="K588" s="3">
        <v>0</v>
      </c>
      <c r="L588" s="16"/>
    </row>
    <row r="589" spans="1:12" ht="15.75">
      <c r="A589" s="21">
        <v>771</v>
      </c>
      <c r="B589" s="21">
        <v>569</v>
      </c>
      <c r="C589" s="20" t="s">
        <v>101</v>
      </c>
      <c r="D589" s="3">
        <f t="shared" si="95"/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16"/>
    </row>
    <row r="590" spans="1:12" ht="15.75">
      <c r="A590" s="21">
        <v>772</v>
      </c>
      <c r="B590" s="21">
        <v>570</v>
      </c>
      <c r="C590" s="20" t="s">
        <v>99</v>
      </c>
      <c r="D590" s="3">
        <f t="shared" si="95"/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16"/>
    </row>
    <row r="591" spans="1:12" ht="96.75" customHeight="1">
      <c r="A591" s="21">
        <v>773</v>
      </c>
      <c r="B591" s="21">
        <v>571</v>
      </c>
      <c r="C591" s="5" t="s">
        <v>65</v>
      </c>
      <c r="D591" s="3">
        <f t="shared" si="95"/>
        <v>1234.6</v>
      </c>
      <c r="E591" s="7">
        <f>SUM(E592:E595)</f>
        <v>434.6</v>
      </c>
      <c r="F591" s="7">
        <f aca="true" t="shared" si="97" ref="F591:K591">SUM(F592:F595)</f>
        <v>400</v>
      </c>
      <c r="G591" s="7">
        <f t="shared" si="97"/>
        <v>400</v>
      </c>
      <c r="H591" s="7">
        <f t="shared" si="97"/>
        <v>0</v>
      </c>
      <c r="I591" s="7">
        <f t="shared" si="97"/>
        <v>0</v>
      </c>
      <c r="J591" s="7">
        <f t="shared" si="97"/>
        <v>0</v>
      </c>
      <c r="K591" s="7">
        <f t="shared" si="97"/>
        <v>0</v>
      </c>
      <c r="L591" s="36" t="s">
        <v>137</v>
      </c>
    </row>
    <row r="592" spans="1:12" ht="15.75">
      <c r="A592" s="21"/>
      <c r="B592" s="21">
        <v>572</v>
      </c>
      <c r="C592" s="20" t="s">
        <v>102</v>
      </c>
      <c r="D592" s="3">
        <f t="shared" si="95"/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16"/>
    </row>
    <row r="593" spans="1:12" ht="15.75">
      <c r="A593" s="21">
        <v>774</v>
      </c>
      <c r="B593" s="21">
        <v>573</v>
      </c>
      <c r="C593" s="20" t="s">
        <v>100</v>
      </c>
      <c r="D593" s="3">
        <f t="shared" si="95"/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16"/>
    </row>
    <row r="594" spans="1:12" ht="15.75">
      <c r="A594" s="21">
        <v>775</v>
      </c>
      <c r="B594" s="21">
        <v>574</v>
      </c>
      <c r="C594" s="20" t="s">
        <v>101</v>
      </c>
      <c r="D594" s="3">
        <f t="shared" si="95"/>
        <v>1234.6</v>
      </c>
      <c r="E594" s="3">
        <f>400+34.6</f>
        <v>434.6</v>
      </c>
      <c r="F594" s="3">
        <v>400</v>
      </c>
      <c r="G594" s="3">
        <v>400</v>
      </c>
      <c r="H594" s="3">
        <v>0</v>
      </c>
      <c r="I594" s="3">
        <v>0</v>
      </c>
      <c r="J594" s="3">
        <v>0</v>
      </c>
      <c r="K594" s="3">
        <v>0</v>
      </c>
      <c r="L594" s="16"/>
    </row>
    <row r="595" spans="1:12" ht="15.75">
      <c r="A595" s="21">
        <v>776</v>
      </c>
      <c r="B595" s="21">
        <v>575</v>
      </c>
      <c r="C595" s="20" t="s">
        <v>99</v>
      </c>
      <c r="D595" s="3">
        <f t="shared" si="95"/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16"/>
    </row>
    <row r="596" spans="1:12" ht="108" customHeight="1">
      <c r="A596" s="21">
        <v>777</v>
      </c>
      <c r="B596" s="21">
        <v>576</v>
      </c>
      <c r="C596" s="6" t="s">
        <v>66</v>
      </c>
      <c r="D596" s="3">
        <f t="shared" si="95"/>
        <v>50121.49999999999</v>
      </c>
      <c r="E596" s="7">
        <f>SUM(E597:E600)</f>
        <v>16944.6</v>
      </c>
      <c r="F596" s="7">
        <f aca="true" t="shared" si="98" ref="F596:K596">SUM(F597:F600)</f>
        <v>16395.3</v>
      </c>
      <c r="G596" s="7">
        <f t="shared" si="98"/>
        <v>16781.6</v>
      </c>
      <c r="H596" s="7">
        <f t="shared" si="98"/>
        <v>0</v>
      </c>
      <c r="I596" s="7">
        <f t="shared" si="98"/>
        <v>0</v>
      </c>
      <c r="J596" s="7">
        <f t="shared" si="98"/>
        <v>0</v>
      </c>
      <c r="K596" s="7">
        <f t="shared" si="98"/>
        <v>0</v>
      </c>
      <c r="L596" s="1">
        <v>111</v>
      </c>
    </row>
    <row r="597" spans="1:12" ht="15.75">
      <c r="A597" s="21"/>
      <c r="B597" s="21">
        <v>577</v>
      </c>
      <c r="C597" s="20" t="s">
        <v>102</v>
      </c>
      <c r="D597" s="3">
        <f t="shared" si="95"/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16"/>
    </row>
    <row r="598" spans="1:12" ht="15.75">
      <c r="A598" s="21">
        <v>778</v>
      </c>
      <c r="B598" s="21">
        <v>578</v>
      </c>
      <c r="C598" s="20" t="s">
        <v>100</v>
      </c>
      <c r="D598" s="3">
        <f t="shared" si="95"/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16"/>
    </row>
    <row r="599" spans="1:12" ht="15.75">
      <c r="A599" s="21">
        <v>779</v>
      </c>
      <c r="B599" s="21">
        <v>579</v>
      </c>
      <c r="C599" s="20" t="s">
        <v>101</v>
      </c>
      <c r="D599" s="3">
        <f t="shared" si="95"/>
        <v>50121.49999999999</v>
      </c>
      <c r="E599" s="3">
        <f>16909.6+168.1-133.1</f>
        <v>16944.6</v>
      </c>
      <c r="F599" s="3">
        <v>16395.3</v>
      </c>
      <c r="G599" s="3">
        <v>16781.6</v>
      </c>
      <c r="H599" s="3">
        <v>0</v>
      </c>
      <c r="I599" s="3">
        <v>0</v>
      </c>
      <c r="J599" s="3">
        <v>0</v>
      </c>
      <c r="K599" s="3">
        <v>0</v>
      </c>
      <c r="L599" s="16"/>
    </row>
    <row r="600" spans="1:12" ht="15.75">
      <c r="A600" s="21">
        <v>780</v>
      </c>
      <c r="B600" s="21">
        <v>580</v>
      </c>
      <c r="C600" s="20" t="s">
        <v>99</v>
      </c>
      <c r="D600" s="3">
        <f t="shared" si="95"/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16"/>
    </row>
    <row r="601" spans="1:12" ht="112.5" customHeight="1">
      <c r="A601" s="21">
        <v>781</v>
      </c>
      <c r="B601" s="21">
        <v>581</v>
      </c>
      <c r="C601" s="5" t="s">
        <v>67</v>
      </c>
      <c r="D601" s="3">
        <f t="shared" si="95"/>
        <v>3.7</v>
      </c>
      <c r="E601" s="7">
        <f>SUM(E602:E605)</f>
        <v>1.2</v>
      </c>
      <c r="F601" s="7">
        <f aca="true" t="shared" si="99" ref="F601:K601">SUM(F602:F605)</f>
        <v>1.2</v>
      </c>
      <c r="G601" s="7">
        <f t="shared" si="99"/>
        <v>1.3</v>
      </c>
      <c r="H601" s="7">
        <f t="shared" si="99"/>
        <v>0</v>
      </c>
      <c r="I601" s="7">
        <f t="shared" si="99"/>
        <v>0</v>
      </c>
      <c r="J601" s="7">
        <f t="shared" si="99"/>
        <v>0</v>
      </c>
      <c r="K601" s="7">
        <f t="shared" si="99"/>
        <v>0</v>
      </c>
      <c r="L601" s="1" t="s">
        <v>137</v>
      </c>
    </row>
    <row r="602" spans="1:12" ht="15.75">
      <c r="A602" s="21"/>
      <c r="B602" s="21">
        <v>582</v>
      </c>
      <c r="C602" s="20" t="s">
        <v>102</v>
      </c>
      <c r="D602" s="3">
        <f t="shared" si="95"/>
        <v>3.7</v>
      </c>
      <c r="E602" s="3">
        <v>1.2</v>
      </c>
      <c r="F602" s="3">
        <v>1.2</v>
      </c>
      <c r="G602" s="3">
        <v>1.3</v>
      </c>
      <c r="H602" s="7">
        <v>0</v>
      </c>
      <c r="I602" s="7">
        <v>0</v>
      </c>
      <c r="J602" s="7">
        <v>0</v>
      </c>
      <c r="K602" s="7">
        <v>0</v>
      </c>
      <c r="L602" s="16"/>
    </row>
    <row r="603" spans="1:12" ht="15.75">
      <c r="A603" s="21">
        <v>782</v>
      </c>
      <c r="B603" s="21">
        <v>583</v>
      </c>
      <c r="C603" s="20" t="s">
        <v>100</v>
      </c>
      <c r="D603" s="3">
        <f t="shared" si="95"/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16"/>
    </row>
    <row r="604" spans="1:12" ht="15.75">
      <c r="A604" s="21">
        <v>783</v>
      </c>
      <c r="B604" s="21">
        <v>584</v>
      </c>
      <c r="C604" s="20" t="s">
        <v>101</v>
      </c>
      <c r="D604" s="3">
        <f t="shared" si="95"/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16"/>
    </row>
    <row r="605" spans="1:12" ht="15.75">
      <c r="A605" s="21">
        <v>784</v>
      </c>
      <c r="B605" s="21">
        <v>585</v>
      </c>
      <c r="C605" s="20" t="s">
        <v>99</v>
      </c>
      <c r="D605" s="3">
        <f t="shared" si="95"/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16"/>
    </row>
    <row r="606" spans="1:12" ht="63">
      <c r="A606" s="21">
        <v>785</v>
      </c>
      <c r="B606" s="21">
        <v>586</v>
      </c>
      <c r="C606" s="6" t="s">
        <v>68</v>
      </c>
      <c r="D606" s="3">
        <f t="shared" si="95"/>
        <v>4545.3</v>
      </c>
      <c r="E606" s="7">
        <f>SUM(E607:E610)</f>
        <v>1443.2</v>
      </c>
      <c r="F606" s="7">
        <f aca="true" t="shared" si="100" ref="F606:K606">SUM(F607:F610)</f>
        <v>1512.2</v>
      </c>
      <c r="G606" s="7">
        <f t="shared" si="100"/>
        <v>1589.9</v>
      </c>
      <c r="H606" s="7">
        <f t="shared" si="100"/>
        <v>0</v>
      </c>
      <c r="I606" s="7">
        <f t="shared" si="100"/>
        <v>0</v>
      </c>
      <c r="J606" s="7">
        <f t="shared" si="100"/>
        <v>0</v>
      </c>
      <c r="K606" s="7">
        <f t="shared" si="100"/>
        <v>0</v>
      </c>
      <c r="L606" s="1" t="s">
        <v>138</v>
      </c>
    </row>
    <row r="607" spans="1:12" ht="15.75">
      <c r="A607" s="21"/>
      <c r="B607" s="21">
        <v>587</v>
      </c>
      <c r="C607" s="20" t="s">
        <v>102</v>
      </c>
      <c r="D607" s="3">
        <f t="shared" si="95"/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16"/>
    </row>
    <row r="608" spans="1:12" ht="15.75">
      <c r="A608" s="21">
        <v>786</v>
      </c>
      <c r="B608" s="21">
        <v>588</v>
      </c>
      <c r="C608" s="20" t="s">
        <v>100</v>
      </c>
      <c r="D608" s="3">
        <f t="shared" si="95"/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16"/>
    </row>
    <row r="609" spans="1:12" ht="15.75">
      <c r="A609" s="21">
        <v>787</v>
      </c>
      <c r="B609" s="21">
        <v>589</v>
      </c>
      <c r="C609" s="20" t="s">
        <v>101</v>
      </c>
      <c r="D609" s="3">
        <f t="shared" si="95"/>
        <v>4545.3</v>
      </c>
      <c r="E609" s="3">
        <f>1437.2+6</f>
        <v>1443.2</v>
      </c>
      <c r="F609" s="3">
        <v>1512.2</v>
      </c>
      <c r="G609" s="3">
        <v>1589.9</v>
      </c>
      <c r="H609" s="3">
        <v>0</v>
      </c>
      <c r="I609" s="3">
        <v>0</v>
      </c>
      <c r="J609" s="3">
        <v>0</v>
      </c>
      <c r="K609" s="3">
        <v>0</v>
      </c>
      <c r="L609" s="16"/>
    </row>
    <row r="610" spans="1:12" ht="15.75">
      <c r="A610" s="21">
        <v>788</v>
      </c>
      <c r="B610" s="21">
        <v>590</v>
      </c>
      <c r="C610" s="20" t="s">
        <v>99</v>
      </c>
      <c r="D610" s="3">
        <f t="shared" si="95"/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16"/>
    </row>
    <row r="611" spans="1:12" ht="78.75">
      <c r="A611" s="21">
        <v>789</v>
      </c>
      <c r="B611" s="21">
        <v>591</v>
      </c>
      <c r="C611" s="6" t="s">
        <v>69</v>
      </c>
      <c r="D611" s="3">
        <f t="shared" si="95"/>
        <v>48126.1</v>
      </c>
      <c r="E611" s="7">
        <f>SUM(E612:E615)</f>
        <v>15618.199999999999</v>
      </c>
      <c r="F611" s="7">
        <f aca="true" t="shared" si="101" ref="F611:K611">SUM(F612:F615)</f>
        <v>15964.3</v>
      </c>
      <c r="G611" s="7">
        <f t="shared" si="101"/>
        <v>16543.6</v>
      </c>
      <c r="H611" s="7">
        <f t="shared" si="101"/>
        <v>0</v>
      </c>
      <c r="I611" s="7">
        <f t="shared" si="101"/>
        <v>0</v>
      </c>
      <c r="J611" s="7">
        <f t="shared" si="101"/>
        <v>0</v>
      </c>
      <c r="K611" s="7">
        <f t="shared" si="101"/>
        <v>0</v>
      </c>
      <c r="L611" s="1" t="s">
        <v>139</v>
      </c>
    </row>
    <row r="612" spans="1:12" ht="15.75">
      <c r="A612" s="21"/>
      <c r="B612" s="21">
        <v>592</v>
      </c>
      <c r="C612" s="20" t="s">
        <v>102</v>
      </c>
      <c r="D612" s="3">
        <f t="shared" si="95"/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16"/>
    </row>
    <row r="613" spans="1:12" ht="15.75">
      <c r="A613" s="21">
        <v>790</v>
      </c>
      <c r="B613" s="21">
        <v>593</v>
      </c>
      <c r="C613" s="20" t="s">
        <v>100</v>
      </c>
      <c r="D613" s="3">
        <f t="shared" si="95"/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17"/>
    </row>
    <row r="614" spans="1:12" ht="15.75">
      <c r="A614" s="21">
        <v>791</v>
      </c>
      <c r="B614" s="21">
        <v>594</v>
      </c>
      <c r="C614" s="20" t="s">
        <v>101</v>
      </c>
      <c r="D614" s="3">
        <f t="shared" si="95"/>
        <v>48126.1</v>
      </c>
      <c r="E614" s="3">
        <f>15613.9+4.3</f>
        <v>15618.199999999999</v>
      </c>
      <c r="F614" s="3">
        <v>15964.3</v>
      </c>
      <c r="G614" s="3">
        <v>16543.6</v>
      </c>
      <c r="H614" s="3">
        <v>0</v>
      </c>
      <c r="I614" s="3">
        <v>0</v>
      </c>
      <c r="J614" s="3">
        <v>0</v>
      </c>
      <c r="K614" s="3">
        <v>0</v>
      </c>
      <c r="L614" s="17"/>
    </row>
    <row r="615" spans="1:12" ht="15.75">
      <c r="A615" s="21">
        <v>792</v>
      </c>
      <c r="B615" s="21">
        <v>595</v>
      </c>
      <c r="C615" s="20" t="s">
        <v>99</v>
      </c>
      <c r="D615" s="3">
        <f t="shared" si="95"/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17"/>
    </row>
    <row r="616" spans="1:12" ht="189.75" customHeight="1">
      <c r="A616" s="21">
        <v>813</v>
      </c>
      <c r="B616" s="21">
        <v>596</v>
      </c>
      <c r="C616" s="5" t="s">
        <v>125</v>
      </c>
      <c r="D616" s="3">
        <f aca="true" t="shared" si="102" ref="D616:D630">SUM(E616:K616)</f>
        <v>879</v>
      </c>
      <c r="E616" s="7">
        <f>SUM(E617:E620)</f>
        <v>282</v>
      </c>
      <c r="F616" s="7">
        <f aca="true" t="shared" si="103" ref="F616:K616">SUM(F617:F620)</f>
        <v>293</v>
      </c>
      <c r="G616" s="7">
        <f t="shared" si="103"/>
        <v>304</v>
      </c>
      <c r="H616" s="7">
        <f t="shared" si="103"/>
        <v>0</v>
      </c>
      <c r="I616" s="7">
        <f t="shared" si="103"/>
        <v>0</v>
      </c>
      <c r="J616" s="7">
        <f t="shared" si="103"/>
        <v>0</v>
      </c>
      <c r="K616" s="7">
        <f t="shared" si="103"/>
        <v>0</v>
      </c>
      <c r="L616" s="1" t="s">
        <v>140</v>
      </c>
    </row>
    <row r="617" spans="1:12" ht="15.75">
      <c r="A617" s="21"/>
      <c r="B617" s="21">
        <v>597</v>
      </c>
      <c r="C617" s="20" t="s">
        <v>102</v>
      </c>
      <c r="D617" s="3">
        <f t="shared" si="102"/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16"/>
    </row>
    <row r="618" spans="1:12" ht="15.75">
      <c r="A618" s="21">
        <v>814</v>
      </c>
      <c r="B618" s="21">
        <v>598</v>
      </c>
      <c r="C618" s="20" t="s">
        <v>100</v>
      </c>
      <c r="D618" s="3">
        <f t="shared" si="102"/>
        <v>879</v>
      </c>
      <c r="E618" s="3">
        <v>282</v>
      </c>
      <c r="F618" s="3">
        <v>293</v>
      </c>
      <c r="G618" s="3">
        <v>304</v>
      </c>
      <c r="H618" s="3">
        <v>0</v>
      </c>
      <c r="I618" s="3">
        <v>0</v>
      </c>
      <c r="J618" s="3">
        <v>0</v>
      </c>
      <c r="K618" s="3">
        <v>0</v>
      </c>
      <c r="L618" s="17"/>
    </row>
    <row r="619" spans="1:12" ht="15.75">
      <c r="A619" s="21">
        <v>815</v>
      </c>
      <c r="B619" s="21">
        <v>599</v>
      </c>
      <c r="C619" s="20" t="s">
        <v>101</v>
      </c>
      <c r="D619" s="3">
        <f t="shared" si="102"/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17"/>
    </row>
    <row r="620" spans="1:12" ht="15.75">
      <c r="A620" s="21">
        <v>816</v>
      </c>
      <c r="B620" s="21">
        <v>600</v>
      </c>
      <c r="C620" s="20" t="s">
        <v>99</v>
      </c>
      <c r="D620" s="3">
        <f t="shared" si="102"/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17"/>
    </row>
    <row r="621" spans="1:12" ht="193.5" customHeight="1">
      <c r="A621" s="21">
        <v>817</v>
      </c>
      <c r="B621" s="21">
        <v>601</v>
      </c>
      <c r="C621" s="5" t="s">
        <v>126</v>
      </c>
      <c r="D621" s="3">
        <f t="shared" si="102"/>
        <v>0.1</v>
      </c>
      <c r="E621" s="7">
        <f>SUM(E622:E625)</f>
        <v>0.1</v>
      </c>
      <c r="F621" s="7">
        <f aca="true" t="shared" si="104" ref="F621:K621">SUM(F622:F625)</f>
        <v>0</v>
      </c>
      <c r="G621" s="7">
        <f t="shared" si="104"/>
        <v>0</v>
      </c>
      <c r="H621" s="7">
        <f t="shared" si="104"/>
        <v>0</v>
      </c>
      <c r="I621" s="7">
        <f t="shared" si="104"/>
        <v>0</v>
      </c>
      <c r="J621" s="7">
        <f t="shared" si="104"/>
        <v>0</v>
      </c>
      <c r="K621" s="7">
        <f t="shared" si="104"/>
        <v>0</v>
      </c>
      <c r="L621" s="1">
        <v>118</v>
      </c>
    </row>
    <row r="622" spans="1:12" ht="15.75">
      <c r="A622" s="21"/>
      <c r="B622" s="21">
        <v>602</v>
      </c>
      <c r="C622" s="20" t="s">
        <v>102</v>
      </c>
      <c r="D622" s="3">
        <f t="shared" si="102"/>
        <v>0</v>
      </c>
      <c r="E622" s="30">
        <v>0</v>
      </c>
      <c r="F622" s="30">
        <v>0</v>
      </c>
      <c r="G622" s="30">
        <v>0</v>
      </c>
      <c r="H622" s="7">
        <v>0</v>
      </c>
      <c r="I622" s="7">
        <v>0</v>
      </c>
      <c r="J622" s="7">
        <v>0</v>
      </c>
      <c r="K622" s="7">
        <v>0</v>
      </c>
      <c r="L622" s="17"/>
    </row>
    <row r="623" spans="1:12" ht="15.75">
      <c r="A623" s="21">
        <v>818</v>
      </c>
      <c r="B623" s="21">
        <v>603</v>
      </c>
      <c r="C623" s="20" t="s">
        <v>100</v>
      </c>
      <c r="D623" s="3">
        <f t="shared" si="102"/>
        <v>0.1</v>
      </c>
      <c r="E623" s="31">
        <v>0.1</v>
      </c>
      <c r="F623" s="31">
        <v>0</v>
      </c>
      <c r="G623" s="31">
        <v>0</v>
      </c>
      <c r="H623" s="3">
        <v>0</v>
      </c>
      <c r="I623" s="3">
        <v>0</v>
      </c>
      <c r="J623" s="3">
        <v>0</v>
      </c>
      <c r="K623" s="3">
        <v>0</v>
      </c>
      <c r="L623" s="17"/>
    </row>
    <row r="624" spans="1:12" ht="15.75">
      <c r="A624" s="21">
        <v>819</v>
      </c>
      <c r="B624" s="21">
        <v>604</v>
      </c>
      <c r="C624" s="20" t="s">
        <v>101</v>
      </c>
      <c r="D624" s="3">
        <f t="shared" si="102"/>
        <v>0</v>
      </c>
      <c r="E624" s="30">
        <v>0</v>
      </c>
      <c r="F624" s="30">
        <v>0</v>
      </c>
      <c r="G624" s="30">
        <v>0</v>
      </c>
      <c r="H624" s="3">
        <v>0</v>
      </c>
      <c r="I624" s="3">
        <v>0</v>
      </c>
      <c r="J624" s="3">
        <v>0</v>
      </c>
      <c r="K624" s="3">
        <v>0</v>
      </c>
      <c r="L624" s="17"/>
    </row>
    <row r="625" spans="1:12" ht="15.75">
      <c r="A625" s="21">
        <v>820</v>
      </c>
      <c r="B625" s="21">
        <v>605</v>
      </c>
      <c r="C625" s="20" t="s">
        <v>99</v>
      </c>
      <c r="D625" s="3">
        <f t="shared" si="102"/>
        <v>0</v>
      </c>
      <c r="E625" s="31">
        <v>0</v>
      </c>
      <c r="F625" s="31">
        <v>0</v>
      </c>
      <c r="G625" s="31">
        <v>0</v>
      </c>
      <c r="H625" s="3">
        <v>0</v>
      </c>
      <c r="I625" s="3">
        <v>0</v>
      </c>
      <c r="J625" s="3">
        <v>0</v>
      </c>
      <c r="K625" s="3">
        <v>0</v>
      </c>
      <c r="L625" s="17"/>
    </row>
    <row r="626" spans="1:12" ht="47.25">
      <c r="A626" s="21">
        <v>825</v>
      </c>
      <c r="B626" s="21">
        <v>606</v>
      </c>
      <c r="C626" s="6" t="s">
        <v>127</v>
      </c>
      <c r="D626" s="3">
        <f t="shared" si="102"/>
        <v>1.3</v>
      </c>
      <c r="E626" s="7">
        <f>SUM(E627:E630)</f>
        <v>0.3</v>
      </c>
      <c r="F626" s="7">
        <f aca="true" t="shared" si="105" ref="F626:K626">SUM(F627:F630)</f>
        <v>0.5</v>
      </c>
      <c r="G626" s="7">
        <f t="shared" si="105"/>
        <v>0.5</v>
      </c>
      <c r="H626" s="7">
        <f t="shared" si="105"/>
        <v>0</v>
      </c>
      <c r="I626" s="7">
        <f t="shared" si="105"/>
        <v>0</v>
      </c>
      <c r="J626" s="7">
        <f t="shared" si="105"/>
        <v>0</v>
      </c>
      <c r="K626" s="7">
        <f t="shared" si="105"/>
        <v>0</v>
      </c>
      <c r="L626" s="1" t="s">
        <v>137</v>
      </c>
    </row>
    <row r="627" spans="1:12" ht="15.75">
      <c r="A627" s="21"/>
      <c r="B627" s="21">
        <v>607</v>
      </c>
      <c r="C627" s="20" t="s">
        <v>102</v>
      </c>
      <c r="D627" s="3">
        <f t="shared" si="102"/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17"/>
    </row>
    <row r="628" spans="1:12" ht="15.75">
      <c r="A628" s="21">
        <v>826</v>
      </c>
      <c r="B628" s="21">
        <v>608</v>
      </c>
      <c r="C628" s="20" t="s">
        <v>100</v>
      </c>
      <c r="D628" s="3">
        <f t="shared" si="102"/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17"/>
    </row>
    <row r="629" spans="1:12" ht="15.75">
      <c r="A629" s="21">
        <v>827</v>
      </c>
      <c r="B629" s="21">
        <v>609</v>
      </c>
      <c r="C629" s="20" t="s">
        <v>101</v>
      </c>
      <c r="D629" s="3">
        <f t="shared" si="102"/>
        <v>1.3</v>
      </c>
      <c r="E629" s="3">
        <f>0.5-0.2</f>
        <v>0.3</v>
      </c>
      <c r="F629" s="3">
        <v>0.5</v>
      </c>
      <c r="G629" s="3">
        <v>0.5</v>
      </c>
      <c r="H629" s="3">
        <v>0</v>
      </c>
      <c r="I629" s="3">
        <v>0</v>
      </c>
      <c r="J629" s="3">
        <v>0</v>
      </c>
      <c r="K629" s="3">
        <v>0</v>
      </c>
      <c r="L629" s="17"/>
    </row>
    <row r="630" spans="1:12" ht="15.75">
      <c r="A630" s="21">
        <v>828</v>
      </c>
      <c r="B630" s="21">
        <v>610</v>
      </c>
      <c r="C630" s="20" t="s">
        <v>99</v>
      </c>
      <c r="D630" s="3">
        <f t="shared" si="102"/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17"/>
    </row>
    <row r="631" spans="1:12" ht="29.25" customHeight="1">
      <c r="A631" s="21">
        <v>963</v>
      </c>
      <c r="B631" s="21">
        <v>611</v>
      </c>
      <c r="C631" s="39" t="s">
        <v>70</v>
      </c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ht="47.25">
      <c r="A632" s="21">
        <v>964</v>
      </c>
      <c r="B632" s="21">
        <v>612</v>
      </c>
      <c r="C632" s="19" t="s">
        <v>29</v>
      </c>
      <c r="D632" s="3" t="s">
        <v>120</v>
      </c>
      <c r="E632" s="3" t="s">
        <v>120</v>
      </c>
      <c r="F632" s="3" t="s">
        <v>120</v>
      </c>
      <c r="G632" s="3" t="s">
        <v>120</v>
      </c>
      <c r="H632" s="3" t="s">
        <v>120</v>
      </c>
      <c r="I632" s="3" t="s">
        <v>120</v>
      </c>
      <c r="J632" s="3" t="s">
        <v>120</v>
      </c>
      <c r="K632" s="3" t="s">
        <v>120</v>
      </c>
      <c r="L632" s="4" t="s">
        <v>3</v>
      </c>
    </row>
    <row r="633" spans="1:12" ht="15.75">
      <c r="A633" s="21"/>
      <c r="B633" s="21">
        <v>613</v>
      </c>
      <c r="C633" s="19" t="s">
        <v>102</v>
      </c>
      <c r="D633" s="3" t="s">
        <v>120</v>
      </c>
      <c r="E633" s="3" t="s">
        <v>120</v>
      </c>
      <c r="F633" s="3" t="s">
        <v>120</v>
      </c>
      <c r="G633" s="3" t="s">
        <v>120</v>
      </c>
      <c r="H633" s="3" t="s">
        <v>120</v>
      </c>
      <c r="I633" s="3" t="s">
        <v>120</v>
      </c>
      <c r="J633" s="3" t="s">
        <v>120</v>
      </c>
      <c r="K633" s="3" t="s">
        <v>120</v>
      </c>
      <c r="L633" s="4" t="s">
        <v>3</v>
      </c>
    </row>
    <row r="634" spans="1:12" ht="15.75">
      <c r="A634" s="21">
        <v>965</v>
      </c>
      <c r="B634" s="21">
        <v>614</v>
      </c>
      <c r="C634" s="19" t="s">
        <v>100</v>
      </c>
      <c r="D634" s="3" t="s">
        <v>120</v>
      </c>
      <c r="E634" s="3" t="s">
        <v>120</v>
      </c>
      <c r="F634" s="3" t="s">
        <v>120</v>
      </c>
      <c r="G634" s="3" t="s">
        <v>120</v>
      </c>
      <c r="H634" s="3" t="s">
        <v>120</v>
      </c>
      <c r="I634" s="3" t="s">
        <v>120</v>
      </c>
      <c r="J634" s="3" t="s">
        <v>120</v>
      </c>
      <c r="K634" s="3" t="s">
        <v>120</v>
      </c>
      <c r="L634" s="4" t="s">
        <v>3</v>
      </c>
    </row>
    <row r="635" spans="1:12" ht="15.75">
      <c r="A635" s="21">
        <v>966</v>
      </c>
      <c r="B635" s="21">
        <v>615</v>
      </c>
      <c r="C635" s="19" t="s">
        <v>101</v>
      </c>
      <c r="D635" s="3" t="s">
        <v>120</v>
      </c>
      <c r="E635" s="3" t="s">
        <v>120</v>
      </c>
      <c r="F635" s="3" t="s">
        <v>120</v>
      </c>
      <c r="G635" s="3" t="s">
        <v>120</v>
      </c>
      <c r="H635" s="3" t="s">
        <v>120</v>
      </c>
      <c r="I635" s="3" t="s">
        <v>120</v>
      </c>
      <c r="J635" s="3" t="s">
        <v>120</v>
      </c>
      <c r="K635" s="3" t="s">
        <v>120</v>
      </c>
      <c r="L635" s="4" t="s">
        <v>3</v>
      </c>
    </row>
    <row r="636" spans="1:12" ht="15.75">
      <c r="A636" s="21">
        <v>967</v>
      </c>
      <c r="B636" s="21">
        <v>616</v>
      </c>
      <c r="C636" s="19" t="s">
        <v>99</v>
      </c>
      <c r="D636" s="3" t="s">
        <v>120</v>
      </c>
      <c r="E636" s="3" t="s">
        <v>120</v>
      </c>
      <c r="F636" s="3" t="s">
        <v>120</v>
      </c>
      <c r="G636" s="3" t="s">
        <v>120</v>
      </c>
      <c r="H636" s="3" t="s">
        <v>120</v>
      </c>
      <c r="I636" s="3" t="s">
        <v>120</v>
      </c>
      <c r="J636" s="3" t="s">
        <v>120</v>
      </c>
      <c r="K636" s="3" t="s">
        <v>120</v>
      </c>
      <c r="L636" s="4" t="s">
        <v>3</v>
      </c>
    </row>
    <row r="637" spans="1:12" ht="15.75">
      <c r="A637" s="21">
        <v>968</v>
      </c>
      <c r="B637" s="21">
        <v>617</v>
      </c>
      <c r="C637" s="38" t="s">
        <v>6</v>
      </c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1:12" ht="47.25">
      <c r="A638" s="21">
        <v>969</v>
      </c>
      <c r="B638" s="21">
        <v>618</v>
      </c>
      <c r="C638" s="20" t="s">
        <v>18</v>
      </c>
      <c r="D638" s="3" t="s">
        <v>120</v>
      </c>
      <c r="E638" s="3" t="s">
        <v>120</v>
      </c>
      <c r="F638" s="3" t="s">
        <v>120</v>
      </c>
      <c r="G638" s="3" t="s">
        <v>120</v>
      </c>
      <c r="H638" s="3" t="s">
        <v>120</v>
      </c>
      <c r="I638" s="3" t="s">
        <v>120</v>
      </c>
      <c r="J638" s="3" t="s">
        <v>120</v>
      </c>
      <c r="K638" s="3" t="s">
        <v>120</v>
      </c>
      <c r="L638" s="2" t="s">
        <v>3</v>
      </c>
    </row>
    <row r="639" spans="1:12" ht="15.75">
      <c r="A639" s="21"/>
      <c r="B639" s="21">
        <v>619</v>
      </c>
      <c r="C639" s="20" t="s">
        <v>102</v>
      </c>
      <c r="D639" s="3" t="s">
        <v>120</v>
      </c>
      <c r="E639" s="3" t="s">
        <v>120</v>
      </c>
      <c r="F639" s="3" t="s">
        <v>120</v>
      </c>
      <c r="G639" s="3" t="s">
        <v>120</v>
      </c>
      <c r="H639" s="3" t="s">
        <v>120</v>
      </c>
      <c r="I639" s="3" t="s">
        <v>120</v>
      </c>
      <c r="J639" s="3" t="s">
        <v>120</v>
      </c>
      <c r="K639" s="3" t="s">
        <v>120</v>
      </c>
      <c r="L639" s="2" t="s">
        <v>3</v>
      </c>
    </row>
    <row r="640" spans="1:12" ht="15.75">
      <c r="A640" s="21">
        <v>970</v>
      </c>
      <c r="B640" s="21">
        <v>620</v>
      </c>
      <c r="C640" s="20" t="s">
        <v>100</v>
      </c>
      <c r="D640" s="3" t="s">
        <v>120</v>
      </c>
      <c r="E640" s="3" t="s">
        <v>120</v>
      </c>
      <c r="F640" s="3" t="s">
        <v>120</v>
      </c>
      <c r="G640" s="3" t="s">
        <v>120</v>
      </c>
      <c r="H640" s="3" t="s">
        <v>120</v>
      </c>
      <c r="I640" s="3" t="s">
        <v>120</v>
      </c>
      <c r="J640" s="3" t="s">
        <v>120</v>
      </c>
      <c r="K640" s="3" t="s">
        <v>120</v>
      </c>
      <c r="L640" s="2" t="s">
        <v>3</v>
      </c>
    </row>
    <row r="641" spans="1:12" ht="15.75">
      <c r="A641" s="21">
        <v>971</v>
      </c>
      <c r="B641" s="21">
        <v>621</v>
      </c>
      <c r="C641" s="20" t="s">
        <v>101</v>
      </c>
      <c r="D641" s="3" t="s">
        <v>120</v>
      </c>
      <c r="E641" s="3" t="s">
        <v>120</v>
      </c>
      <c r="F641" s="3" t="s">
        <v>120</v>
      </c>
      <c r="G641" s="3" t="s">
        <v>120</v>
      </c>
      <c r="H641" s="3" t="s">
        <v>120</v>
      </c>
      <c r="I641" s="3" t="s">
        <v>120</v>
      </c>
      <c r="J641" s="3" t="s">
        <v>120</v>
      </c>
      <c r="K641" s="3" t="s">
        <v>120</v>
      </c>
      <c r="L641" s="2" t="s">
        <v>3</v>
      </c>
    </row>
    <row r="642" spans="1:12" ht="15.75">
      <c r="A642" s="21">
        <v>972</v>
      </c>
      <c r="B642" s="21">
        <v>622</v>
      </c>
      <c r="C642" s="20" t="s">
        <v>99</v>
      </c>
      <c r="D642" s="3" t="s">
        <v>120</v>
      </c>
      <c r="E642" s="3" t="s">
        <v>120</v>
      </c>
      <c r="F642" s="3" t="s">
        <v>120</v>
      </c>
      <c r="G642" s="3" t="s">
        <v>120</v>
      </c>
      <c r="H642" s="3" t="s">
        <v>120</v>
      </c>
      <c r="I642" s="3" t="s">
        <v>120</v>
      </c>
      <c r="J642" s="3" t="s">
        <v>120</v>
      </c>
      <c r="K642" s="3" t="s">
        <v>120</v>
      </c>
      <c r="L642" s="2" t="s">
        <v>3</v>
      </c>
    </row>
    <row r="643" spans="1:12" ht="15.75">
      <c r="A643" s="21">
        <v>973</v>
      </c>
      <c r="B643" s="21">
        <v>623</v>
      </c>
      <c r="C643" s="40" t="s">
        <v>7</v>
      </c>
      <c r="D643" s="40"/>
      <c r="E643" s="40"/>
      <c r="F643" s="40"/>
      <c r="G643" s="40"/>
      <c r="H643" s="40"/>
      <c r="I643" s="40"/>
      <c r="J643" s="40"/>
      <c r="K643" s="40"/>
      <c r="L643" s="40"/>
    </row>
    <row r="644" spans="1:12" ht="63">
      <c r="A644" s="21">
        <v>974</v>
      </c>
      <c r="B644" s="21">
        <v>624</v>
      </c>
      <c r="C644" s="20" t="s">
        <v>19</v>
      </c>
      <c r="D644" s="3" t="s">
        <v>120</v>
      </c>
      <c r="E644" s="3" t="s">
        <v>120</v>
      </c>
      <c r="F644" s="3" t="s">
        <v>120</v>
      </c>
      <c r="G644" s="3" t="s">
        <v>120</v>
      </c>
      <c r="H644" s="3" t="s">
        <v>120</v>
      </c>
      <c r="I644" s="3" t="s">
        <v>120</v>
      </c>
      <c r="J644" s="3" t="s">
        <v>120</v>
      </c>
      <c r="K644" s="3" t="s">
        <v>120</v>
      </c>
      <c r="L644" s="2"/>
    </row>
    <row r="645" spans="1:12" ht="15.75">
      <c r="A645" s="21"/>
      <c r="B645" s="21">
        <v>625</v>
      </c>
      <c r="C645" s="20" t="s">
        <v>102</v>
      </c>
      <c r="D645" s="3" t="s">
        <v>120</v>
      </c>
      <c r="E645" s="3" t="s">
        <v>120</v>
      </c>
      <c r="F645" s="3" t="s">
        <v>120</v>
      </c>
      <c r="G645" s="3" t="s">
        <v>120</v>
      </c>
      <c r="H645" s="3" t="s">
        <v>120</v>
      </c>
      <c r="I645" s="3" t="s">
        <v>120</v>
      </c>
      <c r="J645" s="3" t="s">
        <v>120</v>
      </c>
      <c r="K645" s="3" t="s">
        <v>120</v>
      </c>
      <c r="L645" s="2"/>
    </row>
    <row r="646" spans="1:12" ht="15.75">
      <c r="A646" s="21">
        <v>975</v>
      </c>
      <c r="B646" s="21">
        <v>626</v>
      </c>
      <c r="C646" s="20" t="s">
        <v>100</v>
      </c>
      <c r="D646" s="3" t="s">
        <v>120</v>
      </c>
      <c r="E646" s="3" t="s">
        <v>120</v>
      </c>
      <c r="F646" s="3" t="s">
        <v>120</v>
      </c>
      <c r="G646" s="3" t="s">
        <v>120</v>
      </c>
      <c r="H646" s="3" t="s">
        <v>120</v>
      </c>
      <c r="I646" s="3" t="s">
        <v>120</v>
      </c>
      <c r="J646" s="3" t="s">
        <v>120</v>
      </c>
      <c r="K646" s="3" t="s">
        <v>120</v>
      </c>
      <c r="L646" s="2"/>
    </row>
    <row r="647" spans="1:12" ht="15.75">
      <c r="A647" s="21">
        <v>976</v>
      </c>
      <c r="B647" s="21">
        <v>627</v>
      </c>
      <c r="C647" s="20" t="s">
        <v>101</v>
      </c>
      <c r="D647" s="3" t="s">
        <v>120</v>
      </c>
      <c r="E647" s="3" t="s">
        <v>120</v>
      </c>
      <c r="F647" s="3" t="s">
        <v>120</v>
      </c>
      <c r="G647" s="3" t="s">
        <v>120</v>
      </c>
      <c r="H647" s="3" t="s">
        <v>120</v>
      </c>
      <c r="I647" s="3" t="s">
        <v>120</v>
      </c>
      <c r="J647" s="3" t="s">
        <v>120</v>
      </c>
      <c r="K647" s="3" t="s">
        <v>120</v>
      </c>
      <c r="L647" s="2"/>
    </row>
    <row r="648" spans="1:12" ht="15.75">
      <c r="A648" s="21">
        <v>977</v>
      </c>
      <c r="B648" s="21">
        <v>628</v>
      </c>
      <c r="C648" s="20" t="s">
        <v>99</v>
      </c>
      <c r="D648" s="3" t="s">
        <v>120</v>
      </c>
      <c r="E648" s="3" t="s">
        <v>120</v>
      </c>
      <c r="F648" s="3" t="s">
        <v>120</v>
      </c>
      <c r="G648" s="3" t="s">
        <v>120</v>
      </c>
      <c r="H648" s="3" t="s">
        <v>120</v>
      </c>
      <c r="I648" s="3" t="s">
        <v>120</v>
      </c>
      <c r="J648" s="3" t="s">
        <v>120</v>
      </c>
      <c r="K648" s="3" t="s">
        <v>120</v>
      </c>
      <c r="L648" s="2"/>
    </row>
    <row r="649" spans="1:12" ht="15.75">
      <c r="A649" s="21">
        <v>978</v>
      </c>
      <c r="B649" s="21">
        <v>629</v>
      </c>
      <c r="C649" s="40" t="s">
        <v>8</v>
      </c>
      <c r="D649" s="40"/>
      <c r="E649" s="40"/>
      <c r="F649" s="40"/>
      <c r="G649" s="40"/>
      <c r="H649" s="40"/>
      <c r="I649" s="40"/>
      <c r="J649" s="40"/>
      <c r="K649" s="40"/>
      <c r="L649" s="40"/>
    </row>
    <row r="650" spans="1:12" ht="15.75">
      <c r="A650" s="21">
        <v>979</v>
      </c>
      <c r="B650" s="21">
        <v>630</v>
      </c>
      <c r="C650" s="20"/>
      <c r="D650" s="3" t="s">
        <v>120</v>
      </c>
      <c r="E650" s="3" t="s">
        <v>120</v>
      </c>
      <c r="F650" s="3" t="s">
        <v>120</v>
      </c>
      <c r="G650" s="3" t="s">
        <v>120</v>
      </c>
      <c r="H650" s="3" t="s">
        <v>120</v>
      </c>
      <c r="I650" s="3" t="s">
        <v>120</v>
      </c>
      <c r="J650" s="3" t="s">
        <v>120</v>
      </c>
      <c r="K650" s="3" t="s">
        <v>120</v>
      </c>
      <c r="L650" s="2"/>
    </row>
    <row r="651" spans="1:12" ht="15.75">
      <c r="A651" s="21"/>
      <c r="B651" s="21">
        <v>631</v>
      </c>
      <c r="C651" s="20" t="s">
        <v>102</v>
      </c>
      <c r="D651" s="3" t="s">
        <v>120</v>
      </c>
      <c r="E651" s="3" t="s">
        <v>120</v>
      </c>
      <c r="F651" s="3" t="s">
        <v>120</v>
      </c>
      <c r="G651" s="3" t="s">
        <v>120</v>
      </c>
      <c r="H651" s="3" t="s">
        <v>120</v>
      </c>
      <c r="I651" s="3" t="s">
        <v>120</v>
      </c>
      <c r="J651" s="3" t="s">
        <v>120</v>
      </c>
      <c r="K651" s="3" t="s">
        <v>120</v>
      </c>
      <c r="L651" s="2"/>
    </row>
    <row r="652" spans="1:12" ht="15.75">
      <c r="A652" s="21">
        <v>980</v>
      </c>
      <c r="B652" s="21">
        <v>632</v>
      </c>
      <c r="C652" s="20" t="s">
        <v>100</v>
      </c>
      <c r="D652" s="3" t="s">
        <v>120</v>
      </c>
      <c r="E652" s="3" t="s">
        <v>120</v>
      </c>
      <c r="F652" s="3" t="s">
        <v>120</v>
      </c>
      <c r="G652" s="3" t="s">
        <v>120</v>
      </c>
      <c r="H652" s="3" t="s">
        <v>120</v>
      </c>
      <c r="I652" s="3" t="s">
        <v>120</v>
      </c>
      <c r="J652" s="3" t="s">
        <v>120</v>
      </c>
      <c r="K652" s="3" t="s">
        <v>120</v>
      </c>
      <c r="L652" s="2"/>
    </row>
    <row r="653" spans="1:12" ht="15.75">
      <c r="A653" s="21">
        <v>981</v>
      </c>
      <c r="B653" s="21">
        <v>633</v>
      </c>
      <c r="C653" s="20" t="s">
        <v>101</v>
      </c>
      <c r="D653" s="3" t="s">
        <v>120</v>
      </c>
      <c r="E653" s="3" t="s">
        <v>120</v>
      </c>
      <c r="F653" s="3" t="s">
        <v>120</v>
      </c>
      <c r="G653" s="3" t="s">
        <v>120</v>
      </c>
      <c r="H653" s="3" t="s">
        <v>120</v>
      </c>
      <c r="I653" s="3" t="s">
        <v>120</v>
      </c>
      <c r="J653" s="3" t="s">
        <v>120</v>
      </c>
      <c r="K653" s="3" t="s">
        <v>120</v>
      </c>
      <c r="L653" s="2"/>
    </row>
    <row r="654" spans="1:12" ht="15.75">
      <c r="A654" s="21">
        <v>982</v>
      </c>
      <c r="B654" s="21">
        <v>634</v>
      </c>
      <c r="C654" s="20" t="s">
        <v>99</v>
      </c>
      <c r="D654" s="3" t="s">
        <v>120</v>
      </c>
      <c r="E654" s="3" t="s">
        <v>120</v>
      </c>
      <c r="F654" s="3" t="s">
        <v>120</v>
      </c>
      <c r="G654" s="3" t="s">
        <v>120</v>
      </c>
      <c r="H654" s="3" t="s">
        <v>120</v>
      </c>
      <c r="I654" s="3" t="s">
        <v>120</v>
      </c>
      <c r="J654" s="3" t="s">
        <v>120</v>
      </c>
      <c r="K654" s="3" t="s">
        <v>120</v>
      </c>
      <c r="L654" s="2"/>
    </row>
    <row r="655" spans="1:12" ht="15.75">
      <c r="A655" s="21">
        <v>983</v>
      </c>
      <c r="B655" s="21">
        <v>635</v>
      </c>
      <c r="C655" s="38" t="s">
        <v>9</v>
      </c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1:12" ht="34.5" customHeight="1">
      <c r="A656" s="21">
        <v>984</v>
      </c>
      <c r="B656" s="21">
        <v>636</v>
      </c>
      <c r="C656" s="20" t="s">
        <v>20</v>
      </c>
      <c r="D656" s="3" t="s">
        <v>120</v>
      </c>
      <c r="E656" s="3" t="s">
        <v>120</v>
      </c>
      <c r="F656" s="3" t="s">
        <v>120</v>
      </c>
      <c r="G656" s="3" t="s">
        <v>120</v>
      </c>
      <c r="H656" s="3" t="s">
        <v>120</v>
      </c>
      <c r="I656" s="3" t="s">
        <v>120</v>
      </c>
      <c r="J656" s="3" t="s">
        <v>120</v>
      </c>
      <c r="K656" s="3" t="s">
        <v>120</v>
      </c>
      <c r="L656" s="2" t="s">
        <v>3</v>
      </c>
    </row>
    <row r="657" spans="1:12" ht="15.75">
      <c r="A657" s="21"/>
      <c r="B657" s="21">
        <v>637</v>
      </c>
      <c r="C657" s="20" t="s">
        <v>102</v>
      </c>
      <c r="D657" s="3" t="s">
        <v>120</v>
      </c>
      <c r="E657" s="3" t="s">
        <v>120</v>
      </c>
      <c r="F657" s="3" t="s">
        <v>120</v>
      </c>
      <c r="G657" s="3" t="s">
        <v>120</v>
      </c>
      <c r="H657" s="3" t="s">
        <v>120</v>
      </c>
      <c r="I657" s="3" t="s">
        <v>120</v>
      </c>
      <c r="J657" s="3" t="s">
        <v>120</v>
      </c>
      <c r="K657" s="3" t="s">
        <v>120</v>
      </c>
      <c r="L657" s="2" t="s">
        <v>3</v>
      </c>
    </row>
    <row r="658" spans="1:12" ht="15.75">
      <c r="A658" s="21">
        <v>985</v>
      </c>
      <c r="B658" s="21">
        <v>638</v>
      </c>
      <c r="C658" s="20" t="s">
        <v>100</v>
      </c>
      <c r="D658" s="3" t="s">
        <v>120</v>
      </c>
      <c r="E658" s="3" t="s">
        <v>120</v>
      </c>
      <c r="F658" s="3" t="s">
        <v>120</v>
      </c>
      <c r="G658" s="3" t="s">
        <v>120</v>
      </c>
      <c r="H658" s="3" t="s">
        <v>120</v>
      </c>
      <c r="I658" s="3" t="s">
        <v>120</v>
      </c>
      <c r="J658" s="3" t="s">
        <v>120</v>
      </c>
      <c r="K658" s="3" t="s">
        <v>120</v>
      </c>
      <c r="L658" s="2" t="s">
        <v>3</v>
      </c>
    </row>
    <row r="659" spans="1:12" ht="15.75">
      <c r="A659" s="21">
        <v>986</v>
      </c>
      <c r="B659" s="21">
        <v>639</v>
      </c>
      <c r="C659" s="20" t="s">
        <v>101</v>
      </c>
      <c r="D659" s="3" t="s">
        <v>120</v>
      </c>
      <c r="E659" s="3" t="s">
        <v>120</v>
      </c>
      <c r="F659" s="3" t="s">
        <v>120</v>
      </c>
      <c r="G659" s="3" t="s">
        <v>120</v>
      </c>
      <c r="H659" s="3" t="s">
        <v>120</v>
      </c>
      <c r="I659" s="3" t="s">
        <v>120</v>
      </c>
      <c r="J659" s="3" t="s">
        <v>120</v>
      </c>
      <c r="K659" s="3" t="s">
        <v>120</v>
      </c>
      <c r="L659" s="2" t="s">
        <v>3</v>
      </c>
    </row>
    <row r="660" spans="1:12" ht="15.75">
      <c r="A660" s="21">
        <v>987</v>
      </c>
      <c r="B660" s="21">
        <v>640</v>
      </c>
      <c r="C660" s="20" t="s">
        <v>99</v>
      </c>
      <c r="D660" s="3" t="s">
        <v>120</v>
      </c>
      <c r="E660" s="3" t="s">
        <v>120</v>
      </c>
      <c r="F660" s="3" t="s">
        <v>120</v>
      </c>
      <c r="G660" s="3" t="s">
        <v>120</v>
      </c>
      <c r="H660" s="3" t="s">
        <v>120</v>
      </c>
      <c r="I660" s="3" t="s">
        <v>120</v>
      </c>
      <c r="J660" s="3" t="s">
        <v>120</v>
      </c>
      <c r="K660" s="3" t="s">
        <v>120</v>
      </c>
      <c r="L660" s="2" t="s">
        <v>3</v>
      </c>
    </row>
    <row r="661" spans="1:12" ht="94.5">
      <c r="A661" s="21">
        <v>992</v>
      </c>
      <c r="B661" s="21">
        <v>641</v>
      </c>
      <c r="C661" s="20" t="s">
        <v>128</v>
      </c>
      <c r="D661" s="3" t="s">
        <v>120</v>
      </c>
      <c r="E661" s="3" t="s">
        <v>120</v>
      </c>
      <c r="F661" s="3" t="s">
        <v>120</v>
      </c>
      <c r="G661" s="3" t="s">
        <v>120</v>
      </c>
      <c r="H661" s="3" t="s">
        <v>120</v>
      </c>
      <c r="I661" s="3" t="s">
        <v>120</v>
      </c>
      <c r="J661" s="3" t="s">
        <v>120</v>
      </c>
      <c r="K661" s="3" t="s">
        <v>120</v>
      </c>
      <c r="L661" s="1">
        <v>137</v>
      </c>
    </row>
    <row r="662" spans="1:12" ht="15.75">
      <c r="A662" s="21"/>
      <c r="B662" s="21">
        <v>642</v>
      </c>
      <c r="C662" s="20" t="s">
        <v>102</v>
      </c>
      <c r="D662" s="3" t="s">
        <v>120</v>
      </c>
      <c r="E662" s="3" t="s">
        <v>120</v>
      </c>
      <c r="F662" s="3" t="s">
        <v>120</v>
      </c>
      <c r="G662" s="3" t="s">
        <v>120</v>
      </c>
      <c r="H662" s="3" t="s">
        <v>120</v>
      </c>
      <c r="I662" s="3" t="s">
        <v>120</v>
      </c>
      <c r="J662" s="3" t="s">
        <v>120</v>
      </c>
      <c r="K662" s="3" t="s">
        <v>120</v>
      </c>
      <c r="L662" s="1"/>
    </row>
    <row r="663" spans="1:12" ht="15.75">
      <c r="A663" s="21">
        <v>993</v>
      </c>
      <c r="B663" s="21">
        <v>643</v>
      </c>
      <c r="C663" s="20" t="s">
        <v>100</v>
      </c>
      <c r="D663" s="3" t="s">
        <v>120</v>
      </c>
      <c r="E663" s="3" t="s">
        <v>120</v>
      </c>
      <c r="F663" s="3" t="s">
        <v>120</v>
      </c>
      <c r="G663" s="3" t="s">
        <v>120</v>
      </c>
      <c r="H663" s="3" t="s">
        <v>120</v>
      </c>
      <c r="I663" s="3" t="s">
        <v>120</v>
      </c>
      <c r="J663" s="3" t="s">
        <v>120</v>
      </c>
      <c r="K663" s="3" t="s">
        <v>120</v>
      </c>
      <c r="L663" s="1"/>
    </row>
    <row r="664" spans="1:12" ht="15.75">
      <c r="A664" s="21">
        <v>994</v>
      </c>
      <c r="B664" s="21">
        <v>644</v>
      </c>
      <c r="C664" s="20" t="s">
        <v>101</v>
      </c>
      <c r="D664" s="3" t="s">
        <v>120</v>
      </c>
      <c r="E664" s="3" t="s">
        <v>120</v>
      </c>
      <c r="F664" s="3" t="s">
        <v>120</v>
      </c>
      <c r="G664" s="3" t="s">
        <v>120</v>
      </c>
      <c r="H664" s="3" t="s">
        <v>120</v>
      </c>
      <c r="I664" s="3" t="s">
        <v>120</v>
      </c>
      <c r="J664" s="3" t="s">
        <v>120</v>
      </c>
      <c r="K664" s="3" t="s">
        <v>120</v>
      </c>
      <c r="L664" s="1"/>
    </row>
    <row r="665" spans="1:12" ht="15.75">
      <c r="A665" s="21">
        <v>995</v>
      </c>
      <c r="B665" s="21">
        <v>645</v>
      </c>
      <c r="C665" s="20" t="s">
        <v>99</v>
      </c>
      <c r="D665" s="3" t="s">
        <v>120</v>
      </c>
      <c r="E665" s="3" t="s">
        <v>120</v>
      </c>
      <c r="F665" s="3" t="s">
        <v>120</v>
      </c>
      <c r="G665" s="3" t="s">
        <v>120</v>
      </c>
      <c r="H665" s="3" t="s">
        <v>120</v>
      </c>
      <c r="I665" s="3" t="s">
        <v>120</v>
      </c>
      <c r="J665" s="3" t="s">
        <v>120</v>
      </c>
      <c r="K665" s="3" t="s">
        <v>120</v>
      </c>
      <c r="L665" s="1"/>
    </row>
    <row r="666" spans="1:12" ht="39" customHeight="1">
      <c r="A666" s="21">
        <v>1008</v>
      </c>
      <c r="B666" s="21">
        <v>646</v>
      </c>
      <c r="C666" s="39" t="s">
        <v>71</v>
      </c>
      <c r="D666" s="39"/>
      <c r="E666" s="39"/>
      <c r="F666" s="39"/>
      <c r="G666" s="39"/>
      <c r="H666" s="39"/>
      <c r="I666" s="39"/>
      <c r="J666" s="39"/>
      <c r="K666" s="39"/>
      <c r="L666" s="39"/>
    </row>
    <row r="667" spans="1:12" ht="47.25">
      <c r="A667" s="21">
        <v>1009</v>
      </c>
      <c r="B667" s="21">
        <v>647</v>
      </c>
      <c r="C667" s="19" t="s">
        <v>33</v>
      </c>
      <c r="D667" s="26">
        <f>SUM(E667:K667)</f>
        <v>2</v>
      </c>
      <c r="E667" s="26">
        <f>SUM(E668:E671)</f>
        <v>2</v>
      </c>
      <c r="F667" s="26">
        <f aca="true" t="shared" si="106" ref="F667:K667">SUM(F668:F671)</f>
        <v>0</v>
      </c>
      <c r="G667" s="26">
        <f t="shared" si="106"/>
        <v>0</v>
      </c>
      <c r="H667" s="26">
        <f t="shared" si="106"/>
        <v>0</v>
      </c>
      <c r="I667" s="26">
        <f t="shared" si="106"/>
        <v>0</v>
      </c>
      <c r="J667" s="26">
        <f t="shared" si="106"/>
        <v>0</v>
      </c>
      <c r="K667" s="26">
        <f t="shared" si="106"/>
        <v>0</v>
      </c>
      <c r="L667" s="4" t="s">
        <v>3</v>
      </c>
    </row>
    <row r="668" spans="1:12" ht="15.75">
      <c r="A668" s="21"/>
      <c r="B668" s="21">
        <v>648</v>
      </c>
      <c r="C668" s="19" t="s">
        <v>102</v>
      </c>
      <c r="D668" s="26">
        <f>SUM(E668:K668)</f>
        <v>0</v>
      </c>
      <c r="E668" s="26">
        <f>E674+E692</f>
        <v>0</v>
      </c>
      <c r="F668" s="26">
        <f aca="true" t="shared" si="107" ref="F668:K668">F674+F692</f>
        <v>0</v>
      </c>
      <c r="G668" s="26">
        <f t="shared" si="107"/>
        <v>0</v>
      </c>
      <c r="H668" s="26">
        <f t="shared" si="107"/>
        <v>0</v>
      </c>
      <c r="I668" s="26">
        <f t="shared" si="107"/>
        <v>0</v>
      </c>
      <c r="J668" s="26">
        <f t="shared" si="107"/>
        <v>0</v>
      </c>
      <c r="K668" s="26">
        <f t="shared" si="107"/>
        <v>0</v>
      </c>
      <c r="L668" s="4" t="s">
        <v>3</v>
      </c>
    </row>
    <row r="669" spans="1:12" ht="15.75">
      <c r="A669" s="21">
        <v>1010</v>
      </c>
      <c r="B669" s="21">
        <v>649</v>
      </c>
      <c r="C669" s="19" t="s">
        <v>100</v>
      </c>
      <c r="D669" s="26">
        <f>SUM(E669:K669)</f>
        <v>0</v>
      </c>
      <c r="E669" s="26">
        <f aca="true" t="shared" si="108" ref="E669:K669">E675+E693</f>
        <v>0</v>
      </c>
      <c r="F669" s="26">
        <f t="shared" si="108"/>
        <v>0</v>
      </c>
      <c r="G669" s="26">
        <f t="shared" si="108"/>
        <v>0</v>
      </c>
      <c r="H669" s="26">
        <f t="shared" si="108"/>
        <v>0</v>
      </c>
      <c r="I669" s="26">
        <f t="shared" si="108"/>
        <v>0</v>
      </c>
      <c r="J669" s="26">
        <f t="shared" si="108"/>
        <v>0</v>
      </c>
      <c r="K669" s="26">
        <f t="shared" si="108"/>
        <v>0</v>
      </c>
      <c r="L669" s="4" t="s">
        <v>3</v>
      </c>
    </row>
    <row r="670" spans="1:12" ht="15.75">
      <c r="A670" s="21">
        <v>1011</v>
      </c>
      <c r="B670" s="21">
        <v>650</v>
      </c>
      <c r="C670" s="19" t="s">
        <v>101</v>
      </c>
      <c r="D670" s="26">
        <f>SUM(E670:K670)</f>
        <v>2</v>
      </c>
      <c r="E670" s="26">
        <f aca="true" t="shared" si="109" ref="E670:K670">E676+E694</f>
        <v>2</v>
      </c>
      <c r="F670" s="26">
        <f t="shared" si="109"/>
        <v>0</v>
      </c>
      <c r="G670" s="26">
        <f t="shared" si="109"/>
        <v>0</v>
      </c>
      <c r="H670" s="26">
        <f t="shared" si="109"/>
        <v>0</v>
      </c>
      <c r="I670" s="26">
        <f t="shared" si="109"/>
        <v>0</v>
      </c>
      <c r="J670" s="26">
        <f t="shared" si="109"/>
        <v>0</v>
      </c>
      <c r="K670" s="26">
        <f t="shared" si="109"/>
        <v>0</v>
      </c>
      <c r="L670" s="4" t="s">
        <v>3</v>
      </c>
    </row>
    <row r="671" spans="1:12" ht="15.75">
      <c r="A671" s="21">
        <v>1012</v>
      </c>
      <c r="B671" s="21">
        <v>651</v>
      </c>
      <c r="C671" s="19" t="s">
        <v>99</v>
      </c>
      <c r="D671" s="26">
        <f>SUM(E671:K671)</f>
        <v>0</v>
      </c>
      <c r="E671" s="26">
        <f aca="true" t="shared" si="110" ref="E671:K671">E677+E695</f>
        <v>0</v>
      </c>
      <c r="F671" s="26">
        <f t="shared" si="110"/>
        <v>0</v>
      </c>
      <c r="G671" s="26">
        <f t="shared" si="110"/>
        <v>0</v>
      </c>
      <c r="H671" s="26">
        <f t="shared" si="110"/>
        <v>0</v>
      </c>
      <c r="I671" s="26">
        <f t="shared" si="110"/>
        <v>0</v>
      </c>
      <c r="J671" s="26">
        <f t="shared" si="110"/>
        <v>0</v>
      </c>
      <c r="K671" s="26">
        <f t="shared" si="110"/>
        <v>0</v>
      </c>
      <c r="L671" s="4" t="s">
        <v>3</v>
      </c>
    </row>
    <row r="672" spans="1:12" ht="15.75">
      <c r="A672" s="21">
        <v>1013</v>
      </c>
      <c r="B672" s="21">
        <v>652</v>
      </c>
      <c r="C672" s="38" t="s">
        <v>6</v>
      </c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1:12" ht="47.25">
      <c r="A673" s="21">
        <v>1014</v>
      </c>
      <c r="B673" s="21">
        <v>653</v>
      </c>
      <c r="C673" s="20" t="s">
        <v>18</v>
      </c>
      <c r="D673" s="3">
        <f>SUM(E673:K673)</f>
        <v>0</v>
      </c>
      <c r="E673" s="3">
        <f>SUM(E674:E677)</f>
        <v>0</v>
      </c>
      <c r="F673" s="3">
        <f aca="true" t="shared" si="111" ref="F673:K673">SUM(F674:F677)</f>
        <v>0</v>
      </c>
      <c r="G673" s="3">
        <f t="shared" si="111"/>
        <v>0</v>
      </c>
      <c r="H673" s="3">
        <f t="shared" si="111"/>
        <v>0</v>
      </c>
      <c r="I673" s="3">
        <f t="shared" si="111"/>
        <v>0</v>
      </c>
      <c r="J673" s="3">
        <f t="shared" si="111"/>
        <v>0</v>
      </c>
      <c r="K673" s="3">
        <f t="shared" si="111"/>
        <v>0</v>
      </c>
      <c r="L673" s="2" t="s">
        <v>3</v>
      </c>
    </row>
    <row r="674" spans="1:12" ht="15.75">
      <c r="A674" s="21"/>
      <c r="B674" s="21">
        <v>654</v>
      </c>
      <c r="C674" s="20" t="s">
        <v>102</v>
      </c>
      <c r="D674" s="3">
        <f>SUM(E674:K674)</f>
        <v>0</v>
      </c>
      <c r="E674" s="3">
        <v>0</v>
      </c>
      <c r="F674" s="3">
        <f aca="true" t="shared" si="112" ref="F674:K674">F679</f>
        <v>0</v>
      </c>
      <c r="G674" s="3">
        <f t="shared" si="112"/>
        <v>0</v>
      </c>
      <c r="H674" s="3">
        <f t="shared" si="112"/>
        <v>0</v>
      </c>
      <c r="I674" s="3">
        <f t="shared" si="112"/>
        <v>0</v>
      </c>
      <c r="J674" s="3">
        <f t="shared" si="112"/>
        <v>0</v>
      </c>
      <c r="K674" s="3">
        <f t="shared" si="112"/>
        <v>0</v>
      </c>
      <c r="L674" s="2" t="s">
        <v>3</v>
      </c>
    </row>
    <row r="675" spans="1:12" ht="15.75">
      <c r="A675" s="21">
        <v>1015</v>
      </c>
      <c r="B675" s="21">
        <v>655</v>
      </c>
      <c r="C675" s="20" t="s">
        <v>100</v>
      </c>
      <c r="D675" s="3">
        <f>SUM(E675:K675)</f>
        <v>0</v>
      </c>
      <c r="E675" s="3">
        <f aca="true" t="shared" si="113" ref="E675:K675">E680</f>
        <v>0</v>
      </c>
      <c r="F675" s="3">
        <f t="shared" si="113"/>
        <v>0</v>
      </c>
      <c r="G675" s="3">
        <f t="shared" si="113"/>
        <v>0</v>
      </c>
      <c r="H675" s="3">
        <f t="shared" si="113"/>
        <v>0</v>
      </c>
      <c r="I675" s="3">
        <f t="shared" si="113"/>
        <v>0</v>
      </c>
      <c r="J675" s="3">
        <f t="shared" si="113"/>
        <v>0</v>
      </c>
      <c r="K675" s="3">
        <f t="shared" si="113"/>
        <v>0</v>
      </c>
      <c r="L675" s="2" t="s">
        <v>3</v>
      </c>
    </row>
    <row r="676" spans="1:12" ht="15.75">
      <c r="A676" s="21">
        <v>1016</v>
      </c>
      <c r="B676" s="21">
        <v>656</v>
      </c>
      <c r="C676" s="20" t="s">
        <v>101</v>
      </c>
      <c r="D676" s="3">
        <f>SUM(E676:K676)</f>
        <v>0</v>
      </c>
      <c r="E676" s="3">
        <f aca="true" t="shared" si="114" ref="E676:K676">E681</f>
        <v>0</v>
      </c>
      <c r="F676" s="3">
        <f t="shared" si="114"/>
        <v>0</v>
      </c>
      <c r="G676" s="3">
        <f t="shared" si="114"/>
        <v>0</v>
      </c>
      <c r="H676" s="3">
        <f t="shared" si="114"/>
        <v>0</v>
      </c>
      <c r="I676" s="3">
        <f t="shared" si="114"/>
        <v>0</v>
      </c>
      <c r="J676" s="3">
        <f t="shared" si="114"/>
        <v>0</v>
      </c>
      <c r="K676" s="3">
        <f t="shared" si="114"/>
        <v>0</v>
      </c>
      <c r="L676" s="2" t="s">
        <v>3</v>
      </c>
    </row>
    <row r="677" spans="1:12" ht="15.75">
      <c r="A677" s="21">
        <v>1017</v>
      </c>
      <c r="B677" s="21">
        <v>657</v>
      </c>
      <c r="C677" s="20" t="s">
        <v>99</v>
      </c>
      <c r="D677" s="3">
        <f>SUM(E677:K677)</f>
        <v>0</v>
      </c>
      <c r="E677" s="3">
        <v>0</v>
      </c>
      <c r="F677" s="3">
        <f aca="true" t="shared" si="115" ref="F677:K677">F682</f>
        <v>0</v>
      </c>
      <c r="G677" s="3">
        <f t="shared" si="115"/>
        <v>0</v>
      </c>
      <c r="H677" s="3">
        <f t="shared" si="115"/>
        <v>0</v>
      </c>
      <c r="I677" s="3">
        <f t="shared" si="115"/>
        <v>0</v>
      </c>
      <c r="J677" s="3">
        <f t="shared" si="115"/>
        <v>0</v>
      </c>
      <c r="K677" s="3">
        <f t="shared" si="115"/>
        <v>0</v>
      </c>
      <c r="L677" s="2" t="s">
        <v>3</v>
      </c>
    </row>
    <row r="678" spans="1:12" ht="15.75">
      <c r="A678" s="21">
        <v>1018</v>
      </c>
      <c r="B678" s="21">
        <v>658</v>
      </c>
      <c r="C678" s="40" t="s">
        <v>7</v>
      </c>
      <c r="D678" s="40"/>
      <c r="E678" s="40"/>
      <c r="F678" s="40"/>
      <c r="G678" s="40"/>
      <c r="H678" s="40"/>
      <c r="I678" s="40"/>
      <c r="J678" s="40"/>
      <c r="K678" s="40"/>
      <c r="L678" s="40"/>
    </row>
    <row r="679" spans="1:12" ht="63">
      <c r="A679" s="21">
        <v>1019</v>
      </c>
      <c r="B679" s="21">
        <v>659</v>
      </c>
      <c r="C679" s="20" t="s">
        <v>19</v>
      </c>
      <c r="D679" s="3">
        <f>SUM(E679:K679)</f>
        <v>0</v>
      </c>
      <c r="E679" s="3">
        <f>SUM(E680:E683)</f>
        <v>0</v>
      </c>
      <c r="F679" s="3">
        <f aca="true" t="shared" si="116" ref="F679:K679">SUM(F680:F683)</f>
        <v>0</v>
      </c>
      <c r="G679" s="3">
        <f t="shared" si="116"/>
        <v>0</v>
      </c>
      <c r="H679" s="3">
        <f t="shared" si="116"/>
        <v>0</v>
      </c>
      <c r="I679" s="3">
        <f t="shared" si="116"/>
        <v>0</v>
      </c>
      <c r="J679" s="3">
        <f t="shared" si="116"/>
        <v>0</v>
      </c>
      <c r="K679" s="3">
        <f t="shared" si="116"/>
        <v>0</v>
      </c>
      <c r="L679" s="2"/>
    </row>
    <row r="680" spans="1:12" ht="15.75">
      <c r="A680" s="21"/>
      <c r="B680" s="21">
        <v>660</v>
      </c>
      <c r="C680" s="20" t="s">
        <v>102</v>
      </c>
      <c r="D680" s="3">
        <f>SUM(E680:K680)</f>
        <v>0</v>
      </c>
      <c r="E680" s="3">
        <v>0</v>
      </c>
      <c r="F680" s="3">
        <f aca="true" t="shared" si="117" ref="F680:K680">F685</f>
        <v>0</v>
      </c>
      <c r="G680" s="3">
        <f t="shared" si="117"/>
        <v>0</v>
      </c>
      <c r="H680" s="3">
        <f t="shared" si="117"/>
        <v>0</v>
      </c>
      <c r="I680" s="3">
        <f t="shared" si="117"/>
        <v>0</v>
      </c>
      <c r="J680" s="3">
        <f t="shared" si="117"/>
        <v>0</v>
      </c>
      <c r="K680" s="3">
        <f t="shared" si="117"/>
        <v>0</v>
      </c>
      <c r="L680" s="2"/>
    </row>
    <row r="681" spans="1:12" ht="15.75">
      <c r="A681" s="21">
        <v>1020</v>
      </c>
      <c r="B681" s="21">
        <v>661</v>
      </c>
      <c r="C681" s="20" t="s">
        <v>100</v>
      </c>
      <c r="D681" s="3">
        <f>SUM(E681:K681)</f>
        <v>0</v>
      </c>
      <c r="E681" s="3">
        <f aca="true" t="shared" si="118" ref="E681:K681">E686</f>
        <v>0</v>
      </c>
      <c r="F681" s="3">
        <f t="shared" si="118"/>
        <v>0</v>
      </c>
      <c r="G681" s="3">
        <f t="shared" si="118"/>
        <v>0</v>
      </c>
      <c r="H681" s="3">
        <f t="shared" si="118"/>
        <v>0</v>
      </c>
      <c r="I681" s="3">
        <f t="shared" si="118"/>
        <v>0</v>
      </c>
      <c r="J681" s="3">
        <f t="shared" si="118"/>
        <v>0</v>
      </c>
      <c r="K681" s="3">
        <f t="shared" si="118"/>
        <v>0</v>
      </c>
      <c r="L681" s="2"/>
    </row>
    <row r="682" spans="1:12" ht="15.75">
      <c r="A682" s="21">
        <v>1021</v>
      </c>
      <c r="B682" s="21">
        <v>662</v>
      </c>
      <c r="C682" s="20" t="s">
        <v>101</v>
      </c>
      <c r="D682" s="3">
        <f>SUM(E682:K682)</f>
        <v>0</v>
      </c>
      <c r="E682" s="3">
        <f aca="true" t="shared" si="119" ref="E682:K682">E687</f>
        <v>0</v>
      </c>
      <c r="F682" s="3">
        <f t="shared" si="119"/>
        <v>0</v>
      </c>
      <c r="G682" s="3">
        <f t="shared" si="119"/>
        <v>0</v>
      </c>
      <c r="H682" s="3">
        <f t="shared" si="119"/>
        <v>0</v>
      </c>
      <c r="I682" s="3">
        <f t="shared" si="119"/>
        <v>0</v>
      </c>
      <c r="J682" s="3">
        <f t="shared" si="119"/>
        <v>0</v>
      </c>
      <c r="K682" s="3">
        <f t="shared" si="119"/>
        <v>0</v>
      </c>
      <c r="L682" s="2"/>
    </row>
    <row r="683" spans="1:12" ht="15.75">
      <c r="A683" s="21">
        <v>1022</v>
      </c>
      <c r="B683" s="21">
        <v>663</v>
      </c>
      <c r="C683" s="20" t="s">
        <v>99</v>
      </c>
      <c r="D683" s="3">
        <f>SUM(E683:K683)</f>
        <v>0</v>
      </c>
      <c r="E683" s="3">
        <v>0</v>
      </c>
      <c r="F683" s="3">
        <f aca="true" t="shared" si="120" ref="F683:K683">F688</f>
        <v>0</v>
      </c>
      <c r="G683" s="3">
        <f t="shared" si="120"/>
        <v>0</v>
      </c>
      <c r="H683" s="3">
        <f t="shared" si="120"/>
        <v>0</v>
      </c>
      <c r="I683" s="3">
        <f t="shared" si="120"/>
        <v>0</v>
      </c>
      <c r="J683" s="3">
        <f t="shared" si="120"/>
        <v>0</v>
      </c>
      <c r="K683" s="3">
        <f t="shared" si="120"/>
        <v>0</v>
      </c>
      <c r="L683" s="2"/>
    </row>
    <row r="684" spans="1:12" ht="15.75">
      <c r="A684" s="21">
        <v>1023</v>
      </c>
      <c r="B684" s="21">
        <v>664</v>
      </c>
      <c r="C684" s="40" t="s">
        <v>8</v>
      </c>
      <c r="D684" s="40"/>
      <c r="E684" s="40"/>
      <c r="F684" s="40"/>
      <c r="G684" s="40"/>
      <c r="H684" s="40"/>
      <c r="I684" s="40"/>
      <c r="J684" s="40"/>
      <c r="K684" s="40"/>
      <c r="L684" s="40"/>
    </row>
    <row r="685" spans="1:12" ht="15.75">
      <c r="A685" s="21">
        <v>1024</v>
      </c>
      <c r="B685" s="21">
        <v>665</v>
      </c>
      <c r="C685" s="20"/>
      <c r="D685" s="3">
        <f>SUM(E685:K685)</f>
        <v>0</v>
      </c>
      <c r="E685" s="3">
        <f>SUM(E686:E689)</f>
        <v>0</v>
      </c>
      <c r="F685" s="3">
        <f aca="true" t="shared" si="121" ref="F685:K685">SUM(F686:F689)</f>
        <v>0</v>
      </c>
      <c r="G685" s="3">
        <f t="shared" si="121"/>
        <v>0</v>
      </c>
      <c r="H685" s="3">
        <f t="shared" si="121"/>
        <v>0</v>
      </c>
      <c r="I685" s="3">
        <f t="shared" si="121"/>
        <v>0</v>
      </c>
      <c r="J685" s="3">
        <f t="shared" si="121"/>
        <v>0</v>
      </c>
      <c r="K685" s="3">
        <f t="shared" si="121"/>
        <v>0</v>
      </c>
      <c r="L685" s="2"/>
    </row>
    <row r="686" spans="1:12" ht="15.75">
      <c r="A686" s="21"/>
      <c r="B686" s="21">
        <v>666</v>
      </c>
      <c r="C686" s="20" t="s">
        <v>102</v>
      </c>
      <c r="D686" s="3">
        <f>SUM(E686:K686)</f>
        <v>0</v>
      </c>
      <c r="E686" s="3">
        <v>0</v>
      </c>
      <c r="F686" s="3">
        <f aca="true" t="shared" si="122" ref="F686:K686">F691</f>
        <v>0</v>
      </c>
      <c r="G686" s="3">
        <f t="shared" si="122"/>
        <v>0</v>
      </c>
      <c r="H686" s="3">
        <f t="shared" si="122"/>
        <v>0</v>
      </c>
      <c r="I686" s="3">
        <f t="shared" si="122"/>
        <v>0</v>
      </c>
      <c r="J686" s="3">
        <f t="shared" si="122"/>
        <v>0</v>
      </c>
      <c r="K686" s="3">
        <f t="shared" si="122"/>
        <v>0</v>
      </c>
      <c r="L686" s="2"/>
    </row>
    <row r="687" spans="1:12" ht="15.75">
      <c r="A687" s="21">
        <v>1025</v>
      </c>
      <c r="B687" s="21">
        <v>667</v>
      </c>
      <c r="C687" s="20" t="s">
        <v>100</v>
      </c>
      <c r="D687" s="3">
        <f>SUM(E687:K687)</f>
        <v>0</v>
      </c>
      <c r="E687" s="3">
        <f aca="true" t="shared" si="123" ref="E687:K687">E692</f>
        <v>0</v>
      </c>
      <c r="F687" s="3">
        <f t="shared" si="123"/>
        <v>0</v>
      </c>
      <c r="G687" s="3">
        <f t="shared" si="123"/>
        <v>0</v>
      </c>
      <c r="H687" s="3">
        <f t="shared" si="123"/>
        <v>0</v>
      </c>
      <c r="I687" s="3">
        <f t="shared" si="123"/>
        <v>0</v>
      </c>
      <c r="J687" s="3">
        <f t="shared" si="123"/>
        <v>0</v>
      </c>
      <c r="K687" s="3">
        <f t="shared" si="123"/>
        <v>0</v>
      </c>
      <c r="L687" s="2"/>
    </row>
    <row r="688" spans="1:12" ht="15.75">
      <c r="A688" s="21">
        <v>1026</v>
      </c>
      <c r="B688" s="21">
        <v>668</v>
      </c>
      <c r="C688" s="20" t="s">
        <v>101</v>
      </c>
      <c r="D688" s="3">
        <f>SUM(E688:K688)</f>
        <v>0</v>
      </c>
      <c r="E688" s="3">
        <f aca="true" t="shared" si="124" ref="E688:K688">E693</f>
        <v>0</v>
      </c>
      <c r="F688" s="3">
        <f t="shared" si="124"/>
        <v>0</v>
      </c>
      <c r="G688" s="3">
        <f t="shared" si="124"/>
        <v>0</v>
      </c>
      <c r="H688" s="3">
        <f t="shared" si="124"/>
        <v>0</v>
      </c>
      <c r="I688" s="3">
        <f t="shared" si="124"/>
        <v>0</v>
      </c>
      <c r="J688" s="3">
        <f t="shared" si="124"/>
        <v>0</v>
      </c>
      <c r="K688" s="3">
        <f t="shared" si="124"/>
        <v>0</v>
      </c>
      <c r="L688" s="2"/>
    </row>
    <row r="689" spans="1:12" ht="15.75">
      <c r="A689" s="21">
        <v>1027</v>
      </c>
      <c r="B689" s="21">
        <v>669</v>
      </c>
      <c r="C689" s="20" t="s">
        <v>99</v>
      </c>
      <c r="D689" s="3">
        <f>SUM(E689:K689)</f>
        <v>0</v>
      </c>
      <c r="E689" s="3">
        <v>0</v>
      </c>
      <c r="F689" s="3">
        <f aca="true" t="shared" si="125" ref="F689:K689">F694</f>
        <v>0</v>
      </c>
      <c r="G689" s="3">
        <f t="shared" si="125"/>
        <v>0</v>
      </c>
      <c r="H689" s="3">
        <f t="shared" si="125"/>
        <v>0</v>
      </c>
      <c r="I689" s="3">
        <f t="shared" si="125"/>
        <v>0</v>
      </c>
      <c r="J689" s="3">
        <f t="shared" si="125"/>
        <v>0</v>
      </c>
      <c r="K689" s="3">
        <f t="shared" si="125"/>
        <v>0</v>
      </c>
      <c r="L689" s="2"/>
    </row>
    <row r="690" spans="1:12" ht="15.75">
      <c r="A690" s="21">
        <v>1028</v>
      </c>
      <c r="B690" s="21">
        <v>670</v>
      </c>
      <c r="C690" s="38" t="s">
        <v>9</v>
      </c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1:12" ht="29.25" customHeight="1">
      <c r="A691" s="21">
        <v>1029</v>
      </c>
      <c r="B691" s="21">
        <v>671</v>
      </c>
      <c r="C691" s="20" t="s">
        <v>20</v>
      </c>
      <c r="D691" s="3">
        <f aca="true" t="shared" si="126" ref="D691:D710">SUM(E691:K691)</f>
        <v>2</v>
      </c>
      <c r="E691" s="3">
        <f>SUM(E692:E695)</f>
        <v>2</v>
      </c>
      <c r="F691" s="3">
        <f aca="true" t="shared" si="127" ref="F691:K691">SUM(F692:F695)</f>
        <v>0</v>
      </c>
      <c r="G691" s="3">
        <f t="shared" si="127"/>
        <v>0</v>
      </c>
      <c r="H691" s="3">
        <f t="shared" si="127"/>
        <v>0</v>
      </c>
      <c r="I691" s="3">
        <f t="shared" si="127"/>
        <v>0</v>
      </c>
      <c r="J691" s="3">
        <f t="shared" si="127"/>
        <v>0</v>
      </c>
      <c r="K691" s="3">
        <f t="shared" si="127"/>
        <v>0</v>
      </c>
      <c r="L691" s="2" t="s">
        <v>3</v>
      </c>
    </row>
    <row r="692" spans="1:12" ht="15.75">
      <c r="A692" s="21"/>
      <c r="B692" s="21">
        <v>672</v>
      </c>
      <c r="C692" s="20" t="s">
        <v>102</v>
      </c>
      <c r="D692" s="3">
        <f t="shared" si="126"/>
        <v>0</v>
      </c>
      <c r="E692" s="3">
        <f>E697</f>
        <v>0</v>
      </c>
      <c r="F692" s="3">
        <f aca="true" t="shared" si="128" ref="F692:K692">F697</f>
        <v>0</v>
      </c>
      <c r="G692" s="3">
        <f t="shared" si="128"/>
        <v>0</v>
      </c>
      <c r="H692" s="3">
        <f t="shared" si="128"/>
        <v>0</v>
      </c>
      <c r="I692" s="3">
        <f t="shared" si="128"/>
        <v>0</v>
      </c>
      <c r="J692" s="3">
        <f t="shared" si="128"/>
        <v>0</v>
      </c>
      <c r="K692" s="3">
        <f t="shared" si="128"/>
        <v>0</v>
      </c>
      <c r="L692" s="2" t="s">
        <v>3</v>
      </c>
    </row>
    <row r="693" spans="1:12" ht="15.75">
      <c r="A693" s="21">
        <v>1030</v>
      </c>
      <c r="B693" s="21">
        <v>673</v>
      </c>
      <c r="C693" s="20" t="s">
        <v>100</v>
      </c>
      <c r="D693" s="3">
        <f t="shared" si="126"/>
        <v>0</v>
      </c>
      <c r="E693" s="3">
        <f aca="true" t="shared" si="129" ref="E693:K693">E698</f>
        <v>0</v>
      </c>
      <c r="F693" s="3">
        <f t="shared" si="129"/>
        <v>0</v>
      </c>
      <c r="G693" s="3">
        <f t="shared" si="129"/>
        <v>0</v>
      </c>
      <c r="H693" s="3">
        <f t="shared" si="129"/>
        <v>0</v>
      </c>
      <c r="I693" s="3">
        <f t="shared" si="129"/>
        <v>0</v>
      </c>
      <c r="J693" s="3">
        <f t="shared" si="129"/>
        <v>0</v>
      </c>
      <c r="K693" s="3">
        <f t="shared" si="129"/>
        <v>0</v>
      </c>
      <c r="L693" s="2" t="s">
        <v>3</v>
      </c>
    </row>
    <row r="694" spans="1:12" ht="15.75">
      <c r="A694" s="21">
        <v>1031</v>
      </c>
      <c r="B694" s="21">
        <v>674</v>
      </c>
      <c r="C694" s="20" t="s">
        <v>101</v>
      </c>
      <c r="D694" s="3">
        <f t="shared" si="126"/>
        <v>2</v>
      </c>
      <c r="E694" s="3">
        <f aca="true" t="shared" si="130" ref="E694:K694">E699</f>
        <v>2</v>
      </c>
      <c r="F694" s="3">
        <f t="shared" si="130"/>
        <v>0</v>
      </c>
      <c r="G694" s="3">
        <f t="shared" si="130"/>
        <v>0</v>
      </c>
      <c r="H694" s="3">
        <f t="shared" si="130"/>
        <v>0</v>
      </c>
      <c r="I694" s="3">
        <f t="shared" si="130"/>
        <v>0</v>
      </c>
      <c r="J694" s="3">
        <f t="shared" si="130"/>
        <v>0</v>
      </c>
      <c r="K694" s="3">
        <f t="shared" si="130"/>
        <v>0</v>
      </c>
      <c r="L694" s="2" t="s">
        <v>3</v>
      </c>
    </row>
    <row r="695" spans="1:12" ht="15.75">
      <c r="A695" s="21">
        <v>1032</v>
      </c>
      <c r="B695" s="21">
        <v>675</v>
      </c>
      <c r="C695" s="20" t="s">
        <v>99</v>
      </c>
      <c r="D695" s="3">
        <f t="shared" si="126"/>
        <v>0</v>
      </c>
      <c r="E695" s="3">
        <f aca="true" t="shared" si="131" ref="E695:K695">E700</f>
        <v>0</v>
      </c>
      <c r="F695" s="3">
        <f t="shared" si="131"/>
        <v>0</v>
      </c>
      <c r="G695" s="3">
        <f t="shared" si="131"/>
        <v>0</v>
      </c>
      <c r="H695" s="3">
        <f t="shared" si="131"/>
        <v>0</v>
      </c>
      <c r="I695" s="3">
        <f t="shared" si="131"/>
        <v>0</v>
      </c>
      <c r="J695" s="3">
        <f t="shared" si="131"/>
        <v>0</v>
      </c>
      <c r="K695" s="3">
        <f t="shared" si="131"/>
        <v>0</v>
      </c>
      <c r="L695" s="2" t="s">
        <v>3</v>
      </c>
    </row>
    <row r="696" spans="1:12" ht="51" customHeight="1">
      <c r="A696" s="21">
        <v>1033</v>
      </c>
      <c r="B696" s="21">
        <v>676</v>
      </c>
      <c r="C696" s="5" t="s">
        <v>73</v>
      </c>
      <c r="D696" s="3">
        <f t="shared" si="126"/>
        <v>2</v>
      </c>
      <c r="E696" s="7">
        <f>SUM(E697:E700)</f>
        <v>2</v>
      </c>
      <c r="F696" s="7">
        <f aca="true" t="shared" si="132" ref="F696:K696">SUM(F697:F700)</f>
        <v>0</v>
      </c>
      <c r="G696" s="7">
        <f t="shared" si="132"/>
        <v>0</v>
      </c>
      <c r="H696" s="7">
        <f t="shared" si="132"/>
        <v>0</v>
      </c>
      <c r="I696" s="7">
        <f t="shared" si="132"/>
        <v>0</v>
      </c>
      <c r="J696" s="7">
        <f t="shared" si="132"/>
        <v>0</v>
      </c>
      <c r="K696" s="7">
        <f t="shared" si="132"/>
        <v>0</v>
      </c>
      <c r="L696" s="1">
        <v>141</v>
      </c>
    </row>
    <row r="697" spans="1:12" ht="15.75">
      <c r="A697" s="21"/>
      <c r="B697" s="21">
        <v>677</v>
      </c>
      <c r="C697" s="20" t="s">
        <v>102</v>
      </c>
      <c r="D697" s="3">
        <f t="shared" si="126"/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1"/>
    </row>
    <row r="698" spans="1:12" ht="15.75">
      <c r="A698" s="21">
        <v>1034</v>
      </c>
      <c r="B698" s="21">
        <v>678</v>
      </c>
      <c r="C698" s="20" t="s">
        <v>100</v>
      </c>
      <c r="D698" s="3">
        <f t="shared" si="126"/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2"/>
    </row>
    <row r="699" spans="1:12" ht="15.75">
      <c r="A699" s="21">
        <v>1035</v>
      </c>
      <c r="B699" s="21">
        <v>679</v>
      </c>
      <c r="C699" s="20" t="s">
        <v>101</v>
      </c>
      <c r="D699" s="3">
        <f t="shared" si="126"/>
        <v>2</v>
      </c>
      <c r="E699" s="3">
        <v>2</v>
      </c>
      <c r="F699" s="3">
        <f>13-13</f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2"/>
    </row>
    <row r="700" spans="1:12" ht="15.75">
      <c r="A700" s="21">
        <v>1036</v>
      </c>
      <c r="B700" s="21">
        <v>680</v>
      </c>
      <c r="C700" s="20" t="s">
        <v>99</v>
      </c>
      <c r="D700" s="3">
        <f t="shared" si="126"/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2"/>
    </row>
    <row r="701" spans="1:12" ht="48.75" customHeight="1">
      <c r="A701" s="21">
        <v>1037</v>
      </c>
      <c r="B701" s="21">
        <v>681</v>
      </c>
      <c r="C701" s="20" t="s">
        <v>74</v>
      </c>
      <c r="D701" s="3">
        <f t="shared" si="126"/>
        <v>0</v>
      </c>
      <c r="E701" s="7">
        <f>SUM(E702:E705)</f>
        <v>0</v>
      </c>
      <c r="F701" s="7">
        <f aca="true" t="shared" si="133" ref="F701:K701">SUM(F702:F705)</f>
        <v>0</v>
      </c>
      <c r="G701" s="7">
        <f t="shared" si="133"/>
        <v>0</v>
      </c>
      <c r="H701" s="7">
        <f t="shared" si="133"/>
        <v>0</v>
      </c>
      <c r="I701" s="7">
        <f t="shared" si="133"/>
        <v>0</v>
      </c>
      <c r="J701" s="7">
        <f t="shared" si="133"/>
        <v>0</v>
      </c>
      <c r="K701" s="7">
        <f t="shared" si="133"/>
        <v>0</v>
      </c>
      <c r="L701" s="1">
        <v>141</v>
      </c>
    </row>
    <row r="702" spans="1:12" ht="15.75">
      <c r="A702" s="21"/>
      <c r="B702" s="21">
        <v>682</v>
      </c>
      <c r="C702" s="20" t="s">
        <v>102</v>
      </c>
      <c r="D702" s="3">
        <f t="shared" si="126"/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1"/>
    </row>
    <row r="703" spans="1:12" ht="15.75">
      <c r="A703" s="21">
        <v>1038</v>
      </c>
      <c r="B703" s="21">
        <v>683</v>
      </c>
      <c r="C703" s="20" t="s">
        <v>100</v>
      </c>
      <c r="D703" s="3">
        <f t="shared" si="126"/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2"/>
    </row>
    <row r="704" spans="1:12" ht="15.75">
      <c r="A704" s="21">
        <v>1039</v>
      </c>
      <c r="B704" s="21">
        <v>684</v>
      </c>
      <c r="C704" s="20" t="s">
        <v>101</v>
      </c>
      <c r="D704" s="3">
        <f t="shared" si="126"/>
        <v>0</v>
      </c>
      <c r="E704" s="3">
        <v>0</v>
      </c>
      <c r="F704" s="3">
        <f>13-13</f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2"/>
    </row>
    <row r="705" spans="1:12" ht="15.75">
      <c r="A705" s="21">
        <v>1040</v>
      </c>
      <c r="B705" s="21">
        <v>685</v>
      </c>
      <c r="C705" s="20" t="s">
        <v>99</v>
      </c>
      <c r="D705" s="3">
        <f t="shared" si="126"/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2"/>
    </row>
    <row r="706" spans="1:12" ht="111.75" customHeight="1">
      <c r="A706" s="21">
        <v>1045</v>
      </c>
      <c r="B706" s="21">
        <v>686</v>
      </c>
      <c r="C706" s="20" t="s">
        <v>129</v>
      </c>
      <c r="D706" s="3">
        <f t="shared" si="126"/>
        <v>0</v>
      </c>
      <c r="E706" s="7">
        <f>SUM(E707:E710)</f>
        <v>0</v>
      </c>
      <c r="F706" s="7">
        <f aca="true" t="shared" si="134" ref="F706:K706">SUM(F707:F710)</f>
        <v>0</v>
      </c>
      <c r="G706" s="7">
        <f t="shared" si="134"/>
        <v>0</v>
      </c>
      <c r="H706" s="7">
        <f t="shared" si="134"/>
        <v>0</v>
      </c>
      <c r="I706" s="7">
        <f t="shared" si="134"/>
        <v>0</v>
      </c>
      <c r="J706" s="7">
        <f t="shared" si="134"/>
        <v>0</v>
      </c>
      <c r="K706" s="7">
        <f t="shared" si="134"/>
        <v>0</v>
      </c>
      <c r="L706" s="1" t="s">
        <v>141</v>
      </c>
    </row>
    <row r="707" spans="1:12" ht="15.75">
      <c r="A707" s="21"/>
      <c r="B707" s="21">
        <v>687</v>
      </c>
      <c r="C707" s="20" t="s">
        <v>102</v>
      </c>
      <c r="D707" s="3">
        <f t="shared" si="126"/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16"/>
    </row>
    <row r="708" spans="1:12" ht="15.75">
      <c r="A708" s="21">
        <v>1046</v>
      </c>
      <c r="B708" s="21">
        <v>688</v>
      </c>
      <c r="C708" s="20" t="s">
        <v>100</v>
      </c>
      <c r="D708" s="3">
        <f t="shared" si="126"/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17"/>
    </row>
    <row r="709" spans="1:12" ht="15.75">
      <c r="A709" s="21">
        <v>1047</v>
      </c>
      <c r="B709" s="21">
        <v>689</v>
      </c>
      <c r="C709" s="20" t="s">
        <v>101</v>
      </c>
      <c r="D709" s="3">
        <f t="shared" si="126"/>
        <v>0</v>
      </c>
      <c r="E709" s="3">
        <v>0</v>
      </c>
      <c r="F709" s="3">
        <f>13-13</f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17"/>
    </row>
    <row r="710" spans="1:12" ht="15.75">
      <c r="A710" s="21">
        <v>1048</v>
      </c>
      <c r="B710" s="21">
        <v>690</v>
      </c>
      <c r="C710" s="20" t="s">
        <v>99</v>
      </c>
      <c r="D710" s="3">
        <f t="shared" si="126"/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17"/>
    </row>
    <row r="711" spans="1:12" ht="81" customHeight="1">
      <c r="A711" s="21"/>
      <c r="B711" s="21">
        <v>691</v>
      </c>
      <c r="C711" s="20" t="s">
        <v>147</v>
      </c>
      <c r="D711" s="3">
        <f>SUM(E711:K711)</f>
        <v>0</v>
      </c>
      <c r="E711" s="7">
        <f>SUM(E712:E715)</f>
        <v>0</v>
      </c>
      <c r="F711" s="7">
        <f aca="true" t="shared" si="135" ref="F711:K711">SUM(F712:F715)</f>
        <v>0</v>
      </c>
      <c r="G711" s="7">
        <f t="shared" si="135"/>
        <v>0</v>
      </c>
      <c r="H711" s="7">
        <f t="shared" si="135"/>
        <v>0</v>
      </c>
      <c r="I711" s="7">
        <f t="shared" si="135"/>
        <v>0</v>
      </c>
      <c r="J711" s="7">
        <f t="shared" si="135"/>
        <v>0</v>
      </c>
      <c r="K711" s="7">
        <f t="shared" si="135"/>
        <v>0</v>
      </c>
      <c r="L711" s="17"/>
    </row>
    <row r="712" spans="1:12" ht="15.75">
      <c r="A712" s="21"/>
      <c r="B712" s="21">
        <v>692</v>
      </c>
      <c r="C712" s="20" t="s">
        <v>102</v>
      </c>
      <c r="D712" s="3">
        <f>SUM(E712:K712)</f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17"/>
    </row>
    <row r="713" spans="1:12" ht="15.75">
      <c r="A713" s="21"/>
      <c r="B713" s="21">
        <v>693</v>
      </c>
      <c r="C713" s="20" t="s">
        <v>100</v>
      </c>
      <c r="D713" s="3">
        <f>SUM(E713:K713)</f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17"/>
    </row>
    <row r="714" spans="1:12" ht="15.75">
      <c r="A714" s="21"/>
      <c r="B714" s="21">
        <v>694</v>
      </c>
      <c r="C714" s="20" t="s">
        <v>101</v>
      </c>
      <c r="D714" s="3">
        <f>SUM(E714:K714)</f>
        <v>0</v>
      </c>
      <c r="E714" s="3">
        <v>0</v>
      </c>
      <c r="F714" s="3">
        <f>13-13</f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17"/>
    </row>
    <row r="715" spans="1:12" ht="15.75">
      <c r="A715" s="21"/>
      <c r="B715" s="21">
        <v>695</v>
      </c>
      <c r="C715" s="20" t="s">
        <v>99</v>
      </c>
      <c r="D715" s="3">
        <f>SUM(E715:K715)</f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17"/>
    </row>
    <row r="716" spans="1:12" ht="30" customHeight="1">
      <c r="A716" s="21">
        <v>1053</v>
      </c>
      <c r="B716" s="21">
        <v>696</v>
      </c>
      <c r="C716" s="39" t="s">
        <v>72</v>
      </c>
      <c r="D716" s="39"/>
      <c r="E716" s="39"/>
      <c r="F716" s="39"/>
      <c r="G716" s="39"/>
      <c r="H716" s="39"/>
      <c r="I716" s="39"/>
      <c r="J716" s="39"/>
      <c r="K716" s="39"/>
      <c r="L716" s="39"/>
    </row>
    <row r="717" spans="1:12" ht="47.25">
      <c r="A717" s="21">
        <v>1054</v>
      </c>
      <c r="B717" s="21">
        <v>697</v>
      </c>
      <c r="C717" s="19" t="s">
        <v>41</v>
      </c>
      <c r="D717" s="26">
        <f>SUM(E717:K717)</f>
        <v>20</v>
      </c>
      <c r="E717" s="26">
        <f>SUM(E718:E721)</f>
        <v>20</v>
      </c>
      <c r="F717" s="26">
        <f aca="true" t="shared" si="136" ref="F717:K717">SUM(F718:F721)</f>
        <v>0</v>
      </c>
      <c r="G717" s="26">
        <f t="shared" si="136"/>
        <v>0</v>
      </c>
      <c r="H717" s="26">
        <f t="shared" si="136"/>
        <v>0</v>
      </c>
      <c r="I717" s="26">
        <f t="shared" si="136"/>
        <v>0</v>
      </c>
      <c r="J717" s="26">
        <f t="shared" si="136"/>
        <v>0</v>
      </c>
      <c r="K717" s="26">
        <f t="shared" si="136"/>
        <v>0</v>
      </c>
      <c r="L717" s="4" t="s">
        <v>3</v>
      </c>
    </row>
    <row r="718" spans="1:12" ht="15.75">
      <c r="A718" s="21"/>
      <c r="B718" s="21">
        <v>698</v>
      </c>
      <c r="C718" s="19" t="s">
        <v>102</v>
      </c>
      <c r="D718" s="26">
        <f>SUM(E718:K718)</f>
        <v>0</v>
      </c>
      <c r="E718" s="26">
        <f>E724+E742</f>
        <v>0</v>
      </c>
      <c r="F718" s="26">
        <f aca="true" t="shared" si="137" ref="F718:K718">F724+F742</f>
        <v>0</v>
      </c>
      <c r="G718" s="26">
        <f t="shared" si="137"/>
        <v>0</v>
      </c>
      <c r="H718" s="26">
        <f t="shared" si="137"/>
        <v>0</v>
      </c>
      <c r="I718" s="26">
        <f t="shared" si="137"/>
        <v>0</v>
      </c>
      <c r="J718" s="26">
        <f t="shared" si="137"/>
        <v>0</v>
      </c>
      <c r="K718" s="26">
        <f t="shared" si="137"/>
        <v>0</v>
      </c>
      <c r="L718" s="4" t="s">
        <v>3</v>
      </c>
    </row>
    <row r="719" spans="1:12" ht="15.75">
      <c r="A719" s="21">
        <v>1055</v>
      </c>
      <c r="B719" s="21">
        <v>699</v>
      </c>
      <c r="C719" s="19" t="s">
        <v>100</v>
      </c>
      <c r="D719" s="26">
        <f>SUM(E719:K719)</f>
        <v>0</v>
      </c>
      <c r="E719" s="26">
        <f aca="true" t="shared" si="138" ref="E719:K721">E725+E743</f>
        <v>0</v>
      </c>
      <c r="F719" s="26">
        <f t="shared" si="138"/>
        <v>0</v>
      </c>
      <c r="G719" s="26">
        <f t="shared" si="138"/>
        <v>0</v>
      </c>
      <c r="H719" s="26">
        <f t="shared" si="138"/>
        <v>0</v>
      </c>
      <c r="I719" s="26">
        <f t="shared" si="138"/>
        <v>0</v>
      </c>
      <c r="J719" s="26">
        <f t="shared" si="138"/>
        <v>0</v>
      </c>
      <c r="K719" s="26">
        <f t="shared" si="138"/>
        <v>0</v>
      </c>
      <c r="L719" s="4" t="s">
        <v>3</v>
      </c>
    </row>
    <row r="720" spans="1:12" ht="15.75">
      <c r="A720" s="21">
        <v>1056</v>
      </c>
      <c r="B720" s="21">
        <v>700</v>
      </c>
      <c r="C720" s="19" t="s">
        <v>101</v>
      </c>
      <c r="D720" s="26">
        <f>SUM(E720:K720)</f>
        <v>20</v>
      </c>
      <c r="E720" s="26">
        <f t="shared" si="138"/>
        <v>20</v>
      </c>
      <c r="F720" s="26">
        <f t="shared" si="138"/>
        <v>0</v>
      </c>
      <c r="G720" s="26">
        <f t="shared" si="138"/>
        <v>0</v>
      </c>
      <c r="H720" s="26">
        <f t="shared" si="138"/>
        <v>0</v>
      </c>
      <c r="I720" s="26">
        <f t="shared" si="138"/>
        <v>0</v>
      </c>
      <c r="J720" s="26">
        <f t="shared" si="138"/>
        <v>0</v>
      </c>
      <c r="K720" s="26">
        <f t="shared" si="138"/>
        <v>0</v>
      </c>
      <c r="L720" s="4" t="s">
        <v>3</v>
      </c>
    </row>
    <row r="721" spans="1:12" ht="15.75">
      <c r="A721" s="21">
        <v>1057</v>
      </c>
      <c r="B721" s="21">
        <v>701</v>
      </c>
      <c r="C721" s="19" t="s">
        <v>99</v>
      </c>
      <c r="D721" s="26">
        <f>SUM(E721:K721)</f>
        <v>0</v>
      </c>
      <c r="E721" s="26">
        <f t="shared" si="138"/>
        <v>0</v>
      </c>
      <c r="F721" s="26">
        <f t="shared" si="138"/>
        <v>0</v>
      </c>
      <c r="G721" s="26">
        <f t="shared" si="138"/>
        <v>0</v>
      </c>
      <c r="H721" s="26">
        <f t="shared" si="138"/>
        <v>0</v>
      </c>
      <c r="I721" s="26">
        <f t="shared" si="138"/>
        <v>0</v>
      </c>
      <c r="J721" s="26">
        <f t="shared" si="138"/>
        <v>0</v>
      </c>
      <c r="K721" s="26">
        <f t="shared" si="138"/>
        <v>0</v>
      </c>
      <c r="L721" s="4" t="s">
        <v>3</v>
      </c>
    </row>
    <row r="722" spans="1:12" ht="15.75" customHeight="1">
      <c r="A722" s="21">
        <v>1058</v>
      </c>
      <c r="B722" s="21">
        <v>702</v>
      </c>
      <c r="C722" s="38" t="s">
        <v>6</v>
      </c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1:12" ht="47.25">
      <c r="A723" s="21">
        <v>1059</v>
      </c>
      <c r="B723" s="21">
        <v>703</v>
      </c>
      <c r="C723" s="20" t="s">
        <v>18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2" t="s">
        <v>3</v>
      </c>
    </row>
    <row r="724" spans="1:12" ht="15.75">
      <c r="A724" s="21"/>
      <c r="B724" s="21">
        <v>704</v>
      </c>
      <c r="C724" s="20" t="s">
        <v>102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2" t="s">
        <v>3</v>
      </c>
    </row>
    <row r="725" spans="1:12" ht="15.75">
      <c r="A725" s="21">
        <v>1060</v>
      </c>
      <c r="B725" s="21">
        <v>705</v>
      </c>
      <c r="C725" s="20" t="s">
        <v>100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2" t="s">
        <v>3</v>
      </c>
    </row>
    <row r="726" spans="1:12" ht="15.75">
      <c r="A726" s="21">
        <v>1061</v>
      </c>
      <c r="B726" s="21">
        <v>706</v>
      </c>
      <c r="C726" s="20" t="s">
        <v>101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2" t="s">
        <v>3</v>
      </c>
    </row>
    <row r="727" spans="1:12" ht="15.75">
      <c r="A727" s="21">
        <v>1062</v>
      </c>
      <c r="B727" s="21">
        <v>707</v>
      </c>
      <c r="C727" s="20" t="s">
        <v>99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2" t="s">
        <v>3</v>
      </c>
    </row>
    <row r="728" spans="1:12" ht="15.75" customHeight="1">
      <c r="A728" s="21">
        <v>1063</v>
      </c>
      <c r="B728" s="21">
        <v>708</v>
      </c>
      <c r="C728" s="40" t="s">
        <v>7</v>
      </c>
      <c r="D728" s="40"/>
      <c r="E728" s="40"/>
      <c r="F728" s="40"/>
      <c r="G728" s="40"/>
      <c r="H728" s="40"/>
      <c r="I728" s="40"/>
      <c r="J728" s="40"/>
      <c r="K728" s="40"/>
      <c r="L728" s="40"/>
    </row>
    <row r="729" spans="1:12" ht="63">
      <c r="A729" s="21">
        <v>1064</v>
      </c>
      <c r="B729" s="21">
        <v>709</v>
      </c>
      <c r="C729" s="20" t="s">
        <v>19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2"/>
    </row>
    <row r="730" spans="1:12" ht="15.75">
      <c r="A730" s="21"/>
      <c r="B730" s="21">
        <v>710</v>
      </c>
      <c r="C730" s="20" t="s">
        <v>102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2"/>
    </row>
    <row r="731" spans="1:12" ht="15.75">
      <c r="A731" s="21">
        <v>1065</v>
      </c>
      <c r="B731" s="21">
        <v>711</v>
      </c>
      <c r="C731" s="20" t="s">
        <v>100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2"/>
    </row>
    <row r="732" spans="1:12" ht="15.75">
      <c r="A732" s="21">
        <v>1066</v>
      </c>
      <c r="B732" s="21">
        <v>712</v>
      </c>
      <c r="C732" s="20" t="s">
        <v>101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2"/>
    </row>
    <row r="733" spans="1:12" ht="15.75">
      <c r="A733" s="21">
        <v>1067</v>
      </c>
      <c r="B733" s="21">
        <v>713</v>
      </c>
      <c r="C733" s="20" t="s">
        <v>99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2"/>
    </row>
    <row r="734" spans="1:12" ht="15.75" customHeight="1">
      <c r="A734" s="21">
        <v>1068</v>
      </c>
      <c r="B734" s="21">
        <v>714</v>
      </c>
      <c r="C734" s="40" t="s">
        <v>8</v>
      </c>
      <c r="D734" s="40"/>
      <c r="E734" s="40"/>
      <c r="F734" s="40"/>
      <c r="G734" s="40"/>
      <c r="H734" s="40"/>
      <c r="I734" s="40"/>
      <c r="J734" s="40"/>
      <c r="K734" s="40"/>
      <c r="L734" s="40"/>
    </row>
    <row r="735" spans="1:12" ht="15.75">
      <c r="A735" s="21">
        <v>1069</v>
      </c>
      <c r="B735" s="21">
        <v>715</v>
      </c>
      <c r="C735" s="20"/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2"/>
    </row>
    <row r="736" spans="1:12" ht="15.75">
      <c r="A736" s="21"/>
      <c r="B736" s="21">
        <v>716</v>
      </c>
      <c r="C736" s="20" t="s">
        <v>102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2"/>
    </row>
    <row r="737" spans="1:12" ht="15.75">
      <c r="A737" s="21">
        <v>1070</v>
      </c>
      <c r="B737" s="21">
        <v>717</v>
      </c>
      <c r="C737" s="20" t="s">
        <v>100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2"/>
    </row>
    <row r="738" spans="1:12" ht="15.75">
      <c r="A738" s="21">
        <v>1071</v>
      </c>
      <c r="B738" s="21">
        <v>718</v>
      </c>
      <c r="C738" s="20" t="s">
        <v>101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2"/>
    </row>
    <row r="739" spans="1:12" ht="15.75">
      <c r="A739" s="21">
        <v>1072</v>
      </c>
      <c r="B739" s="21">
        <v>719</v>
      </c>
      <c r="C739" s="20" t="s">
        <v>99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2"/>
    </row>
    <row r="740" spans="1:12" ht="15.75">
      <c r="A740" s="21">
        <v>1073</v>
      </c>
      <c r="B740" s="21">
        <v>720</v>
      </c>
      <c r="C740" s="38" t="s">
        <v>9</v>
      </c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1:12" ht="33.75" customHeight="1">
      <c r="A741" s="21">
        <v>1074</v>
      </c>
      <c r="B741" s="21">
        <v>721</v>
      </c>
      <c r="C741" s="20" t="s">
        <v>20</v>
      </c>
      <c r="D741" s="3">
        <f aca="true" t="shared" si="139" ref="D741:D750">SUM(E741:K741)</f>
        <v>20</v>
      </c>
      <c r="E741" s="3">
        <f>SUM(E742:E745)</f>
        <v>20</v>
      </c>
      <c r="F741" s="3">
        <f aca="true" t="shared" si="140" ref="F741:K741">SUM(F742:F745)</f>
        <v>0</v>
      </c>
      <c r="G741" s="3">
        <f t="shared" si="140"/>
        <v>0</v>
      </c>
      <c r="H741" s="3">
        <f t="shared" si="140"/>
        <v>0</v>
      </c>
      <c r="I741" s="3">
        <f t="shared" si="140"/>
        <v>0</v>
      </c>
      <c r="J741" s="3">
        <f t="shared" si="140"/>
        <v>0</v>
      </c>
      <c r="K741" s="3">
        <f t="shared" si="140"/>
        <v>0</v>
      </c>
      <c r="L741" s="2" t="s">
        <v>3</v>
      </c>
    </row>
    <row r="742" spans="1:12" ht="15.75">
      <c r="A742" s="21"/>
      <c r="B742" s="21">
        <v>722</v>
      </c>
      <c r="C742" s="20" t="s">
        <v>102</v>
      </c>
      <c r="D742" s="3">
        <f t="shared" si="139"/>
        <v>0</v>
      </c>
      <c r="E742" s="3">
        <f>E747</f>
        <v>0</v>
      </c>
      <c r="F742" s="3">
        <f aca="true" t="shared" si="141" ref="F742:K742">F747</f>
        <v>0</v>
      </c>
      <c r="G742" s="3">
        <f t="shared" si="141"/>
        <v>0</v>
      </c>
      <c r="H742" s="3">
        <f t="shared" si="141"/>
        <v>0</v>
      </c>
      <c r="I742" s="3">
        <f t="shared" si="141"/>
        <v>0</v>
      </c>
      <c r="J742" s="3">
        <f t="shared" si="141"/>
        <v>0</v>
      </c>
      <c r="K742" s="3">
        <f t="shared" si="141"/>
        <v>0</v>
      </c>
      <c r="L742" s="2" t="s">
        <v>3</v>
      </c>
    </row>
    <row r="743" spans="1:12" ht="15.75">
      <c r="A743" s="21">
        <v>1075</v>
      </c>
      <c r="B743" s="21">
        <v>723</v>
      </c>
      <c r="C743" s="20" t="s">
        <v>100</v>
      </c>
      <c r="D743" s="3">
        <f t="shared" si="139"/>
        <v>0</v>
      </c>
      <c r="E743" s="3">
        <f aca="true" t="shared" si="142" ref="E743:K745">E748</f>
        <v>0</v>
      </c>
      <c r="F743" s="3">
        <f t="shared" si="142"/>
        <v>0</v>
      </c>
      <c r="G743" s="3">
        <f t="shared" si="142"/>
        <v>0</v>
      </c>
      <c r="H743" s="3">
        <f t="shared" si="142"/>
        <v>0</v>
      </c>
      <c r="I743" s="3">
        <f t="shared" si="142"/>
        <v>0</v>
      </c>
      <c r="J743" s="3">
        <f t="shared" si="142"/>
        <v>0</v>
      </c>
      <c r="K743" s="3">
        <f t="shared" si="142"/>
        <v>0</v>
      </c>
      <c r="L743" s="2" t="s">
        <v>3</v>
      </c>
    </row>
    <row r="744" spans="1:12" ht="15.75">
      <c r="A744" s="21">
        <v>1076</v>
      </c>
      <c r="B744" s="21">
        <v>724</v>
      </c>
      <c r="C744" s="20" t="s">
        <v>101</v>
      </c>
      <c r="D744" s="3">
        <f t="shared" si="139"/>
        <v>20</v>
      </c>
      <c r="E744" s="3">
        <f t="shared" si="142"/>
        <v>20</v>
      </c>
      <c r="F744" s="3">
        <f t="shared" si="142"/>
        <v>0</v>
      </c>
      <c r="G744" s="3">
        <f t="shared" si="142"/>
        <v>0</v>
      </c>
      <c r="H744" s="3">
        <f t="shared" si="142"/>
        <v>0</v>
      </c>
      <c r="I744" s="3">
        <f t="shared" si="142"/>
        <v>0</v>
      </c>
      <c r="J744" s="3">
        <f t="shared" si="142"/>
        <v>0</v>
      </c>
      <c r="K744" s="3">
        <f t="shared" si="142"/>
        <v>0</v>
      </c>
      <c r="L744" s="2" t="s">
        <v>3</v>
      </c>
    </row>
    <row r="745" spans="1:12" ht="15.75">
      <c r="A745" s="21">
        <v>1077</v>
      </c>
      <c r="B745" s="21">
        <v>725</v>
      </c>
      <c r="C745" s="20" t="s">
        <v>99</v>
      </c>
      <c r="D745" s="3">
        <f t="shared" si="139"/>
        <v>0</v>
      </c>
      <c r="E745" s="3">
        <f t="shared" si="142"/>
        <v>0</v>
      </c>
      <c r="F745" s="3">
        <f t="shared" si="142"/>
        <v>0</v>
      </c>
      <c r="G745" s="3">
        <f t="shared" si="142"/>
        <v>0</v>
      </c>
      <c r="H745" s="3">
        <f t="shared" si="142"/>
        <v>0</v>
      </c>
      <c r="I745" s="3">
        <f t="shared" si="142"/>
        <v>0</v>
      </c>
      <c r="J745" s="3">
        <f t="shared" si="142"/>
        <v>0</v>
      </c>
      <c r="K745" s="3">
        <f t="shared" si="142"/>
        <v>0</v>
      </c>
      <c r="L745" s="2" t="s">
        <v>3</v>
      </c>
    </row>
    <row r="746" spans="1:12" ht="96" customHeight="1">
      <c r="A746" s="21">
        <v>1078</v>
      </c>
      <c r="B746" s="21">
        <v>726</v>
      </c>
      <c r="C746" s="5" t="s">
        <v>130</v>
      </c>
      <c r="D746" s="3">
        <f t="shared" si="139"/>
        <v>20</v>
      </c>
      <c r="E746" s="7">
        <f>SUM(E747:E750)</f>
        <v>20</v>
      </c>
      <c r="F746" s="7">
        <f aca="true" t="shared" si="143" ref="F746:K746">SUM(F747:F750)</f>
        <v>0</v>
      </c>
      <c r="G746" s="7">
        <f t="shared" si="143"/>
        <v>0</v>
      </c>
      <c r="H746" s="7">
        <f t="shared" si="143"/>
        <v>0</v>
      </c>
      <c r="I746" s="7">
        <f t="shared" si="143"/>
        <v>0</v>
      </c>
      <c r="J746" s="7">
        <f t="shared" si="143"/>
        <v>0</v>
      </c>
      <c r="K746" s="7">
        <f t="shared" si="143"/>
        <v>0</v>
      </c>
      <c r="L746" s="1">
        <v>151</v>
      </c>
    </row>
    <row r="747" spans="1:12" ht="15.75">
      <c r="A747" s="21"/>
      <c r="B747" s="21">
        <v>727</v>
      </c>
      <c r="C747" s="20" t="s">
        <v>102</v>
      </c>
      <c r="D747" s="3">
        <f t="shared" si="139"/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1"/>
    </row>
    <row r="748" spans="1:12" ht="15.75">
      <c r="A748" s="21">
        <v>1079</v>
      </c>
      <c r="B748" s="21">
        <v>728</v>
      </c>
      <c r="C748" s="20" t="s">
        <v>100</v>
      </c>
      <c r="D748" s="3">
        <f t="shared" si="139"/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2"/>
    </row>
    <row r="749" spans="1:12" ht="15.75">
      <c r="A749" s="21">
        <v>1080</v>
      </c>
      <c r="B749" s="21">
        <v>729</v>
      </c>
      <c r="C749" s="20" t="s">
        <v>101</v>
      </c>
      <c r="D749" s="3">
        <f t="shared" si="139"/>
        <v>20</v>
      </c>
      <c r="E749" s="3">
        <v>20</v>
      </c>
      <c r="F749" s="3">
        <f>13-13</f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2"/>
    </row>
    <row r="750" spans="1:12" ht="15.75">
      <c r="A750" s="21">
        <v>1081</v>
      </c>
      <c r="B750" s="21">
        <v>730</v>
      </c>
      <c r="C750" s="20" t="s">
        <v>99</v>
      </c>
      <c r="D750" s="3">
        <f t="shared" si="139"/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2"/>
    </row>
  </sheetData>
  <sheetProtection/>
  <mergeCells count="62">
    <mergeCell ref="C96:L96"/>
    <mergeCell ref="C42:L42"/>
    <mergeCell ref="C48:L48"/>
    <mergeCell ref="C308:L308"/>
    <mergeCell ref="C569:L569"/>
    <mergeCell ref="C244:L244"/>
    <mergeCell ref="C146:L146"/>
    <mergeCell ref="C314:L314"/>
    <mergeCell ref="C465:L465"/>
    <mergeCell ref="C232:L232"/>
    <mergeCell ref="C238:L238"/>
    <mergeCell ref="C108:L108"/>
    <mergeCell ref="C114:L114"/>
    <mergeCell ref="C120:L120"/>
    <mergeCell ref="C250:L250"/>
    <mergeCell ref="C152:L152"/>
    <mergeCell ref="C158:L158"/>
    <mergeCell ref="A15:L15"/>
    <mergeCell ref="A16:L16"/>
    <mergeCell ref="A17:L17"/>
    <mergeCell ref="A18:A19"/>
    <mergeCell ref="C18:C19"/>
    <mergeCell ref="D18:K18"/>
    <mergeCell ref="B18:B19"/>
    <mergeCell ref="C740:L740"/>
    <mergeCell ref="C666:L666"/>
    <mergeCell ref="C672:L672"/>
    <mergeCell ref="C678:L678"/>
    <mergeCell ref="C684:L684"/>
    <mergeCell ref="C722:L722"/>
    <mergeCell ref="C728:L728"/>
    <mergeCell ref="C734:L734"/>
    <mergeCell ref="C649:L649"/>
    <mergeCell ref="C716:L716"/>
    <mergeCell ref="C279:L279"/>
    <mergeCell ref="C285:L285"/>
    <mergeCell ref="C690:L690"/>
    <mergeCell ref="C557:L557"/>
    <mergeCell ref="C453:L453"/>
    <mergeCell ref="C459:L459"/>
    <mergeCell ref="C655:L655"/>
    <mergeCell ref="C296:L296"/>
    <mergeCell ref="C631:L631"/>
    <mergeCell ref="C637:L637"/>
    <mergeCell ref="C643:L643"/>
    <mergeCell ref="C164:L164"/>
    <mergeCell ref="C170:L170"/>
    <mergeCell ref="C226:L226"/>
    <mergeCell ref="C267:L267"/>
    <mergeCell ref="C563:L563"/>
    <mergeCell ref="C320:L320"/>
    <mergeCell ref="C273:L273"/>
    <mergeCell ref="C302:L302"/>
    <mergeCell ref="C441:L441"/>
    <mergeCell ref="C575:L575"/>
    <mergeCell ref="C551:L551"/>
    <mergeCell ref="C447:L447"/>
    <mergeCell ref="C36:L36"/>
    <mergeCell ref="C54:L54"/>
    <mergeCell ref="C60:L60"/>
    <mergeCell ref="C261:L261"/>
    <mergeCell ref="C102:L102"/>
  </mergeCells>
  <printOptions/>
  <pageMargins left="0.3937007874015748" right="0.27" top="0.41" bottom="0.19" header="0.31496062992125984" footer="0.19"/>
  <pageSetup fitToHeight="40" fitToWidth="1" horizontalDpi="600" verticalDpi="600" orientation="portrait" paperSize="9" scale="71" r:id="rId1"/>
  <ignoredErrors>
    <ignoredError sqref="E34 E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2019-10-16T12:10:11Z</dcterms:modified>
  <cp:category/>
  <cp:version/>
  <cp:contentType/>
  <cp:contentStatus/>
</cp:coreProperties>
</file>