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  <sheet name="Целевые показатели" sheetId="3" r:id="rId2"/>
  </sheets>
  <definedNames>
    <definedName name="_xlnm.Print_Area" localSheetId="0">'Программа '!$A$1:$K$1650</definedName>
  </definedNames>
  <calcPr calcId="124519"/>
</workbook>
</file>

<file path=xl/calcChain.xml><?xml version="1.0" encoding="utf-8"?>
<calcChain xmlns="http://schemas.openxmlformats.org/spreadsheetml/2006/main">
  <c r="H11" i="1"/>
  <c r="H17"/>
  <c r="H14"/>
  <c r="H6"/>
  <c r="H21"/>
  <c r="G21"/>
  <c r="H1440"/>
  <c r="H1334"/>
  <c r="H544" l="1"/>
  <c r="H546"/>
  <c r="H339"/>
  <c r="H726"/>
  <c r="J551"/>
  <c r="I551" s="1"/>
  <c r="C551" s="1"/>
  <c r="J1522"/>
  <c r="I1522" s="1"/>
  <c r="J1523"/>
  <c r="I1523" s="1"/>
  <c r="H1523" s="1"/>
  <c r="G1523" s="1"/>
  <c r="F1523" s="1"/>
  <c r="E1523" s="1"/>
  <c r="D1523" s="1"/>
  <c r="C1523" s="1"/>
  <c r="J1524"/>
  <c r="I1524" s="1"/>
  <c r="C1524" s="1"/>
  <c r="J1521"/>
  <c r="I1521" s="1"/>
  <c r="H1521" s="1"/>
  <c r="G1521" s="1"/>
  <c r="F1521" s="1"/>
  <c r="E1521" s="1"/>
  <c r="D1521" s="1"/>
  <c r="C1521" s="1"/>
  <c r="J1377"/>
  <c r="I1377" s="1"/>
  <c r="H1377" s="1"/>
  <c r="G1377" s="1"/>
  <c r="F1377" s="1"/>
  <c r="E1377" s="1"/>
  <c r="D1377" s="1"/>
  <c r="C1377" s="1"/>
  <c r="J1378"/>
  <c r="I1378" s="1"/>
  <c r="C1378" s="1"/>
  <c r="J1379"/>
  <c r="I1379" s="1"/>
  <c r="H1379" s="1"/>
  <c r="G1379" s="1"/>
  <c r="F1379" s="1"/>
  <c r="E1379" s="1"/>
  <c r="D1379" s="1"/>
  <c r="C1379" s="1"/>
  <c r="J1376"/>
  <c r="I1376" s="1"/>
  <c r="C1376" s="1"/>
  <c r="C1375"/>
  <c r="H999"/>
  <c r="J1012"/>
  <c r="I1012" s="1"/>
  <c r="H1012" s="1"/>
  <c r="G1012" s="1"/>
  <c r="F1012" s="1"/>
  <c r="E1012" s="1"/>
  <c r="D1012" s="1"/>
  <c r="C1012" s="1"/>
  <c r="J1014"/>
  <c r="I1014" s="1"/>
  <c r="H1014" s="1"/>
  <c r="G1014" s="1"/>
  <c r="F1014" s="1"/>
  <c r="E1014" s="1"/>
  <c r="D1014" s="1"/>
  <c r="C1014" s="1"/>
  <c r="J1015"/>
  <c r="I1015" s="1"/>
  <c r="C1015" s="1"/>
  <c r="C1013"/>
  <c r="J1644"/>
  <c r="I1644" s="1"/>
  <c r="H1644" s="1"/>
  <c r="F1644" s="1"/>
  <c r="E1644" s="1"/>
  <c r="D1644" s="1"/>
  <c r="C1644" s="1"/>
  <c r="J1645"/>
  <c r="I1645" s="1"/>
  <c r="C1645" s="1"/>
  <c r="J1646"/>
  <c r="I1646" s="1"/>
  <c r="H1646" s="1"/>
  <c r="G1646" s="1"/>
  <c r="F1646" s="1"/>
  <c r="E1646" s="1"/>
  <c r="D1646" s="1"/>
  <c r="C1646" s="1"/>
  <c r="J1643"/>
  <c r="I1643" s="1"/>
  <c r="C1643" s="1"/>
  <c r="H48"/>
  <c r="H46" s="1"/>
  <c r="J51"/>
  <c r="I51" s="1"/>
  <c r="H51" s="1"/>
  <c r="G51" s="1"/>
  <c r="F51" s="1"/>
  <c r="E51" s="1"/>
  <c r="D51" s="1"/>
  <c r="C51" s="1"/>
  <c r="J52"/>
  <c r="I52" s="1"/>
  <c r="C52" s="1"/>
  <c r="J53"/>
  <c r="I53" s="1"/>
  <c r="H53" s="1"/>
  <c r="G53" s="1"/>
  <c r="F53" s="1"/>
  <c r="E53" s="1"/>
  <c r="D53" s="1"/>
  <c r="C53" s="1"/>
  <c r="J54"/>
  <c r="I54" s="1"/>
  <c r="C54" s="1"/>
  <c r="J55"/>
  <c r="I55" s="1"/>
  <c r="H55" s="1"/>
  <c r="G55" s="1"/>
  <c r="F55" s="1"/>
  <c r="E55" s="1"/>
  <c r="D55" s="1"/>
  <c r="C55" s="1"/>
  <c r="J56"/>
  <c r="I56" s="1"/>
  <c r="C56" s="1"/>
  <c r="J57"/>
  <c r="I57" s="1"/>
  <c r="H57" s="1"/>
  <c r="G57" s="1"/>
  <c r="F57" s="1"/>
  <c r="E57" s="1"/>
  <c r="D57" s="1"/>
  <c r="C57" s="1"/>
  <c r="J58"/>
  <c r="I58" s="1"/>
  <c r="C58" s="1"/>
  <c r="J59"/>
  <c r="I59" s="1"/>
  <c r="H59" s="1"/>
  <c r="G59" s="1"/>
  <c r="F59" s="1"/>
  <c r="E59" s="1"/>
  <c r="D59" s="1"/>
  <c r="C59" s="1"/>
  <c r="J60"/>
  <c r="I60" s="1"/>
  <c r="C60" s="1"/>
  <c r="J61"/>
  <c r="I61" s="1"/>
  <c r="H61" s="1"/>
  <c r="F61" s="1"/>
  <c r="E61" s="1"/>
  <c r="D61" s="1"/>
  <c r="C61" s="1"/>
  <c r="J50"/>
  <c r="I50" s="1"/>
  <c r="C50" s="1"/>
  <c r="C49"/>
  <c r="H947"/>
  <c r="H997"/>
  <c r="H1480"/>
  <c r="J1499"/>
  <c r="I1499" s="1"/>
  <c r="H1499" s="1"/>
  <c r="G1499" s="1"/>
  <c r="F1499" s="1"/>
  <c r="E1499" s="1"/>
  <c r="D1499" s="1"/>
  <c r="C1499" s="1"/>
  <c r="J1500"/>
  <c r="I1500" s="1"/>
  <c r="C1500" s="1"/>
  <c r="J1501"/>
  <c r="I1501" s="1"/>
  <c r="H1501" s="1"/>
  <c r="G1501" s="1"/>
  <c r="F1501" s="1"/>
  <c r="E1501" s="1"/>
  <c r="D1501" s="1"/>
  <c r="C1501" s="1"/>
  <c r="J1498"/>
  <c r="I1498" s="1"/>
  <c r="C1498" s="1"/>
  <c r="H800"/>
  <c r="J875"/>
  <c r="I875" s="1"/>
  <c r="H875" s="1"/>
  <c r="G875" s="1"/>
  <c r="F875" s="1"/>
  <c r="E875" s="1"/>
  <c r="D875" s="1"/>
  <c r="C875" s="1"/>
  <c r="J876"/>
  <c r="I876" s="1"/>
  <c r="C876" s="1"/>
  <c r="J877"/>
  <c r="I877" s="1"/>
  <c r="H877" s="1"/>
  <c r="G877" s="1"/>
  <c r="F877" s="1"/>
  <c r="E877" s="1"/>
  <c r="D877" s="1"/>
  <c r="C877" s="1"/>
  <c r="J874"/>
  <c r="I874" s="1"/>
  <c r="C874" s="1"/>
  <c r="C873"/>
  <c r="J727"/>
  <c r="I727" s="1"/>
  <c r="H727" s="1"/>
  <c r="G727" s="1"/>
  <c r="F727" s="1"/>
  <c r="E727" s="1"/>
  <c r="D727" s="1"/>
  <c r="C727" s="1"/>
  <c r="J728"/>
  <c r="I728" s="1"/>
  <c r="C728" s="1"/>
  <c r="J729"/>
  <c r="I729" s="1"/>
  <c r="H729" s="1"/>
  <c r="G729" s="1"/>
  <c r="F729" s="1"/>
  <c r="E729" s="1"/>
  <c r="D729" s="1"/>
  <c r="C729" s="1"/>
  <c r="J726"/>
  <c r="I726" s="1"/>
  <c r="C726" s="1"/>
  <c r="J48"/>
  <c r="I48" s="1"/>
  <c r="J46"/>
  <c r="I46" s="1"/>
  <c r="C47"/>
  <c r="J44"/>
  <c r="I44" s="1"/>
  <c r="H44" s="1"/>
  <c r="J45"/>
  <c r="I45" s="1"/>
  <c r="H45" s="1"/>
  <c r="G45" s="1"/>
  <c r="F45" s="1"/>
  <c r="E45" s="1"/>
  <c r="D45" s="1"/>
  <c r="C45" s="1"/>
  <c r="J915"/>
  <c r="I915" s="1"/>
  <c r="H915" s="1"/>
  <c r="G915" s="1"/>
  <c r="F915" s="1"/>
  <c r="E915" s="1"/>
  <c r="D915" s="1"/>
  <c r="J913"/>
  <c r="I913" s="1"/>
  <c r="H913" s="1"/>
  <c r="G913" s="1"/>
  <c r="F913" s="1"/>
  <c r="E913" s="1"/>
  <c r="D913" s="1"/>
  <c r="G1566"/>
  <c r="G339"/>
  <c r="G97"/>
  <c r="J150"/>
  <c r="I150" s="1"/>
  <c r="H150" s="1"/>
  <c r="G150" s="1"/>
  <c r="F150" s="1"/>
  <c r="E150" s="1"/>
  <c r="D150" s="1"/>
  <c r="J151"/>
  <c r="I151" s="1"/>
  <c r="C151" s="1"/>
  <c r="J152"/>
  <c r="I152" s="1"/>
  <c r="H152" s="1"/>
  <c r="G152" s="1"/>
  <c r="F152" s="1"/>
  <c r="E152" s="1"/>
  <c r="D152" s="1"/>
  <c r="C152" s="1"/>
  <c r="J153"/>
  <c r="I153" s="1"/>
  <c r="H153" s="1"/>
  <c r="C153" s="1"/>
  <c r="J154"/>
  <c r="I154" s="1"/>
  <c r="H154" s="1"/>
  <c r="G154" s="1"/>
  <c r="F154" s="1"/>
  <c r="E154" s="1"/>
  <c r="D154" s="1"/>
  <c r="C154" s="1"/>
  <c r="J737"/>
  <c r="J696"/>
  <c r="I696" s="1"/>
  <c r="C696" s="1"/>
  <c r="J697"/>
  <c r="I697" s="1"/>
  <c r="H697" s="1"/>
  <c r="G697" s="1"/>
  <c r="F697" s="1"/>
  <c r="E697" s="1"/>
  <c r="D697" s="1"/>
  <c r="C697" s="1"/>
  <c r="J698"/>
  <c r="I698" s="1"/>
  <c r="C698" s="1"/>
  <c r="J699"/>
  <c r="I699" s="1"/>
  <c r="H699" s="1"/>
  <c r="G699" s="1"/>
  <c r="F699" s="1"/>
  <c r="E699" s="1"/>
  <c r="D699" s="1"/>
  <c r="C699" s="1"/>
  <c r="J700"/>
  <c r="I700" s="1"/>
  <c r="C700" s="1"/>
  <c r="J701"/>
  <c r="I701" s="1"/>
  <c r="H701" s="1"/>
  <c r="G701" s="1"/>
  <c r="F701" s="1"/>
  <c r="E701" s="1"/>
  <c r="D701" s="1"/>
  <c r="C701" s="1"/>
  <c r="J702"/>
  <c r="I702" s="1"/>
  <c r="C702" s="1"/>
  <c r="J703"/>
  <c r="I703" s="1"/>
  <c r="H703" s="1"/>
  <c r="G703" s="1"/>
  <c r="F703" s="1"/>
  <c r="E703" s="1"/>
  <c r="D703" s="1"/>
  <c r="C703" s="1"/>
  <c r="J704"/>
  <c r="I704" s="1"/>
  <c r="C704" s="1"/>
  <c r="J705"/>
  <c r="I705" s="1"/>
  <c r="H705" s="1"/>
  <c r="G705" s="1"/>
  <c r="F705" s="1"/>
  <c r="E705" s="1"/>
  <c r="D705" s="1"/>
  <c r="C705" s="1"/>
  <c r="J706"/>
  <c r="I706" s="1"/>
  <c r="C706" s="1"/>
  <c r="J707"/>
  <c r="I707" s="1"/>
  <c r="H707" s="1"/>
  <c r="G707" s="1"/>
  <c r="F707" s="1"/>
  <c r="E707" s="1"/>
  <c r="D707" s="1"/>
  <c r="C707" s="1"/>
  <c r="J708"/>
  <c r="I708" s="1"/>
  <c r="C708" s="1"/>
  <c r="J709"/>
  <c r="I709" s="1"/>
  <c r="H709" s="1"/>
  <c r="G709" s="1"/>
  <c r="F709" s="1"/>
  <c r="E709" s="1"/>
  <c r="D709" s="1"/>
  <c r="C709" s="1"/>
  <c r="J710"/>
  <c r="I710" s="1"/>
  <c r="C710" s="1"/>
  <c r="J711"/>
  <c r="I711" s="1"/>
  <c r="H711" s="1"/>
  <c r="G711" s="1"/>
  <c r="F711" s="1"/>
  <c r="E711" s="1"/>
  <c r="D711" s="1"/>
  <c r="C711" s="1"/>
  <c r="J712"/>
  <c r="I712" s="1"/>
  <c r="C712" s="1"/>
  <c r="J713"/>
  <c r="I713" s="1"/>
  <c r="H713" s="1"/>
  <c r="G713" s="1"/>
  <c r="F713" s="1"/>
  <c r="E713" s="1"/>
  <c r="D713" s="1"/>
  <c r="C713" s="1"/>
  <c r="J714"/>
  <c r="I714" s="1"/>
  <c r="C714" s="1"/>
  <c r="J715"/>
  <c r="I715" s="1"/>
  <c r="H715" s="1"/>
  <c r="G715" s="1"/>
  <c r="F715" s="1"/>
  <c r="E715" s="1"/>
  <c r="D715" s="1"/>
  <c r="C715" s="1"/>
  <c r="J716"/>
  <c r="I716" s="1"/>
  <c r="C716" s="1"/>
  <c r="J717"/>
  <c r="I717" s="1"/>
  <c r="H717" s="1"/>
  <c r="G717" s="1"/>
  <c r="F717" s="1"/>
  <c r="E717" s="1"/>
  <c r="D717" s="1"/>
  <c r="C717" s="1"/>
  <c r="J718"/>
  <c r="I718" s="1"/>
  <c r="C718" s="1"/>
  <c r="J719"/>
  <c r="I719" s="1"/>
  <c r="H719" s="1"/>
  <c r="G719" s="1"/>
  <c r="F719" s="1"/>
  <c r="E719" s="1"/>
  <c r="D719" s="1"/>
  <c r="C719" s="1"/>
  <c r="J720"/>
  <c r="I720" s="1"/>
  <c r="C720" s="1"/>
  <c r="J721"/>
  <c r="I721" s="1"/>
  <c r="H721" s="1"/>
  <c r="G721" s="1"/>
  <c r="F721" s="1"/>
  <c r="E721" s="1"/>
  <c r="D721" s="1"/>
  <c r="C721" s="1"/>
  <c r="J722"/>
  <c r="I722" s="1"/>
  <c r="C722" s="1"/>
  <c r="J723"/>
  <c r="I723" s="1"/>
  <c r="H723" s="1"/>
  <c r="G723" s="1"/>
  <c r="F723" s="1"/>
  <c r="E723" s="1"/>
  <c r="D723" s="1"/>
  <c r="C723" s="1"/>
  <c r="J724"/>
  <c r="I724" s="1"/>
  <c r="C724" s="1"/>
  <c r="J725"/>
  <c r="I725" s="1"/>
  <c r="H725" s="1"/>
  <c r="G725" s="1"/>
  <c r="F725" s="1"/>
  <c r="E725" s="1"/>
  <c r="D725" s="1"/>
  <c r="C725" s="1"/>
  <c r="J695"/>
  <c r="I695" s="1"/>
  <c r="H695" s="1"/>
  <c r="G695" s="1"/>
  <c r="F695" s="1"/>
  <c r="E695" s="1"/>
  <c r="D695" s="1"/>
  <c r="C695" s="1"/>
  <c r="J694"/>
  <c r="I694" s="1"/>
  <c r="C694" s="1"/>
  <c r="C731"/>
  <c r="J550"/>
  <c r="I550" s="1"/>
  <c r="C550" s="1"/>
  <c r="C693"/>
  <c r="C48" l="1"/>
  <c r="H943"/>
  <c r="H919" s="1"/>
  <c r="C46"/>
  <c r="H1478"/>
  <c r="G44"/>
  <c r="F44" s="1"/>
  <c r="E44" s="1"/>
  <c r="D44" s="1"/>
  <c r="C44" s="1"/>
  <c r="H34"/>
  <c r="H1188"/>
  <c r="H1128"/>
  <c r="D977"/>
  <c r="E977"/>
  <c r="F977"/>
  <c r="I977"/>
  <c r="J977"/>
  <c r="J16" l="1"/>
  <c r="H16"/>
  <c r="H890"/>
  <c r="H977"/>
  <c r="I1035"/>
  <c r="H1035"/>
  <c r="J1116"/>
  <c r="I1116" s="1"/>
  <c r="H1116" s="1"/>
  <c r="G1116" s="1"/>
  <c r="F1116" s="1"/>
  <c r="E1116" s="1"/>
  <c r="D1116" s="1"/>
  <c r="C1117"/>
  <c r="J1118"/>
  <c r="I1118" s="1"/>
  <c r="H1118" s="1"/>
  <c r="G1118" s="1"/>
  <c r="F1118" s="1"/>
  <c r="E1118" s="1"/>
  <c r="D1118" s="1"/>
  <c r="C1118" s="1"/>
  <c r="C1119"/>
  <c r="J1120"/>
  <c r="I1120" s="1"/>
  <c r="H1120" s="1"/>
  <c r="G1120" s="1"/>
  <c r="F1120" s="1"/>
  <c r="E1120" s="1"/>
  <c r="D1120" s="1"/>
  <c r="C1120" s="1"/>
  <c r="J1533"/>
  <c r="J1528" s="1"/>
  <c r="H1533"/>
  <c r="H1528" s="1"/>
  <c r="C1639"/>
  <c r="J1640"/>
  <c r="I1640" s="1"/>
  <c r="H1640" s="1"/>
  <c r="G1640" s="1"/>
  <c r="F1640" s="1"/>
  <c r="E1640" s="1"/>
  <c r="D1640" s="1"/>
  <c r="C1640" s="1"/>
  <c r="C1641"/>
  <c r="J1642"/>
  <c r="I1642" s="1"/>
  <c r="H1642" s="1"/>
  <c r="G1642" s="1"/>
  <c r="F1642" s="1"/>
  <c r="E1642" s="1"/>
  <c r="D1642" s="1"/>
  <c r="C1642" s="1"/>
  <c r="C1638"/>
  <c r="H1632"/>
  <c r="J1538"/>
  <c r="J1536" s="1"/>
  <c r="H1536"/>
  <c r="I1434"/>
  <c r="H1434"/>
  <c r="J1508" l="1"/>
  <c r="J1506" s="1"/>
  <c r="I1508"/>
  <c r="I1506" s="1"/>
  <c r="C1514"/>
  <c r="C1513"/>
  <c r="C1515"/>
  <c r="C1517"/>
  <c r="J1474"/>
  <c r="I1474"/>
  <c r="H1474"/>
  <c r="G225"/>
  <c r="J974"/>
  <c r="I974" s="1"/>
  <c r="H974" s="1"/>
  <c r="G974" s="1"/>
  <c r="F974" s="1"/>
  <c r="E974" s="1"/>
  <c r="D974" s="1"/>
  <c r="C974" s="1"/>
  <c r="J975"/>
  <c r="I975" s="1"/>
  <c r="C975" s="1"/>
  <c r="J976"/>
  <c r="I976" s="1"/>
  <c r="H976" s="1"/>
  <c r="G976" s="1"/>
  <c r="E976" s="1"/>
  <c r="D976" s="1"/>
  <c r="C976" s="1"/>
  <c r="J973"/>
  <c r="I973" s="1"/>
  <c r="C973" s="1"/>
  <c r="C972"/>
  <c r="G892"/>
  <c r="G1334"/>
  <c r="J870"/>
  <c r="I870" s="1"/>
  <c r="H870" s="1"/>
  <c r="C870" s="1"/>
  <c r="J871"/>
  <c r="I871" s="1"/>
  <c r="H871" s="1"/>
  <c r="G871" s="1"/>
  <c r="E871" s="1"/>
  <c r="D871" s="1"/>
  <c r="C871" s="1"/>
  <c r="J872"/>
  <c r="I872" s="1"/>
  <c r="H872" s="1"/>
  <c r="C872" s="1"/>
  <c r="C869"/>
  <c r="C743"/>
  <c r="C744"/>
  <c r="C745"/>
  <c r="C746"/>
  <c r="C747"/>
  <c r="G1480"/>
  <c r="J1491"/>
  <c r="I1491" s="1"/>
  <c r="H1491" s="1"/>
  <c r="G1491" s="1"/>
  <c r="F1491" s="1"/>
  <c r="E1491" s="1"/>
  <c r="D1491" s="1"/>
  <c r="C1491" s="1"/>
  <c r="J1492"/>
  <c r="I1492" s="1"/>
  <c r="H1492" s="1"/>
  <c r="C1492" s="1"/>
  <c r="J1493"/>
  <c r="I1493" s="1"/>
  <c r="H1493" s="1"/>
  <c r="G1493" s="1"/>
  <c r="F1493" s="1"/>
  <c r="E1493" s="1"/>
  <c r="D1493" s="1"/>
  <c r="C1493" s="1"/>
  <c r="J1494"/>
  <c r="I1494" s="1"/>
  <c r="H1494" s="1"/>
  <c r="C1494" s="1"/>
  <c r="J1495"/>
  <c r="I1495" s="1"/>
  <c r="H1495" s="1"/>
  <c r="G1495" s="1"/>
  <c r="F1495" s="1"/>
  <c r="E1495" s="1"/>
  <c r="D1495" s="1"/>
  <c r="C1495" s="1"/>
  <c r="J1496"/>
  <c r="I1496" s="1"/>
  <c r="H1496" s="1"/>
  <c r="C1496" s="1"/>
  <c r="J1497"/>
  <c r="I1497" s="1"/>
  <c r="H1497" s="1"/>
  <c r="G1497" s="1"/>
  <c r="F1497" s="1"/>
  <c r="E1497" s="1"/>
  <c r="D1497" s="1"/>
  <c r="C1497" s="1"/>
  <c r="J1490"/>
  <c r="I1490" s="1"/>
  <c r="H1490" s="1"/>
  <c r="C1490" s="1"/>
  <c r="J1483"/>
  <c r="I1483" s="1"/>
  <c r="H1483" s="1"/>
  <c r="G1483" s="1"/>
  <c r="F1483" s="1"/>
  <c r="E1483" s="1"/>
  <c r="D1483" s="1"/>
  <c r="C1483" s="1"/>
  <c r="J1484"/>
  <c r="I1484" s="1"/>
  <c r="H1484" s="1"/>
  <c r="C1484" s="1"/>
  <c r="J1485"/>
  <c r="I1485" s="1"/>
  <c r="H1485" s="1"/>
  <c r="G1485" s="1"/>
  <c r="F1485" s="1"/>
  <c r="E1485" s="1"/>
  <c r="D1485" s="1"/>
  <c r="C1485" s="1"/>
  <c r="J1486"/>
  <c r="I1486" s="1"/>
  <c r="H1486" s="1"/>
  <c r="C1486" s="1"/>
  <c r="J1487"/>
  <c r="I1487" s="1"/>
  <c r="H1487" s="1"/>
  <c r="G1487" s="1"/>
  <c r="F1487" s="1"/>
  <c r="E1487" s="1"/>
  <c r="D1487" s="1"/>
  <c r="C1487" s="1"/>
  <c r="J1488"/>
  <c r="I1488" s="1"/>
  <c r="H1488" s="1"/>
  <c r="C1488" s="1"/>
  <c r="J1489"/>
  <c r="I1489" s="1"/>
  <c r="H1489" s="1"/>
  <c r="G1489" s="1"/>
  <c r="F1489" s="1"/>
  <c r="E1489" s="1"/>
  <c r="D1489" s="1"/>
  <c r="C1489" s="1"/>
  <c r="J1482"/>
  <c r="I1482" s="1"/>
  <c r="H1482" s="1"/>
  <c r="C1482" s="1"/>
  <c r="G1446"/>
  <c r="C1525"/>
  <c r="G1478" l="1"/>
  <c r="G1435"/>
  <c r="G1433" s="1"/>
  <c r="G1440"/>
  <c r="C1516"/>
  <c r="H1508"/>
  <c r="G309"/>
  <c r="G307" s="1"/>
  <c r="G36"/>
  <c r="J43"/>
  <c r="I43" s="1"/>
  <c r="H43" s="1"/>
  <c r="G43" s="1"/>
  <c r="F43" s="1"/>
  <c r="E43" s="1"/>
  <c r="D43" s="1"/>
  <c r="C43" s="1"/>
  <c r="J42"/>
  <c r="I42" s="1"/>
  <c r="H42" s="1"/>
  <c r="C42" s="1"/>
  <c r="C39"/>
  <c r="C40"/>
  <c r="C41"/>
  <c r="J324"/>
  <c r="I324" s="1"/>
  <c r="H324" s="1"/>
  <c r="G324" s="1"/>
  <c r="F324" s="1"/>
  <c r="E324" s="1"/>
  <c r="D324" s="1"/>
  <c r="C324" s="1"/>
  <c r="J325"/>
  <c r="I325" s="1"/>
  <c r="H325" s="1"/>
  <c r="C325" s="1"/>
  <c r="J326"/>
  <c r="I326" s="1"/>
  <c r="H326" s="1"/>
  <c r="G326" s="1"/>
  <c r="F326" s="1"/>
  <c r="E326" s="1"/>
  <c r="D326" s="1"/>
  <c r="C326" s="1"/>
  <c r="J323"/>
  <c r="I323" s="1"/>
  <c r="H323" s="1"/>
  <c r="C323" s="1"/>
  <c r="C322"/>
  <c r="C320"/>
  <c r="C321"/>
  <c r="J867"/>
  <c r="I867" s="1"/>
  <c r="H867" s="1"/>
  <c r="G867" s="1"/>
  <c r="F867" s="1"/>
  <c r="E867" s="1"/>
  <c r="D867" s="1"/>
  <c r="C867" s="1"/>
  <c r="J868"/>
  <c r="I868" s="1"/>
  <c r="H868" s="1"/>
  <c r="C868" s="1"/>
  <c r="J866"/>
  <c r="I866" s="1"/>
  <c r="H866" s="1"/>
  <c r="C866" s="1"/>
  <c r="C863"/>
  <c r="C864"/>
  <c r="C865"/>
  <c r="J687"/>
  <c r="I687" s="1"/>
  <c r="H687" s="1"/>
  <c r="G687" s="1"/>
  <c r="F687" s="1"/>
  <c r="E687" s="1"/>
  <c r="D687" s="1"/>
  <c r="C687" s="1"/>
  <c r="J688"/>
  <c r="I688" s="1"/>
  <c r="H688" s="1"/>
  <c r="C688" s="1"/>
  <c r="J689"/>
  <c r="I689" s="1"/>
  <c r="H689" s="1"/>
  <c r="G689" s="1"/>
  <c r="F689" s="1"/>
  <c r="E689" s="1"/>
  <c r="D689" s="1"/>
  <c r="C689" s="1"/>
  <c r="J690"/>
  <c r="I690" s="1"/>
  <c r="C690" s="1"/>
  <c r="J691"/>
  <c r="I691" s="1"/>
  <c r="H691" s="1"/>
  <c r="G691" s="1"/>
  <c r="F691" s="1"/>
  <c r="E691" s="1"/>
  <c r="D691" s="1"/>
  <c r="C691" s="1"/>
  <c r="J692"/>
  <c r="I692" s="1"/>
  <c r="C692" s="1"/>
  <c r="J686"/>
  <c r="I686" s="1"/>
  <c r="H686" s="1"/>
  <c r="C686" s="1"/>
  <c r="J675"/>
  <c r="I675" s="1"/>
  <c r="H675" s="1"/>
  <c r="G675" s="1"/>
  <c r="F675" s="1"/>
  <c r="E675" s="1"/>
  <c r="D675" s="1"/>
  <c r="C675" s="1"/>
  <c r="J676"/>
  <c r="I676" s="1"/>
  <c r="C676" s="1"/>
  <c r="J677"/>
  <c r="I677" s="1"/>
  <c r="H677" s="1"/>
  <c r="G677" s="1"/>
  <c r="F677" s="1"/>
  <c r="E677" s="1"/>
  <c r="D677" s="1"/>
  <c r="C677" s="1"/>
  <c r="J678"/>
  <c r="I678" s="1"/>
  <c r="C678" s="1"/>
  <c r="J679"/>
  <c r="I679" s="1"/>
  <c r="H679" s="1"/>
  <c r="G679" s="1"/>
  <c r="F679" s="1"/>
  <c r="E679" s="1"/>
  <c r="D679" s="1"/>
  <c r="C679" s="1"/>
  <c r="J680"/>
  <c r="I680" s="1"/>
  <c r="C680" s="1"/>
  <c r="J681"/>
  <c r="I681" s="1"/>
  <c r="H681" s="1"/>
  <c r="G681" s="1"/>
  <c r="F681" s="1"/>
  <c r="E681" s="1"/>
  <c r="D681" s="1"/>
  <c r="C681" s="1"/>
  <c r="J682"/>
  <c r="I682" s="1"/>
  <c r="H682" s="1"/>
  <c r="J683"/>
  <c r="I683" s="1"/>
  <c r="H683" s="1"/>
  <c r="G683" s="1"/>
  <c r="F683" s="1"/>
  <c r="E683" s="1"/>
  <c r="D683" s="1"/>
  <c r="C683" s="1"/>
  <c r="J684"/>
  <c r="I684" s="1"/>
  <c r="H684" s="1"/>
  <c r="J685"/>
  <c r="I685" s="1"/>
  <c r="H685" s="1"/>
  <c r="G685" s="1"/>
  <c r="F685" s="1"/>
  <c r="E685" s="1"/>
  <c r="D685" s="1"/>
  <c r="C685" s="1"/>
  <c r="J674"/>
  <c r="I674" s="1"/>
  <c r="C674" s="1"/>
  <c r="C671"/>
  <c r="C672"/>
  <c r="C673"/>
  <c r="H337" l="1"/>
  <c r="H335" s="1"/>
  <c r="H330" s="1"/>
  <c r="C684"/>
  <c r="H1506"/>
  <c r="G682"/>
  <c r="C682" s="1"/>
  <c r="H333" l="1"/>
  <c r="J335"/>
  <c r="I335"/>
  <c r="J1028"/>
  <c r="I1028" s="1"/>
  <c r="H1028" s="1"/>
  <c r="G1028" s="1"/>
  <c r="F1028" s="1"/>
  <c r="E1028" s="1"/>
  <c r="D1028" s="1"/>
  <c r="C1028" s="1"/>
  <c r="J1027"/>
  <c r="I1027" s="1"/>
  <c r="H1027" s="1"/>
  <c r="G1027" s="1"/>
  <c r="F1027" s="1"/>
  <c r="E1027" s="1"/>
  <c r="D1027" s="1"/>
  <c r="J148"/>
  <c r="I148" s="1"/>
  <c r="H148" s="1"/>
  <c r="G148" s="1"/>
  <c r="F148" s="1"/>
  <c r="E148" s="1"/>
  <c r="D148" s="1"/>
  <c r="D66"/>
  <c r="D78"/>
  <c r="C31"/>
  <c r="C32"/>
  <c r="C33"/>
  <c r="C34"/>
  <c r="C35"/>
  <c r="C36"/>
  <c r="C37"/>
  <c r="C38"/>
  <c r="G1518"/>
  <c r="J1519"/>
  <c r="I1519" s="1"/>
  <c r="H1519" s="1"/>
  <c r="G1519" s="1"/>
  <c r="F1519" s="1"/>
  <c r="E1519" s="1"/>
  <c r="D1519" s="1"/>
  <c r="C1519" s="1"/>
  <c r="J1520"/>
  <c r="J1440" s="1"/>
  <c r="J1518"/>
  <c r="I1518" s="1"/>
  <c r="H1518" s="1"/>
  <c r="C1511"/>
  <c r="C1512"/>
  <c r="C1510"/>
  <c r="G1458"/>
  <c r="J1459"/>
  <c r="I1459" s="1"/>
  <c r="H1459" s="1"/>
  <c r="G1459" s="1"/>
  <c r="F1459" s="1"/>
  <c r="E1459" s="1"/>
  <c r="D1459" s="1"/>
  <c r="C1459" s="1"/>
  <c r="J1460"/>
  <c r="I1460" s="1"/>
  <c r="J1461"/>
  <c r="I1461" s="1"/>
  <c r="H1461" s="1"/>
  <c r="G1461" s="1"/>
  <c r="F1461" s="1"/>
  <c r="E1461" s="1"/>
  <c r="D1461" s="1"/>
  <c r="C1461" s="1"/>
  <c r="J1458"/>
  <c r="I1458" s="1"/>
  <c r="H1458" s="1"/>
  <c r="C1455"/>
  <c r="C1456"/>
  <c r="C1457"/>
  <c r="I1520" l="1"/>
  <c r="H1520" s="1"/>
  <c r="H1460"/>
  <c r="C1460" s="1"/>
  <c r="C1518"/>
  <c r="C1458"/>
  <c r="C670"/>
  <c r="C667"/>
  <c r="C668"/>
  <c r="C669"/>
  <c r="C666"/>
  <c r="G267"/>
  <c r="I1440" l="1"/>
  <c r="I1438" s="1"/>
  <c r="J1435"/>
  <c r="J1438"/>
  <c r="C1520"/>
  <c r="G1128"/>
  <c r="G1037"/>
  <c r="G1035"/>
  <c r="G1033" s="1"/>
  <c r="G1152"/>
  <c r="J1182"/>
  <c r="I1182" s="1"/>
  <c r="C1182" s="1"/>
  <c r="C1181"/>
  <c r="C1183"/>
  <c r="C1185"/>
  <c r="G1126"/>
  <c r="J1180"/>
  <c r="I1180" s="1"/>
  <c r="H1180" s="1"/>
  <c r="J1178"/>
  <c r="I1178" s="1"/>
  <c r="H1178" s="1"/>
  <c r="C1178" s="1"/>
  <c r="C1177"/>
  <c r="C1179"/>
  <c r="G890"/>
  <c r="J914"/>
  <c r="I914" s="1"/>
  <c r="C911"/>
  <c r="C912"/>
  <c r="C913"/>
  <c r="C915"/>
  <c r="C662"/>
  <c r="C663"/>
  <c r="C664"/>
  <c r="C665"/>
  <c r="J1637"/>
  <c r="J1635"/>
  <c r="I1635" s="1"/>
  <c r="H1635" s="1"/>
  <c r="C1635" s="1"/>
  <c r="C1636"/>
  <c r="G1019"/>
  <c r="G1556"/>
  <c r="G1550"/>
  <c r="F11"/>
  <c r="G13"/>
  <c r="C1180" l="1"/>
  <c r="H1152"/>
  <c r="I1435"/>
  <c r="G1548"/>
  <c r="G1534"/>
  <c r="C914"/>
  <c r="I890"/>
  <c r="I1637"/>
  <c r="J1566"/>
  <c r="H1435"/>
  <c r="H1438"/>
  <c r="G999"/>
  <c r="J1010"/>
  <c r="I1010" s="1"/>
  <c r="H1010" s="1"/>
  <c r="G1010" s="1"/>
  <c r="F1010" s="1"/>
  <c r="E1010" s="1"/>
  <c r="D1010" s="1"/>
  <c r="C1010" s="1"/>
  <c r="J1011"/>
  <c r="I1011" s="1"/>
  <c r="C1011" s="1"/>
  <c r="J1009"/>
  <c r="I1009" s="1"/>
  <c r="C1009" s="1"/>
  <c r="C1008"/>
  <c r="C1006"/>
  <c r="C1007"/>
  <c r="G337"/>
  <c r="C659"/>
  <c r="C658"/>
  <c r="C660"/>
  <c r="C661"/>
  <c r="G648"/>
  <c r="G650"/>
  <c r="J1564" l="1"/>
  <c r="J1534"/>
  <c r="H1637"/>
  <c r="H1566" s="1"/>
  <c r="I1566"/>
  <c r="I1534" s="1"/>
  <c r="I1532" s="1"/>
  <c r="G1564"/>
  <c r="G1529"/>
  <c r="G1532"/>
  <c r="C655"/>
  <c r="C656"/>
  <c r="C657"/>
  <c r="C651"/>
  <c r="C652"/>
  <c r="C653"/>
  <c r="C654"/>
  <c r="C647"/>
  <c r="C760"/>
  <c r="C759"/>
  <c r="C758"/>
  <c r="C757"/>
  <c r="C756"/>
  <c r="C755"/>
  <c r="C754"/>
  <c r="G753"/>
  <c r="F753"/>
  <c r="E753"/>
  <c r="D753"/>
  <c r="G751"/>
  <c r="F751"/>
  <c r="E751"/>
  <c r="D751"/>
  <c r="G750"/>
  <c r="F750"/>
  <c r="F749" s="1"/>
  <c r="E750"/>
  <c r="D750"/>
  <c r="C7"/>
  <c r="C10"/>
  <c r="C12"/>
  <c r="C13"/>
  <c r="G16"/>
  <c r="C20"/>
  <c r="C22"/>
  <c r="C23"/>
  <c r="C25"/>
  <c r="C27"/>
  <c r="C30"/>
  <c r="C63"/>
  <c r="D64"/>
  <c r="D26" s="1"/>
  <c r="E64"/>
  <c r="E62" s="1"/>
  <c r="F64"/>
  <c r="F26" s="1"/>
  <c r="G64"/>
  <c r="G62" s="1"/>
  <c r="G26" s="1"/>
  <c r="H64"/>
  <c r="I64"/>
  <c r="I62" s="1"/>
  <c r="J64"/>
  <c r="J26" s="1"/>
  <c r="J14" s="1"/>
  <c r="J11" s="1"/>
  <c r="C65"/>
  <c r="E66"/>
  <c r="F66"/>
  <c r="G66"/>
  <c r="H66"/>
  <c r="I66"/>
  <c r="C67"/>
  <c r="C68"/>
  <c r="C69"/>
  <c r="C70"/>
  <c r="C71"/>
  <c r="C72"/>
  <c r="C73"/>
  <c r="C74"/>
  <c r="C75"/>
  <c r="C76"/>
  <c r="C77"/>
  <c r="E78"/>
  <c r="F78"/>
  <c r="G78"/>
  <c r="H78"/>
  <c r="I78"/>
  <c r="J78"/>
  <c r="C79"/>
  <c r="C80"/>
  <c r="C78" s="1"/>
  <c r="C81"/>
  <c r="D82"/>
  <c r="E82"/>
  <c r="F82"/>
  <c r="G82"/>
  <c r="H82"/>
  <c r="I82"/>
  <c r="J82"/>
  <c r="C83"/>
  <c r="C84"/>
  <c r="C82" s="1"/>
  <c r="C85"/>
  <c r="D86"/>
  <c r="E86"/>
  <c r="F86"/>
  <c r="G86"/>
  <c r="H86"/>
  <c r="I86"/>
  <c r="J86"/>
  <c r="C87"/>
  <c r="C88"/>
  <c r="C86" s="1"/>
  <c r="C89"/>
  <c r="C92"/>
  <c r="C94"/>
  <c r="C96"/>
  <c r="D97"/>
  <c r="E97"/>
  <c r="E95" s="1"/>
  <c r="F97"/>
  <c r="G95"/>
  <c r="H97"/>
  <c r="I97"/>
  <c r="I95" s="1"/>
  <c r="C98"/>
  <c r="D99"/>
  <c r="E99"/>
  <c r="F99"/>
  <c r="G99"/>
  <c r="H99"/>
  <c r="I99"/>
  <c r="J99"/>
  <c r="C100"/>
  <c r="C101"/>
  <c r="C99" s="1"/>
  <c r="C102"/>
  <c r="D103"/>
  <c r="E103"/>
  <c r="F103"/>
  <c r="G103"/>
  <c r="H103"/>
  <c r="I103"/>
  <c r="J103"/>
  <c r="C104"/>
  <c r="C105"/>
  <c r="C103" s="1"/>
  <c r="C106"/>
  <c r="D107"/>
  <c r="E107"/>
  <c r="F107"/>
  <c r="G107"/>
  <c r="H107"/>
  <c r="I107"/>
  <c r="J107"/>
  <c r="C108"/>
  <c r="C109"/>
  <c r="C107" s="1"/>
  <c r="C110"/>
  <c r="D111"/>
  <c r="E111"/>
  <c r="F111"/>
  <c r="G111"/>
  <c r="H111"/>
  <c r="I111"/>
  <c r="J111"/>
  <c r="C112"/>
  <c r="C113"/>
  <c r="C111" s="1"/>
  <c r="C114"/>
  <c r="D115"/>
  <c r="E115"/>
  <c r="F115"/>
  <c r="G115"/>
  <c r="H115"/>
  <c r="I115"/>
  <c r="J115"/>
  <c r="C116"/>
  <c r="C117"/>
  <c r="C115" s="1"/>
  <c r="C118"/>
  <c r="D119"/>
  <c r="E119"/>
  <c r="F119"/>
  <c r="G119"/>
  <c r="H119"/>
  <c r="I119"/>
  <c r="J119"/>
  <c r="C120"/>
  <c r="C121"/>
  <c r="C119" s="1"/>
  <c r="C122"/>
  <c r="D123"/>
  <c r="E123"/>
  <c r="F123"/>
  <c r="G123"/>
  <c r="H123"/>
  <c r="I123"/>
  <c r="J123"/>
  <c r="C124"/>
  <c r="C125"/>
  <c r="C123" s="1"/>
  <c r="C126"/>
  <c r="D127"/>
  <c r="E127"/>
  <c r="F127"/>
  <c r="G127"/>
  <c r="I127"/>
  <c r="J127"/>
  <c r="C128"/>
  <c r="C129"/>
  <c r="C127" s="1"/>
  <c r="C130"/>
  <c r="D131"/>
  <c r="E131"/>
  <c r="F131"/>
  <c r="G131"/>
  <c r="H131"/>
  <c r="I131"/>
  <c r="J131"/>
  <c r="C132"/>
  <c r="C133"/>
  <c r="C131" s="1"/>
  <c r="C134"/>
  <c r="D135"/>
  <c r="E135"/>
  <c r="F135"/>
  <c r="G135"/>
  <c r="H135"/>
  <c r="I135"/>
  <c r="J135"/>
  <c r="C136"/>
  <c r="C137"/>
  <c r="C135" s="1"/>
  <c r="C138"/>
  <c r="D139"/>
  <c r="E139"/>
  <c r="F139"/>
  <c r="G139"/>
  <c r="H139"/>
  <c r="I139"/>
  <c r="J139"/>
  <c r="C140"/>
  <c r="C141"/>
  <c r="C139" s="1"/>
  <c r="C142"/>
  <c r="D143"/>
  <c r="E143"/>
  <c r="F143"/>
  <c r="G143"/>
  <c r="I143"/>
  <c r="J143"/>
  <c r="C144"/>
  <c r="C145"/>
  <c r="C143" s="1"/>
  <c r="C146"/>
  <c r="D147"/>
  <c r="E147"/>
  <c r="F147"/>
  <c r="G147"/>
  <c r="H147"/>
  <c r="I147"/>
  <c r="J147"/>
  <c r="C148"/>
  <c r="C149"/>
  <c r="C147" s="1"/>
  <c r="C150"/>
  <c r="C156"/>
  <c r="D157"/>
  <c r="D155" s="1"/>
  <c r="E157"/>
  <c r="E155" s="1"/>
  <c r="F157"/>
  <c r="F155" s="1"/>
  <c r="G157"/>
  <c r="G155" s="1"/>
  <c r="H157"/>
  <c r="H155" s="1"/>
  <c r="I157"/>
  <c r="I155" s="1"/>
  <c r="C158"/>
  <c r="C160"/>
  <c r="C162"/>
  <c r="C164"/>
  <c r="C165"/>
  <c r="C166"/>
  <c r="C168"/>
  <c r="C169"/>
  <c r="C167" s="1"/>
  <c r="C171"/>
  <c r="C172"/>
  <c r="C170" s="1"/>
  <c r="C173"/>
  <c r="C174"/>
  <c r="C176"/>
  <c r="C177"/>
  <c r="C175" s="1"/>
  <c r="C178"/>
  <c r="C180"/>
  <c r="C181"/>
  <c r="C179" s="1"/>
  <c r="C182"/>
  <c r="C184"/>
  <c r="C185"/>
  <c r="C183" s="1"/>
  <c r="C186"/>
  <c r="C188"/>
  <c r="C189"/>
  <c r="C187" s="1"/>
  <c r="C190"/>
  <c r="C192"/>
  <c r="C193"/>
  <c r="C191" s="1"/>
  <c r="C194"/>
  <c r="C196"/>
  <c r="C197"/>
  <c r="C195" s="1"/>
  <c r="C198"/>
  <c r="C200"/>
  <c r="C201"/>
  <c r="C199" s="1"/>
  <c r="C202"/>
  <c r="C204"/>
  <c r="C205"/>
  <c r="C203" s="1"/>
  <c r="C206"/>
  <c r="C208"/>
  <c r="C209"/>
  <c r="C207" s="1"/>
  <c r="C210"/>
  <c r="C212"/>
  <c r="C213"/>
  <c r="C211" s="1"/>
  <c r="C214"/>
  <c r="C216"/>
  <c r="C217"/>
  <c r="C215" s="1"/>
  <c r="C218"/>
  <c r="C220"/>
  <c r="C221"/>
  <c r="C219" s="1"/>
  <c r="C222"/>
  <c r="C224"/>
  <c r="D225"/>
  <c r="D223" s="1"/>
  <c r="E225"/>
  <c r="E223" s="1"/>
  <c r="F225"/>
  <c r="F223" s="1"/>
  <c r="G223"/>
  <c r="H225"/>
  <c r="H223" s="1"/>
  <c r="I225"/>
  <c r="I223" s="1"/>
  <c r="J225"/>
  <c r="J223" s="1"/>
  <c r="C226"/>
  <c r="C228"/>
  <c r="C229"/>
  <c r="C230"/>
  <c r="C231"/>
  <c r="C232"/>
  <c r="C233"/>
  <c r="C234"/>
  <c r="C236"/>
  <c r="C237"/>
  <c r="C235" s="1"/>
  <c r="C238"/>
  <c r="C240"/>
  <c r="C241"/>
  <c r="C239" s="1"/>
  <c r="C242"/>
  <c r="C244"/>
  <c r="C245"/>
  <c r="C243" s="1"/>
  <c r="C246"/>
  <c r="C248"/>
  <c r="C249"/>
  <c r="C247" s="1"/>
  <c r="C250"/>
  <c r="C252"/>
  <c r="C253"/>
  <c r="C251" s="1"/>
  <c r="C254"/>
  <c r="C256"/>
  <c r="C257"/>
  <c r="C255" s="1"/>
  <c r="C258"/>
  <c r="C260"/>
  <c r="C261"/>
  <c r="C259" s="1"/>
  <c r="C262"/>
  <c r="C264"/>
  <c r="C265"/>
  <c r="C263" s="1"/>
  <c r="C266"/>
  <c r="D267"/>
  <c r="E267"/>
  <c r="F267"/>
  <c r="H267"/>
  <c r="I267"/>
  <c r="J267"/>
  <c r="C268"/>
  <c r="C269"/>
  <c r="C267" s="1"/>
  <c r="C270"/>
  <c r="D271"/>
  <c r="E271"/>
  <c r="F271"/>
  <c r="G271"/>
  <c r="H271"/>
  <c r="I271"/>
  <c r="J271"/>
  <c r="C272"/>
  <c r="C273"/>
  <c r="C271" s="1"/>
  <c r="C274"/>
  <c r="C276"/>
  <c r="D277"/>
  <c r="E277"/>
  <c r="F277"/>
  <c r="G277"/>
  <c r="H277"/>
  <c r="I277"/>
  <c r="J277"/>
  <c r="C278"/>
  <c r="D279"/>
  <c r="E279"/>
  <c r="F279"/>
  <c r="G279"/>
  <c r="H279"/>
  <c r="I279"/>
  <c r="J279"/>
  <c r="C280"/>
  <c r="C281"/>
  <c r="C282"/>
  <c r="D283"/>
  <c r="E283"/>
  <c r="F283"/>
  <c r="G283"/>
  <c r="H283"/>
  <c r="I283"/>
  <c r="J283"/>
  <c r="C284"/>
  <c r="C285"/>
  <c r="C283" s="1"/>
  <c r="C286"/>
  <c r="D287"/>
  <c r="E287"/>
  <c r="F287"/>
  <c r="G287"/>
  <c r="H287"/>
  <c r="I287"/>
  <c r="J287"/>
  <c r="C288"/>
  <c r="C289"/>
  <c r="C287" s="1"/>
  <c r="C290"/>
  <c r="C292"/>
  <c r="D293"/>
  <c r="E293"/>
  <c r="F293"/>
  <c r="G293"/>
  <c r="H293"/>
  <c r="I293"/>
  <c r="J293"/>
  <c r="C294"/>
  <c r="D295"/>
  <c r="E295"/>
  <c r="F295"/>
  <c r="G295"/>
  <c r="H295"/>
  <c r="I295"/>
  <c r="J295"/>
  <c r="C296"/>
  <c r="C297"/>
  <c r="C295" s="1"/>
  <c r="C298"/>
  <c r="D299"/>
  <c r="E299"/>
  <c r="F299"/>
  <c r="G299"/>
  <c r="H299"/>
  <c r="I299"/>
  <c r="J299"/>
  <c r="C300"/>
  <c r="C301"/>
  <c r="C299" s="1"/>
  <c r="C302"/>
  <c r="D303"/>
  <c r="E303"/>
  <c r="F303"/>
  <c r="G303"/>
  <c r="H303"/>
  <c r="I303"/>
  <c r="J303"/>
  <c r="C304"/>
  <c r="C305"/>
  <c r="C303" s="1"/>
  <c r="C306"/>
  <c r="C308"/>
  <c r="D309"/>
  <c r="E309"/>
  <c r="F309"/>
  <c r="H309"/>
  <c r="I309"/>
  <c r="J309"/>
  <c r="C310"/>
  <c r="D311"/>
  <c r="E311"/>
  <c r="F311"/>
  <c r="G311"/>
  <c r="H311"/>
  <c r="I311"/>
  <c r="J311"/>
  <c r="C312"/>
  <c r="C313"/>
  <c r="C314"/>
  <c r="D315"/>
  <c r="E315"/>
  <c r="F315"/>
  <c r="G315"/>
  <c r="H315"/>
  <c r="I315"/>
  <c r="J315"/>
  <c r="C316"/>
  <c r="C317"/>
  <c r="C315" s="1"/>
  <c r="C318"/>
  <c r="D319"/>
  <c r="E319"/>
  <c r="F319"/>
  <c r="G319"/>
  <c r="H319"/>
  <c r="I319"/>
  <c r="J319"/>
  <c r="C319"/>
  <c r="C329"/>
  <c r="C331"/>
  <c r="C334"/>
  <c r="C336"/>
  <c r="C337"/>
  <c r="D339"/>
  <c r="D335" s="1"/>
  <c r="D333" s="1"/>
  <c r="D330" s="1"/>
  <c r="D328" s="1"/>
  <c r="E339"/>
  <c r="E335" s="1"/>
  <c r="E333" s="1"/>
  <c r="E330" s="1"/>
  <c r="E328" s="1"/>
  <c r="F339"/>
  <c r="F335" s="1"/>
  <c r="F333" s="1"/>
  <c r="F330" s="1"/>
  <c r="F328" s="1"/>
  <c r="G335"/>
  <c r="G333" s="1"/>
  <c r="G330" s="1"/>
  <c r="G328" s="1"/>
  <c r="I333"/>
  <c r="I330" s="1"/>
  <c r="I328" s="1"/>
  <c r="J333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50"/>
  <c r="C732"/>
  <c r="C730" s="1"/>
  <c r="C733"/>
  <c r="D736"/>
  <c r="E736"/>
  <c r="F736"/>
  <c r="G736"/>
  <c r="H736"/>
  <c r="I736"/>
  <c r="J736"/>
  <c r="C739"/>
  <c r="C740"/>
  <c r="C736" s="1"/>
  <c r="C741"/>
  <c r="C742"/>
  <c r="H750"/>
  <c r="I750"/>
  <c r="J750"/>
  <c r="H751"/>
  <c r="I751"/>
  <c r="J751"/>
  <c r="H753"/>
  <c r="H752" s="1"/>
  <c r="I753"/>
  <c r="I752" s="1"/>
  <c r="J753"/>
  <c r="J752" s="1"/>
  <c r="C761"/>
  <c r="C762"/>
  <c r="C763"/>
  <c r="C751" s="1"/>
  <c r="C764"/>
  <c r="C766"/>
  <c r="D767"/>
  <c r="D765" s="1"/>
  <c r="E767"/>
  <c r="E765" s="1"/>
  <c r="F767"/>
  <c r="F765" s="1"/>
  <c r="G767"/>
  <c r="G765" s="1"/>
  <c r="H767"/>
  <c r="H765" s="1"/>
  <c r="I767"/>
  <c r="I765" s="1"/>
  <c r="J767"/>
  <c r="J765" s="1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5"/>
  <c r="D796"/>
  <c r="D737" s="1"/>
  <c r="E796"/>
  <c r="E737" s="1"/>
  <c r="F796"/>
  <c r="F737" s="1"/>
  <c r="H796"/>
  <c r="H737" s="1"/>
  <c r="I796"/>
  <c r="I737" s="1"/>
  <c r="C797"/>
  <c r="D798"/>
  <c r="E798"/>
  <c r="F798"/>
  <c r="H798"/>
  <c r="I798"/>
  <c r="J798"/>
  <c r="C799"/>
  <c r="C801"/>
  <c r="D802"/>
  <c r="E802"/>
  <c r="F802"/>
  <c r="G802"/>
  <c r="I802"/>
  <c r="J802"/>
  <c r="C803"/>
  <c r="C804"/>
  <c r="C805"/>
  <c r="D806"/>
  <c r="E806"/>
  <c r="F806"/>
  <c r="H806"/>
  <c r="I806"/>
  <c r="J806"/>
  <c r="C807"/>
  <c r="C808"/>
  <c r="C806" s="1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D826"/>
  <c r="E826"/>
  <c r="F826"/>
  <c r="G826"/>
  <c r="H826"/>
  <c r="I826"/>
  <c r="J826"/>
  <c r="C827"/>
  <c r="C828"/>
  <c r="C826" s="1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80"/>
  <c r="C882"/>
  <c r="C885"/>
  <c r="D886"/>
  <c r="D881" s="1"/>
  <c r="D879" s="1"/>
  <c r="E886"/>
  <c r="E881" s="1"/>
  <c r="E879" s="1"/>
  <c r="F886"/>
  <c r="F881" s="1"/>
  <c r="F879" s="1"/>
  <c r="G886"/>
  <c r="G881" s="1"/>
  <c r="G879" s="1"/>
  <c r="H886"/>
  <c r="H881" s="1"/>
  <c r="H879" s="1"/>
  <c r="I886"/>
  <c r="I881" s="1"/>
  <c r="I879" s="1"/>
  <c r="J886"/>
  <c r="J881" s="1"/>
  <c r="J879" s="1"/>
  <c r="C887"/>
  <c r="D888"/>
  <c r="E888"/>
  <c r="F888"/>
  <c r="G888"/>
  <c r="H888"/>
  <c r="I888"/>
  <c r="J888"/>
  <c r="C889"/>
  <c r="C891"/>
  <c r="D892"/>
  <c r="E892"/>
  <c r="F892"/>
  <c r="J892"/>
  <c r="C893"/>
  <c r="C894"/>
  <c r="C895"/>
  <c r="D896"/>
  <c r="E896"/>
  <c r="F896"/>
  <c r="G896"/>
  <c r="H896"/>
  <c r="I896"/>
  <c r="J896"/>
  <c r="C897"/>
  <c r="C898"/>
  <c r="C896" s="1"/>
  <c r="C899"/>
  <c r="D900"/>
  <c r="E900"/>
  <c r="F900"/>
  <c r="H900"/>
  <c r="I900"/>
  <c r="J900"/>
  <c r="C901"/>
  <c r="C902"/>
  <c r="C900" s="1"/>
  <c r="C903"/>
  <c r="D904"/>
  <c r="E904"/>
  <c r="F904"/>
  <c r="G904"/>
  <c r="H904"/>
  <c r="I904"/>
  <c r="J904"/>
  <c r="C905"/>
  <c r="C906"/>
  <c r="C904" s="1"/>
  <c r="C907"/>
  <c r="D908"/>
  <c r="E908"/>
  <c r="F908"/>
  <c r="G908"/>
  <c r="H908"/>
  <c r="I908"/>
  <c r="J908"/>
  <c r="C909"/>
  <c r="C910"/>
  <c r="C908" s="1"/>
  <c r="C920"/>
  <c r="C922"/>
  <c r="C923"/>
  <c r="C924"/>
  <c r="C925"/>
  <c r="C928"/>
  <c r="C929"/>
  <c r="C930"/>
  <c r="C932"/>
  <c r="C933"/>
  <c r="C934"/>
  <c r="C935"/>
  <c r="C936"/>
  <c r="C937"/>
  <c r="C938"/>
  <c r="C939"/>
  <c r="D942"/>
  <c r="D918" s="1"/>
  <c r="E942"/>
  <c r="E918" s="1"/>
  <c r="F942"/>
  <c r="F918" s="1"/>
  <c r="G942"/>
  <c r="G918" s="1"/>
  <c r="H942"/>
  <c r="H918" s="1"/>
  <c r="I942"/>
  <c r="I918" s="1"/>
  <c r="J942"/>
  <c r="J918" s="1"/>
  <c r="D943"/>
  <c r="D919" s="1"/>
  <c r="E943"/>
  <c r="E919" s="1"/>
  <c r="F943"/>
  <c r="F919" s="1"/>
  <c r="I943"/>
  <c r="I919" s="1"/>
  <c r="J919"/>
  <c r="C944"/>
  <c r="D945"/>
  <c r="E945"/>
  <c r="F945"/>
  <c r="H945"/>
  <c r="I945"/>
  <c r="J945"/>
  <c r="C946"/>
  <c r="C948"/>
  <c r="D949"/>
  <c r="E949"/>
  <c r="F949"/>
  <c r="G949"/>
  <c r="H949"/>
  <c r="I949"/>
  <c r="J949"/>
  <c r="C950"/>
  <c r="C951"/>
  <c r="C952"/>
  <c r="D953"/>
  <c r="E953"/>
  <c r="F953"/>
  <c r="G953"/>
  <c r="H953"/>
  <c r="I953"/>
  <c r="J953"/>
  <c r="C954"/>
  <c r="C955"/>
  <c r="C956"/>
  <c r="D957"/>
  <c r="E957"/>
  <c r="F957"/>
  <c r="G957"/>
  <c r="H957"/>
  <c r="I957"/>
  <c r="J957"/>
  <c r="C958"/>
  <c r="C959"/>
  <c r="C960"/>
  <c r="D961"/>
  <c r="E961"/>
  <c r="F961"/>
  <c r="G961"/>
  <c r="H961"/>
  <c r="I961"/>
  <c r="J961"/>
  <c r="C962"/>
  <c r="C963"/>
  <c r="C964"/>
  <c r="D965"/>
  <c r="E965"/>
  <c r="F965"/>
  <c r="G965"/>
  <c r="H965"/>
  <c r="I965"/>
  <c r="J965"/>
  <c r="C966"/>
  <c r="C967"/>
  <c r="C968"/>
  <c r="D969"/>
  <c r="E969"/>
  <c r="F969"/>
  <c r="G969"/>
  <c r="G945" s="1"/>
  <c r="H969"/>
  <c r="I969"/>
  <c r="J969"/>
  <c r="C970"/>
  <c r="C971"/>
  <c r="C978"/>
  <c r="C980"/>
  <c r="D981"/>
  <c r="E981"/>
  <c r="F981"/>
  <c r="G981"/>
  <c r="I981"/>
  <c r="C982"/>
  <c r="C983"/>
  <c r="C984"/>
  <c r="D985"/>
  <c r="E985"/>
  <c r="F985"/>
  <c r="G985"/>
  <c r="I985"/>
  <c r="C986"/>
  <c r="C987"/>
  <c r="C988"/>
  <c r="D989"/>
  <c r="E989"/>
  <c r="F989"/>
  <c r="G989"/>
  <c r="I989"/>
  <c r="J989"/>
  <c r="C990"/>
  <c r="C991"/>
  <c r="C992"/>
  <c r="D993"/>
  <c r="E993"/>
  <c r="F993"/>
  <c r="G993"/>
  <c r="H993"/>
  <c r="I993"/>
  <c r="J993"/>
  <c r="C994"/>
  <c r="C995"/>
  <c r="C996"/>
  <c r="D997"/>
  <c r="E997"/>
  <c r="F997"/>
  <c r="G997"/>
  <c r="I997"/>
  <c r="J997"/>
  <c r="C998"/>
  <c r="C999"/>
  <c r="C997" s="1"/>
  <c r="C1000"/>
  <c r="D1001"/>
  <c r="E1001"/>
  <c r="F1001"/>
  <c r="G1001"/>
  <c r="H1001"/>
  <c r="I1001"/>
  <c r="J1001"/>
  <c r="C1002"/>
  <c r="C1003"/>
  <c r="C1001" s="1"/>
  <c r="C1004"/>
  <c r="D1005"/>
  <c r="E1005"/>
  <c r="F1005"/>
  <c r="G1005"/>
  <c r="I1005"/>
  <c r="J1005"/>
  <c r="C1005"/>
  <c r="C1016"/>
  <c r="C1021"/>
  <c r="C1022"/>
  <c r="C1024"/>
  <c r="C1019" s="1"/>
  <c r="C1026"/>
  <c r="C1027"/>
  <c r="C1029"/>
  <c r="C1030"/>
  <c r="C1031"/>
  <c r="C1032"/>
  <c r="C1034"/>
  <c r="D1035"/>
  <c r="D1033" s="1"/>
  <c r="E1035"/>
  <c r="E1033" s="1"/>
  <c r="F1035"/>
  <c r="F1033" s="1"/>
  <c r="H1033"/>
  <c r="I1033"/>
  <c r="C1036"/>
  <c r="D1037"/>
  <c r="E1037"/>
  <c r="F1037"/>
  <c r="I1037"/>
  <c r="C1038"/>
  <c r="C1039"/>
  <c r="C1040"/>
  <c r="E1041"/>
  <c r="F1041"/>
  <c r="G1041"/>
  <c r="H1041"/>
  <c r="I1041"/>
  <c r="J1041"/>
  <c r="J1035" s="1"/>
  <c r="C1042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D1113"/>
  <c r="E1113"/>
  <c r="F1113"/>
  <c r="G1113"/>
  <c r="H1113"/>
  <c r="I1113"/>
  <c r="J1113"/>
  <c r="C1114"/>
  <c r="C1115"/>
  <c r="C1113" s="1"/>
  <c r="C1116"/>
  <c r="C1121"/>
  <c r="C1123"/>
  <c r="C1125"/>
  <c r="C1127"/>
  <c r="D1128"/>
  <c r="E1128"/>
  <c r="F1128"/>
  <c r="H1126"/>
  <c r="I1128"/>
  <c r="I1126" s="1"/>
  <c r="J1128"/>
  <c r="J1126" s="1"/>
  <c r="C1129"/>
  <c r="D1130"/>
  <c r="E1130"/>
  <c r="F1130"/>
  <c r="J1130"/>
  <c r="C1131"/>
  <c r="C1132"/>
  <c r="C1133"/>
  <c r="D1134"/>
  <c r="E1134"/>
  <c r="F1134"/>
  <c r="H1134"/>
  <c r="I1134"/>
  <c r="J1134"/>
  <c r="C1135"/>
  <c r="C1136"/>
  <c r="C1134" s="1"/>
  <c r="C1137"/>
  <c r="D1138"/>
  <c r="E1138"/>
  <c r="F1138"/>
  <c r="I1138"/>
  <c r="J1138"/>
  <c r="C1139"/>
  <c r="C1140"/>
  <c r="C1138" s="1"/>
  <c r="C1141"/>
  <c r="D1142"/>
  <c r="E1142"/>
  <c r="F1142"/>
  <c r="G1142"/>
  <c r="J1142"/>
  <c r="C1143"/>
  <c r="C1144"/>
  <c r="C1142" s="1"/>
  <c r="C1145"/>
  <c r="D1146"/>
  <c r="E1146"/>
  <c r="F1146"/>
  <c r="G1146"/>
  <c r="H1146"/>
  <c r="I1146"/>
  <c r="J1146"/>
  <c r="C1147"/>
  <c r="C1148"/>
  <c r="C1146" s="1"/>
  <c r="C1149"/>
  <c r="C1151"/>
  <c r="D1152"/>
  <c r="D1150" s="1"/>
  <c r="E1152"/>
  <c r="E1150" s="1"/>
  <c r="F1152"/>
  <c r="F1150" s="1"/>
  <c r="G1150"/>
  <c r="H1150"/>
  <c r="I1152"/>
  <c r="I1150" s="1"/>
  <c r="J1152"/>
  <c r="J1150" s="1"/>
  <c r="C1153"/>
  <c r="D1154"/>
  <c r="E1154"/>
  <c r="F1154"/>
  <c r="G1154"/>
  <c r="H1154"/>
  <c r="I1154"/>
  <c r="J1154"/>
  <c r="C1155"/>
  <c r="C1156"/>
  <c r="C1154" s="1"/>
  <c r="C1157"/>
  <c r="D1158"/>
  <c r="E1158"/>
  <c r="F1158"/>
  <c r="G1158"/>
  <c r="H1158"/>
  <c r="I1158"/>
  <c r="J1158"/>
  <c r="C1159"/>
  <c r="C1160"/>
  <c r="C1158" s="1"/>
  <c r="C1161"/>
  <c r="D1162"/>
  <c r="E1162"/>
  <c r="F1162"/>
  <c r="G1162"/>
  <c r="H1162"/>
  <c r="I1162"/>
  <c r="J1162"/>
  <c r="C1163"/>
  <c r="C1164"/>
  <c r="C1162" s="1"/>
  <c r="C1165"/>
  <c r="D1166"/>
  <c r="E1166"/>
  <c r="F1166"/>
  <c r="G1166"/>
  <c r="H1166"/>
  <c r="I1166"/>
  <c r="J1166"/>
  <c r="C1167"/>
  <c r="C1168"/>
  <c r="C1166" s="1"/>
  <c r="C1169"/>
  <c r="D1170"/>
  <c r="E1170"/>
  <c r="F1170"/>
  <c r="G1170"/>
  <c r="H1170"/>
  <c r="I1170"/>
  <c r="J1170"/>
  <c r="C1171"/>
  <c r="C1172"/>
  <c r="C1170" s="1"/>
  <c r="C1173"/>
  <c r="D1174"/>
  <c r="E1174"/>
  <c r="F1174"/>
  <c r="G1174"/>
  <c r="H1174"/>
  <c r="I1174"/>
  <c r="J1174"/>
  <c r="C1175"/>
  <c r="C1176"/>
  <c r="C1174" s="1"/>
  <c r="C1187"/>
  <c r="D1188"/>
  <c r="D1186" s="1"/>
  <c r="E1188"/>
  <c r="E1186" s="1"/>
  <c r="F1188"/>
  <c r="F1186" s="1"/>
  <c r="G1188"/>
  <c r="H1186"/>
  <c r="I1188"/>
  <c r="I1186" s="1"/>
  <c r="J1188"/>
  <c r="J1186" s="1"/>
  <c r="C1189"/>
  <c r="D1190"/>
  <c r="E1190"/>
  <c r="F1190"/>
  <c r="G1190"/>
  <c r="H1190"/>
  <c r="I1190"/>
  <c r="J1190"/>
  <c r="C1191"/>
  <c r="C1192"/>
  <c r="C1190" s="1"/>
  <c r="C1193"/>
  <c r="D1194"/>
  <c r="E1194"/>
  <c r="F1194"/>
  <c r="H1194"/>
  <c r="J1194"/>
  <c r="C1195"/>
  <c r="C1196"/>
  <c r="C1194" s="1"/>
  <c r="C1197"/>
  <c r="D1198"/>
  <c r="E1198"/>
  <c r="F1198"/>
  <c r="G1198"/>
  <c r="H1198"/>
  <c r="I1198"/>
  <c r="J1198"/>
  <c r="C1199"/>
  <c r="C1200"/>
  <c r="C1198" s="1"/>
  <c r="C1201"/>
  <c r="D1202"/>
  <c r="E1202"/>
  <c r="F1202"/>
  <c r="J1202"/>
  <c r="C1203"/>
  <c r="C1204"/>
  <c r="C1202" s="1"/>
  <c r="C1205"/>
  <c r="D1206"/>
  <c r="E1206"/>
  <c r="F1206"/>
  <c r="G1206"/>
  <c r="H1206"/>
  <c r="I1206"/>
  <c r="J1206"/>
  <c r="C1207"/>
  <c r="C1208"/>
  <c r="C1206" s="1"/>
  <c r="C1209"/>
  <c r="D1210"/>
  <c r="E1210"/>
  <c r="F1210"/>
  <c r="H1210"/>
  <c r="I1210"/>
  <c r="J1210"/>
  <c r="C1211"/>
  <c r="C1212"/>
  <c r="C1210" s="1"/>
  <c r="C1213"/>
  <c r="D1214"/>
  <c r="E1214"/>
  <c r="F1214"/>
  <c r="G1214"/>
  <c r="H1214"/>
  <c r="I1214"/>
  <c r="J1214"/>
  <c r="C1215"/>
  <c r="C1216"/>
  <c r="C1214" s="1"/>
  <c r="C1217"/>
  <c r="D1218"/>
  <c r="E1218"/>
  <c r="F1218"/>
  <c r="G1218"/>
  <c r="H1218"/>
  <c r="I1218"/>
  <c r="J1218"/>
  <c r="C1219"/>
  <c r="C1220"/>
  <c r="C1218" s="1"/>
  <c r="D1221"/>
  <c r="E1221"/>
  <c r="F1221"/>
  <c r="G1221"/>
  <c r="H1221"/>
  <c r="I1221"/>
  <c r="J1221"/>
  <c r="C1222"/>
  <c r="C1223"/>
  <c r="C1221" s="1"/>
  <c r="C1224"/>
  <c r="D1227"/>
  <c r="E1227"/>
  <c r="F1227"/>
  <c r="G1227"/>
  <c r="H1227"/>
  <c r="I1227"/>
  <c r="J1227"/>
  <c r="D1228"/>
  <c r="E1228"/>
  <c r="F1228"/>
  <c r="G1228"/>
  <c r="H1228"/>
  <c r="I1228"/>
  <c r="J1228"/>
  <c r="D1230"/>
  <c r="E1230"/>
  <c r="F1230"/>
  <c r="G1230"/>
  <c r="H1230"/>
  <c r="I1230"/>
  <c r="J1230"/>
  <c r="D1232"/>
  <c r="E1232"/>
  <c r="F1232"/>
  <c r="G1232"/>
  <c r="H1232"/>
  <c r="I1232"/>
  <c r="J1232"/>
  <c r="C1233"/>
  <c r="C1227" s="1"/>
  <c r="C1234"/>
  <c r="C1236"/>
  <c r="C1239"/>
  <c r="C1243"/>
  <c r="D1244"/>
  <c r="E1244"/>
  <c r="F1244"/>
  <c r="G1244"/>
  <c r="H1244"/>
  <c r="I1244"/>
  <c r="J1244"/>
  <c r="D1245"/>
  <c r="E1245"/>
  <c r="F1245"/>
  <c r="G1245"/>
  <c r="H1245"/>
  <c r="I1245"/>
  <c r="J1245"/>
  <c r="D1246"/>
  <c r="E1246"/>
  <c r="F1246"/>
  <c r="H1246"/>
  <c r="I1246"/>
  <c r="J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8"/>
  <c r="D1309"/>
  <c r="D1307" s="1"/>
  <c r="E1309"/>
  <c r="E1307" s="1"/>
  <c r="F1309"/>
  <c r="F1307" s="1"/>
  <c r="G1309"/>
  <c r="H1307"/>
  <c r="I1309"/>
  <c r="I1307" s="1"/>
  <c r="J1309"/>
  <c r="J1307" s="1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9"/>
  <c r="C1331"/>
  <c r="C1333"/>
  <c r="D1334"/>
  <c r="D1332" s="1"/>
  <c r="E1334"/>
  <c r="E1332" s="1"/>
  <c r="F1334"/>
  <c r="F1332" s="1"/>
  <c r="G1332"/>
  <c r="H1332"/>
  <c r="I1334"/>
  <c r="I1332" s="1"/>
  <c r="J1334"/>
  <c r="J1332" s="1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81"/>
  <c r="D1382"/>
  <c r="D1380" s="1"/>
  <c r="E1382"/>
  <c r="E1380" s="1"/>
  <c r="F1382"/>
  <c r="F1380" s="1"/>
  <c r="G1382"/>
  <c r="G1380" s="1"/>
  <c r="H1382"/>
  <c r="H1380" s="1"/>
  <c r="I1382"/>
  <c r="I1380" s="1"/>
  <c r="J1382"/>
  <c r="J1380" s="1"/>
  <c r="C1383"/>
  <c r="C1384"/>
  <c r="C1385"/>
  <c r="C1386"/>
  <c r="C1387"/>
  <c r="C1388"/>
  <c r="C1389"/>
  <c r="C1390"/>
  <c r="C1391"/>
  <c r="C1392"/>
  <c r="C1393"/>
  <c r="C1394"/>
  <c r="C1395"/>
  <c r="C1397"/>
  <c r="D1398"/>
  <c r="D1396" s="1"/>
  <c r="E1398"/>
  <c r="E1396" s="1"/>
  <c r="F1398"/>
  <c r="F1396" s="1"/>
  <c r="G1398"/>
  <c r="G1396" s="1"/>
  <c r="H1398"/>
  <c r="H1396" s="1"/>
  <c r="I1398"/>
  <c r="I1396" s="1"/>
  <c r="J1398"/>
  <c r="J1396" s="1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D1433"/>
  <c r="E1433"/>
  <c r="F1433"/>
  <c r="H1433"/>
  <c r="I1433"/>
  <c r="J1433"/>
  <c r="C1434"/>
  <c r="C1436"/>
  <c r="C1439"/>
  <c r="C1441"/>
  <c r="C1442"/>
  <c r="C1443"/>
  <c r="C1444"/>
  <c r="C1445"/>
  <c r="C1446"/>
  <c r="C1447"/>
  <c r="C1448"/>
  <c r="C1449"/>
  <c r="G1450"/>
  <c r="C1450" s="1"/>
  <c r="C1451"/>
  <c r="C1452"/>
  <c r="C1453"/>
  <c r="G1454"/>
  <c r="C1454" s="1"/>
  <c r="G1462"/>
  <c r="C1463"/>
  <c r="C1464"/>
  <c r="C1465"/>
  <c r="C1466"/>
  <c r="C1467"/>
  <c r="C1468"/>
  <c r="C1469"/>
  <c r="C1470"/>
  <c r="C1471"/>
  <c r="C1472"/>
  <c r="C1473"/>
  <c r="G1474"/>
  <c r="C1474" s="1"/>
  <c r="C1475"/>
  <c r="C1476"/>
  <c r="C1477"/>
  <c r="C1478"/>
  <c r="C1479"/>
  <c r="C1480"/>
  <c r="C1481"/>
  <c r="C1502"/>
  <c r="C1503"/>
  <c r="C1504"/>
  <c r="C1505"/>
  <c r="G1506"/>
  <c r="C1506" s="1"/>
  <c r="C1507"/>
  <c r="C1508"/>
  <c r="C1509"/>
  <c r="D1527"/>
  <c r="E1527"/>
  <c r="F1527"/>
  <c r="C1528"/>
  <c r="C1530"/>
  <c r="C1531"/>
  <c r="D1532"/>
  <c r="E1532"/>
  <c r="F1532"/>
  <c r="C1533"/>
  <c r="C1535"/>
  <c r="C1537"/>
  <c r="C1538"/>
  <c r="C1539"/>
  <c r="C1540"/>
  <c r="C1541"/>
  <c r="C1542"/>
  <c r="C1543"/>
  <c r="C1536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5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E1620"/>
  <c r="F1620"/>
  <c r="H1620"/>
  <c r="I1620"/>
  <c r="J1620"/>
  <c r="C1621"/>
  <c r="C1622"/>
  <c r="C1623"/>
  <c r="E1624"/>
  <c r="F1624"/>
  <c r="G1624"/>
  <c r="H1624"/>
  <c r="I1624"/>
  <c r="J1624"/>
  <c r="C1625"/>
  <c r="C1626"/>
  <c r="C1627"/>
  <c r="E1628"/>
  <c r="F1628"/>
  <c r="H1628"/>
  <c r="I1628"/>
  <c r="J1628"/>
  <c r="C1629"/>
  <c r="C1630"/>
  <c r="C1631"/>
  <c r="E1632"/>
  <c r="F1632"/>
  <c r="I1632"/>
  <c r="J1632"/>
  <c r="C1633"/>
  <c r="C1634"/>
  <c r="E1647"/>
  <c r="F1647"/>
  <c r="G1647"/>
  <c r="H1647"/>
  <c r="I1647"/>
  <c r="J1647"/>
  <c r="C1648"/>
  <c r="C1649"/>
  <c r="C1650"/>
  <c r="G1307" l="1"/>
  <c r="G1229"/>
  <c r="G14" s="1"/>
  <c r="G11" s="1"/>
  <c r="H95"/>
  <c r="H93" s="1"/>
  <c r="F917"/>
  <c r="D917"/>
  <c r="I917"/>
  <c r="E917"/>
  <c r="J917"/>
  <c r="C1637"/>
  <c r="I1564"/>
  <c r="I1529"/>
  <c r="I1527" s="1"/>
  <c r="J1529"/>
  <c r="J1527" s="1"/>
  <c r="J1532"/>
  <c r="G1438"/>
  <c r="C1438" s="1"/>
  <c r="J1033"/>
  <c r="G800"/>
  <c r="G796" s="1"/>
  <c r="C947"/>
  <c r="C945" s="1"/>
  <c r="C1462"/>
  <c r="G979"/>
  <c r="G977" s="1"/>
  <c r="C753"/>
  <c r="J330"/>
  <c r="J328" s="1"/>
  <c r="G1527"/>
  <c r="C16"/>
  <c r="G8"/>
  <c r="I749"/>
  <c r="G1186"/>
  <c r="G1020"/>
  <c r="G1018" s="1"/>
  <c r="G752"/>
  <c r="F752" s="1"/>
  <c r="E752" s="1"/>
  <c r="D752" s="1"/>
  <c r="J749"/>
  <c r="H749"/>
  <c r="E794"/>
  <c r="C750"/>
  <c r="I794"/>
  <c r="C767"/>
  <c r="C765" s="1"/>
  <c r="C1632"/>
  <c r="C1624"/>
  <c r="C1382"/>
  <c r="C1380" s="1"/>
  <c r="C1309"/>
  <c r="C1246"/>
  <c r="C1244"/>
  <c r="C1228"/>
  <c r="I1124"/>
  <c r="I1020" s="1"/>
  <c r="G1124"/>
  <c r="E1124"/>
  <c r="E1020" s="1"/>
  <c r="E1018" s="1"/>
  <c r="C1037"/>
  <c r="I884"/>
  <c r="E884"/>
  <c r="C339"/>
  <c r="C335" s="1"/>
  <c r="C333" s="1"/>
  <c r="C330" s="1"/>
  <c r="C328" s="1"/>
  <c r="C309"/>
  <c r="C307" s="1"/>
  <c r="C277"/>
  <c r="C275" s="1"/>
  <c r="C64"/>
  <c r="C62" s="1"/>
  <c r="C1647"/>
  <c r="C1628"/>
  <c r="C1620"/>
  <c r="C1334"/>
  <c r="C1332" s="1"/>
  <c r="C1307"/>
  <c r="C1245"/>
  <c r="C1230"/>
  <c r="C1128"/>
  <c r="C1126" s="1"/>
  <c r="J1124"/>
  <c r="J1020" s="1"/>
  <c r="H1124"/>
  <c r="H1020" s="1"/>
  <c r="H1018" s="1"/>
  <c r="F1124"/>
  <c r="F1020" s="1"/>
  <c r="F1018" s="1"/>
  <c r="D1124"/>
  <c r="D1020" s="1"/>
  <c r="D1018" s="1"/>
  <c r="C1035"/>
  <c r="C1033" s="1"/>
  <c r="C993"/>
  <c r="C989"/>
  <c r="C985"/>
  <c r="C981"/>
  <c r="C969"/>
  <c r="C965"/>
  <c r="C961"/>
  <c r="C957"/>
  <c r="C953"/>
  <c r="C949"/>
  <c r="C942"/>
  <c r="C890"/>
  <c r="C888" s="1"/>
  <c r="G884"/>
  <c r="C800"/>
  <c r="C796" s="1"/>
  <c r="C794" s="1"/>
  <c r="C338"/>
  <c r="C311"/>
  <c r="C293"/>
  <c r="C291" s="1"/>
  <c r="C279"/>
  <c r="C225"/>
  <c r="C223" s="1"/>
  <c r="C157"/>
  <c r="C155" s="1"/>
  <c r="J93"/>
  <c r="F93"/>
  <c r="F91" s="1"/>
  <c r="D93"/>
  <c r="D91" s="1"/>
  <c r="C66"/>
  <c r="C1435"/>
  <c r="C1433"/>
  <c r="G1122"/>
  <c r="J24"/>
  <c r="H24"/>
  <c r="F24"/>
  <c r="D24"/>
  <c r="C1544"/>
  <c r="C1440"/>
  <c r="I1330"/>
  <c r="G1330"/>
  <c r="E1330"/>
  <c r="J735"/>
  <c r="H735"/>
  <c r="F735"/>
  <c r="D735"/>
  <c r="C1398"/>
  <c r="C1396" s="1"/>
  <c r="J1330"/>
  <c r="H1330"/>
  <c r="F1330"/>
  <c r="D1330"/>
  <c r="I735"/>
  <c r="E735"/>
  <c r="C1188"/>
  <c r="C1186" s="1"/>
  <c r="C1152"/>
  <c r="C1150" s="1"/>
  <c r="C1130"/>
  <c r="J941"/>
  <c r="H941"/>
  <c r="F941"/>
  <c r="D941"/>
  <c r="C892"/>
  <c r="J884"/>
  <c r="H884"/>
  <c r="F884"/>
  <c r="D884"/>
  <c r="C802"/>
  <c r="J794"/>
  <c r="H794"/>
  <c r="F794"/>
  <c r="D794"/>
  <c r="C227"/>
  <c r="C163"/>
  <c r="C161"/>
  <c r="C159" s="1"/>
  <c r="C97"/>
  <c r="J95"/>
  <c r="F95"/>
  <c r="D95"/>
  <c r="I93"/>
  <c r="G93"/>
  <c r="E93"/>
  <c r="E91" s="1"/>
  <c r="J62"/>
  <c r="H62"/>
  <c r="F62"/>
  <c r="D62"/>
  <c r="I26"/>
  <c r="I14" s="1"/>
  <c r="E26"/>
  <c r="I941"/>
  <c r="E941"/>
  <c r="C26" l="1"/>
  <c r="C24" s="1"/>
  <c r="E1122"/>
  <c r="H91"/>
  <c r="D1122"/>
  <c r="I1018"/>
  <c r="J17"/>
  <c r="J15" s="1"/>
  <c r="J6" s="1"/>
  <c r="I1122"/>
  <c r="I17"/>
  <c r="I15" s="1"/>
  <c r="H917"/>
  <c r="H1534"/>
  <c r="H1529"/>
  <c r="H1564"/>
  <c r="C1564" s="1"/>
  <c r="C1566"/>
  <c r="G737"/>
  <c r="G735" s="1"/>
  <c r="G794"/>
  <c r="G798"/>
  <c r="J1023"/>
  <c r="C1023" s="1"/>
  <c r="C1025"/>
  <c r="J1018"/>
  <c r="H1122"/>
  <c r="F1122"/>
  <c r="J1122"/>
  <c r="C979"/>
  <c r="H328"/>
  <c r="C886"/>
  <c r="C881" s="1"/>
  <c r="C879" s="1"/>
  <c r="C798"/>
  <c r="C918"/>
  <c r="I91"/>
  <c r="C8"/>
  <c r="J91"/>
  <c r="F21"/>
  <c r="F19" s="1"/>
  <c r="J21"/>
  <c r="J19" s="1"/>
  <c r="C737"/>
  <c r="C735" s="1"/>
  <c r="E749"/>
  <c r="G749"/>
  <c r="D21"/>
  <c r="D19" s="1"/>
  <c r="C752"/>
  <c r="C749" s="1"/>
  <c r="D749"/>
  <c r="C1330"/>
  <c r="C1328" s="1"/>
  <c r="E21"/>
  <c r="E19" s="1"/>
  <c r="E24"/>
  <c r="G19"/>
  <c r="G24"/>
  <c r="D1229"/>
  <c r="D1226" s="1"/>
  <c r="D1328"/>
  <c r="H1229"/>
  <c r="H1226" s="1"/>
  <c r="H1328"/>
  <c r="G1328"/>
  <c r="C1124"/>
  <c r="I21"/>
  <c r="I19" s="1"/>
  <c r="I24"/>
  <c r="G91"/>
  <c r="C95"/>
  <c r="C93"/>
  <c r="C91" s="1"/>
  <c r="F1229"/>
  <c r="F1226" s="1"/>
  <c r="F1328"/>
  <c r="J1229"/>
  <c r="J1226" s="1"/>
  <c r="J1328"/>
  <c r="E1229"/>
  <c r="E1226" s="1"/>
  <c r="E1328"/>
  <c r="I1229"/>
  <c r="I1226" s="1"/>
  <c r="I1328"/>
  <c r="H19" l="1"/>
  <c r="H9"/>
  <c r="H15"/>
  <c r="J9"/>
  <c r="I9"/>
  <c r="I6" s="1"/>
  <c r="H1527"/>
  <c r="C1529"/>
  <c r="C1527" s="1"/>
  <c r="H1532"/>
  <c r="C1532" s="1"/>
  <c r="C1534"/>
  <c r="C884"/>
  <c r="G943"/>
  <c r="G17" s="1"/>
  <c r="G15" s="1"/>
  <c r="G6" s="1"/>
  <c r="C943"/>
  <c r="C977"/>
  <c r="G1226"/>
  <c r="C1235"/>
  <c r="C1232" s="1"/>
  <c r="C14"/>
  <c r="C1122"/>
  <c r="C1020"/>
  <c r="C1018" s="1"/>
  <c r="C21"/>
  <c r="C19" s="1"/>
  <c r="G941" l="1"/>
  <c r="G919"/>
  <c r="G917" s="1"/>
  <c r="C17"/>
  <c r="C919"/>
  <c r="C917" s="1"/>
  <c r="C941"/>
  <c r="C1229"/>
  <c r="C1226" s="1"/>
  <c r="C15"/>
  <c r="C6"/>
  <c r="C11"/>
  <c r="G9" l="1"/>
  <c r="C9" s="1"/>
</calcChain>
</file>

<file path=xl/sharedStrings.xml><?xml version="1.0" encoding="utf-8"?>
<sst xmlns="http://schemas.openxmlformats.org/spreadsheetml/2006/main" count="1906" uniqueCount="555">
  <si>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</si>
  <si>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</si>
  <si>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 xml:space="preserve">      x      </t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</si>
  <si>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</si>
  <si>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</si>
  <si>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</si>
  <si>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</si>
  <si>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</si>
  <si>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</si>
  <si>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«Модернизация объектов коммунальной инфраструктуры Сосьвинского городского округа».                                 </t>
    </r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</si>
  <si>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</si>
  <si>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</si>
  <si>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</si>
  <si>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1 Модернизация объектов коммунальной инфраструктуры Сосьвинского городского округа в том числе:</t>
  </si>
  <si>
    <t>1.1. Модернизация (ремонт) котельных №2, № 3 в п.Восточный</t>
  </si>
  <si>
    <t>Мероприятие  2 Строительство  объектов коммунальной инфраструктуры Сосьвинского городского округа в том числе:</t>
  </si>
  <si>
    <t>2.1. Строительство КОС-800 в п. Восточный</t>
  </si>
  <si>
    <t>2.2. Строительство канализационного коллектора в п. Сосьва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</si>
  <si>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</si>
  <si>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</si>
  <si>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</si>
  <si>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>2.6.  Строительство водопровода в р. п. Сосьва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</si>
  <si>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</si>
  <si>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</si>
  <si>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3.1. Корректировка проекта КОС-800 в п. Восточный</t>
  </si>
  <si>
    <t>3.2. Государственная экспертиза проекта КОС-800 в п. Восточный</t>
  </si>
  <si>
    <t>3.3. Проектирование водопровода с разводкой по домам, раздаточными колонками в п. Восточный</t>
  </si>
  <si>
    <t>3.4.  Государственная экспертиза проекта водопровода с разводкой по домам, раздаточными колонками в п. Восточный</t>
  </si>
  <si>
    <t>3.5. Государственная экспертиза проекта «Строительство канализационного коллектора в п. Сосьва»</t>
  </si>
  <si>
    <t>3.6.  Проектирование канализационного коллектора в п. Сосьва</t>
  </si>
  <si>
    <t>3.7.  Проектирование станции очистки воды в с. Романово</t>
  </si>
  <si>
    <t>3.8. Проведение экспертизы проектно-сметной документации</t>
  </si>
  <si>
    <t>3.9.  Проектирование объекта «Модернизация (ремонт) котельных № 2, № 3 в п.Восточный</t>
  </si>
  <si>
    <t>3.10.  Экспертиза проекта «Модернизация (ремонт) котельных № 2, № 3 в п.Восточный</t>
  </si>
  <si>
    <t>3.11. «Инженерно-гидрометеорологические изыскания по объекту: «Канализационный коллектор и очистные сооружения в р.п. Сосьва»</t>
  </si>
  <si>
    <t>3.12. Государственная экспертиза изыскании по объекту:  «Канализационный коллектор и очистные сооружения в р.п. Сосьва»</t>
  </si>
  <si>
    <t>3.13. Корректировка проектно-сметной документации объекта: Проектирование водопровода с разводкой по домам, раздаточными колонками в п. Восточный</t>
  </si>
  <si>
    <t>Мероприятие  4 Мероприятия в области коммунального хозяйства в том числе:</t>
  </si>
  <si>
    <t>4.1. Охрана и содержание не завершенного объекта строительства  КОС-800 в том числе:</t>
  </si>
  <si>
    <t>4.1.1. охрана незавершенного строительства КОС-800</t>
  </si>
  <si>
    <t>4.1.2 содержание (электроснабжение) объекта</t>
  </si>
  <si>
    <t>4.2.  Капитальный ремонт  водонасосной станции котельной в  с. Кошай</t>
  </si>
  <si>
    <t>4.3.  Замена изолированных канализационных выгребов</t>
  </si>
  <si>
    <t>4.4.  Ремонт котельной Заводская в р.п. Сосьва, ул. Ленина, 1</t>
  </si>
  <si>
    <t>4.5. Демонтаж пристроя котельной в  с. Кошай</t>
  </si>
  <si>
    <t>4.6.  Монтаж электрооборудования в котельной с.Романово</t>
  </si>
  <si>
    <t xml:space="preserve">4.7.  Ремонт бани в п. Восточный </t>
  </si>
  <si>
    <t>4.8. Капитальный ремонт станции водоснабжения в п. Сосьва</t>
  </si>
  <si>
    <t>4.9.  Ремонт оборудования котельной «Заводская» в р.п. Сосьва</t>
  </si>
  <si>
    <t>4.10.  Ремонт водоснабжения в с.Романова</t>
  </si>
  <si>
    <t>4.11. Ремонт электроснабжения котельной в с. Романово</t>
  </si>
  <si>
    <t>4.12.  Ремонт оборудования котельной «Центральная» в р.п. Сосьва</t>
  </si>
  <si>
    <t>4.13. Модернизация (ремонт) котельных №2, № 3 в п.Восточный</t>
  </si>
  <si>
    <r>
      <t>4.14</t>
    </r>
    <r>
      <rPr>
        <i/>
        <sz val="10"/>
        <color theme="1"/>
        <rFont val="Times New Roman"/>
        <family val="1"/>
        <charset val="204"/>
      </rPr>
      <t>. Оплата по договору за электроснабжение  за декабрь незавершенного строительства КОС-800</t>
    </r>
  </si>
  <si>
    <t>Мероприятие 5 Капитальный ремонт тепловых, водопроводных, канализационных сетей в Сосьвинском городском округе в том числе:</t>
  </si>
  <si>
    <t>5.1. Капитальный ремонт наружной тепловой сети в п. Сосьва</t>
  </si>
  <si>
    <t>5.2.  Капитальный ремонт наружной тепловой сети в п. Восточный</t>
  </si>
  <si>
    <t>5.3.  Капитальный ремонт водопровода в п. Восточный</t>
  </si>
  <si>
    <t>5.4.  Капитальный ремонт водопровода в с. Романово</t>
  </si>
  <si>
    <t>5.6. Капитальный ремонт наружной тепловой сети в с. Кошай</t>
  </si>
  <si>
    <t>5.7.  Капитальный ремонт водопровода в п. Сосьва</t>
  </si>
  <si>
    <t>5.9.  Ремонт водопровода в п.Сосьва, ул. Ленина, д.64</t>
  </si>
  <si>
    <t>5.10. Ремонт водопровода в с. Романово</t>
  </si>
  <si>
    <t>5.11. Капитальный ремонт водопровода в с. Кошай</t>
  </si>
  <si>
    <t>Мероприятие 6  Укрепление береговой линии моста в д. Мишино.</t>
  </si>
  <si>
    <t>Мероприятие 7 Текущий ремонт скважин в Сосьвинском городском округе в том числе:</t>
  </si>
  <si>
    <t>р.п. Сосьва</t>
  </si>
  <si>
    <t>с. Романово</t>
  </si>
  <si>
    <t>п. Восточный</t>
  </si>
  <si>
    <t>Мероприятие 8  Ремонт источников наружного противопожарного водоснабжения в том числе:</t>
  </si>
  <si>
    <t>8.1. Приобретение емкостей для пожарных  водоемов</t>
  </si>
  <si>
    <t>8.2. Ремонт источников наружного  противопожарного водоснабжения</t>
  </si>
  <si>
    <t>8.3.  Устройство источников наружного противопожарного водоснабжения</t>
  </si>
  <si>
    <t xml:space="preserve">Мероприятие 9  Разработка, экспертиза  схем коммунальной инфраструктуры Сосьвинского городского округа в том числе: </t>
  </si>
  <si>
    <t>9.1.  Разработка программ комплексного развития коммунальной инфраструктуры Сосьвинского городского округа</t>
  </si>
  <si>
    <t>9.2.  Разработка схемы теплоснабжения, водоснабжения и водоотведения</t>
  </si>
  <si>
    <t xml:space="preserve">9.3. Экспертиза схем теплоснабжения, водоснабжения и водоотведения 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</si>
  <si>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>«Организация капитальных ремонтов многоквартирных домов Сосьвинского городского округа».</t>
    </r>
  </si>
  <si>
    <t xml:space="preserve">                                         1. Прочие нужды                                         </t>
  </si>
  <si>
    <t>Внебюджетные источники</t>
  </si>
  <si>
    <t>Мероприятие №1  Организация капитальных ремонтов общего имущества многоквартирных домов в том числе:</t>
  </si>
  <si>
    <t>1.1. п. Сосьва, ул. Виктора Романова, д. 71 (крыша)</t>
  </si>
  <si>
    <t>1.2.  п. Сосьва, ул. Виктора Романова, д. 65 (крыша)</t>
  </si>
  <si>
    <t>1.3. п. Сосьва, ул. Ленина, д. 66 (электромонтаж)</t>
  </si>
  <si>
    <t>1.4. п. Сосьва, ул. Олтинская, д. 10 (канализация)</t>
  </si>
  <si>
    <t>1.5.  п. Сосьва, ул. Пер. Фадеева, д. 4 (крыша)</t>
  </si>
  <si>
    <t>1.6. п. Сосьва, ул. Пер. Комсомольский, д. 1 кв. 2 (крыша)</t>
  </si>
  <si>
    <t>1.7. п. Сосьва, ул. Свобода, д.25 (крыша)</t>
  </si>
  <si>
    <t>1.8.  п. Сосьва, ул. Свердлова д. 76, кв. 2 (печки)</t>
  </si>
  <si>
    <t>1.9. п. Сосьва, ул. Фадеева, д. 112 (крыша)</t>
  </si>
  <si>
    <t>1.10. п. Сосьва, ул. Щелканова, д. 81 (отопление)</t>
  </si>
  <si>
    <t>1.11.  п. Сосьва, ул. Щелканова, д. 124 (крыша)</t>
  </si>
  <si>
    <t>1.12.  п. Восточный, ул. Северная, д. 9, кв. 2 (ремонт отопления)</t>
  </si>
  <si>
    <t>1.13.  п. Восточный, ул. Гагарина, д. 2 (отопление)</t>
  </si>
  <si>
    <t>1.14.  п. Восточный, ул. Береговая, д.1</t>
  </si>
  <si>
    <t>1.15.  с. Романово, ул. Центральная, д. 98, кв.1</t>
  </si>
  <si>
    <t>1.17.  р.п. Сосьва, ул. Урицкого, д.2 (отопление)</t>
  </si>
  <si>
    <t>1.18.  с.Романово, ул. Молодежная, д.2, кв.1</t>
  </si>
  <si>
    <t>1.19.  р.п. Сосьва, ул. Набережная, д.11, кв.3</t>
  </si>
  <si>
    <t>1.20.  п. Сосьва, ул. Виктора Романова, д. 71 (перекрытие)</t>
  </si>
  <si>
    <t>1.21. р.п.Сосьва, ул. Гирева, д.4</t>
  </si>
  <si>
    <t>1.22. р.п. Сосьва, ул.Митина, д.136,кв.2</t>
  </si>
  <si>
    <t>1.23.  р.п. Сосьва, ул. Щелканова, д.122 (канализация)</t>
  </si>
  <si>
    <t>1.24.  п. Сосьва, ул. пер. Фадеева, д. 15(электромонтажные работы)</t>
  </si>
  <si>
    <t>1.25.  п. Сосьва, ул. Виктора Романова, д. 71 (электромонтажные работы)</t>
  </si>
  <si>
    <r>
      <t xml:space="preserve">1.26.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Ремонт жилого дома п. Сосьва ул. Октябрьская, д.42</t>
    </r>
  </si>
  <si>
    <t>1.27. Ремонт жилого дома п. Сосьва ул. Щелканова, д.122  (козырьки)</t>
  </si>
  <si>
    <t>1.28.  Ремонт жилого дома п. Сосьва ул. Калинина, д. 7 кв.1 (крыша)</t>
  </si>
  <si>
    <t>1.29. Ремонт жилого дома п. Сосьва ул. Щелканова, д.122 (электромонтажные работы)</t>
  </si>
  <si>
    <t>1.30. Ремонт жилого дома п. Сосьва ул. В. Романова, д.65 (электромонтажные работы)</t>
  </si>
  <si>
    <t xml:space="preserve">1.31. Ремонт жилого дома п. Сосьва ул. Ленина, д. 55, кв.11 </t>
  </si>
  <si>
    <t>1.32. Ремонт жилого дома п. Сосьва ул. В.Романова, д. 71, кв.8 (печи, полы)</t>
  </si>
  <si>
    <t>1.33. Ремонт жилого дома п. Восточный,  ул. Заводская, д. 3, (отопление)</t>
  </si>
  <si>
    <t>1.34. Ремонт жилого дома п. Сосьва ул. Урицкого, д. 2  (канализация)</t>
  </si>
  <si>
    <t>1.35. Ремонт жилого дома п. Сосьва ул. Митина, д. 140, (канализация)</t>
  </si>
  <si>
    <t>1.36.  Ремонт жилого дома п. Сосьва ул. Фадеева, д.93 (крыльца)</t>
  </si>
  <si>
    <t>1.37. Ремонт жилого дома п. Сосьва ул. Фадеева, д.93 (козырьки)</t>
  </si>
  <si>
    <t>1.38. Ремонт жилого дома п. Сосьва ул. Фадеева, д.87 (канализация)</t>
  </si>
  <si>
    <t>1.39. Ремонт жилого дома п. Сосьва ул. Фадеева, д.7 (козырьки)</t>
  </si>
  <si>
    <t>1.40. Ремонт жилого дома п. Сосьва ул. Олтинская, д.11 (канализация)</t>
  </si>
  <si>
    <t>1.41. Ремонт жилого дома п. Сосьва ул. Ленина, д. 55, кв. 12 (канализация)</t>
  </si>
  <si>
    <t>1.42. Ремонт жилого дома п. Сосьва ул. Щелканова, д. 136 (канализация)</t>
  </si>
  <si>
    <t>1.43. Ремонт жилого дома п. Сосьва ул. Щелканова, д. 138 (канализация)</t>
  </si>
  <si>
    <t xml:space="preserve">1.44. Ремонт жилого дома п. Сосьва ул. Балдина , д. 37 </t>
  </si>
  <si>
    <t>1.45. Ремонт жилого дома п. Сосьва ул. Урицкого, д. 2 (канализация)</t>
  </si>
  <si>
    <t>1.46.  Ремонт жилого дома п. Восточный,  ул. О.Кошевого, д. 29, кв. 2</t>
  </si>
  <si>
    <t>1.47. Ремонт жилого дома п. Восточный,  ул. Чайковского, д. 19, кв. 2</t>
  </si>
  <si>
    <t>1.48. Ремонт жилого дома п. Восточный,  ул. О.Кошевого, д. 47, кв.1, 2</t>
  </si>
  <si>
    <t>1.49. Ремонт жилого дома п. Восточный,  ул. Восточная, д. 4, кв. 2</t>
  </si>
  <si>
    <t>1.50. Ремонт жилого дома п. Восточный,  ул. Восточная, д.3, кв. 2</t>
  </si>
  <si>
    <t>1.51. Ремонт жилого дома п. Восточный,  ул. Новая, д. 14, кв.1</t>
  </si>
  <si>
    <t>1.52. Ремонт изолированных канализационных выгребов в том числе:</t>
  </si>
  <si>
    <t>1.52.2. п. Сосьва, ул. В.Романова 130;  ул. В. Романова, 65;  ул. Щелканова 140</t>
  </si>
  <si>
    <t>1.53.  Ремонт жилого дома п. Сосьва,  ул. Олтинская, д.11</t>
  </si>
  <si>
    <t>1.54.  Ремонт жилого дома п. Сосьва,  ул. Толмачева, д.59 (канализация)</t>
  </si>
  <si>
    <t>1.55.  Ремонт жилого дома п. Сосьва,  ул. В. Романова, д.145,кв.15(отопление)</t>
  </si>
  <si>
    <t>1.56.  Ремонт жилого дома п. Сосьва,  ул. Щелканова, д. 136, кв.  14 (окна)</t>
  </si>
  <si>
    <t>1.57.  Ремонт жилого дома п. Сосьва,  ул. В. Романова, д.145,кв.15(окна)</t>
  </si>
  <si>
    <t>1.58.  Ремонт жилого дома п. Сосьва,  ул. Митина, д.142,кв.13(окна)</t>
  </si>
  <si>
    <t xml:space="preserve">1.59.  Ремонт жилого дома п. Восточный,  ул. Лесная, д.4 </t>
  </si>
  <si>
    <t>1.60.  Ремонт жилого дома п. Восточный,  ул. Красная, д.24 (печи)</t>
  </si>
  <si>
    <t xml:space="preserve">1.61.  Ремонт жилого дома п. Восточный,  ул. Чайковского, д.22 (кровля) </t>
  </si>
  <si>
    <t xml:space="preserve">1.62.  Ремонт жилого дома п. Восточный,  ул. Серова, д.9, кв.1 (кровля) </t>
  </si>
  <si>
    <t xml:space="preserve">1.63.  Ремонт жилого дома п. Восточный,  ул. Гагарина, д.4 (отопление) </t>
  </si>
  <si>
    <t xml:space="preserve">1.64.  Ремонт жилого дома п. Сосьва,  ул. Серова, д.14, кв.2 (кровля) </t>
  </si>
  <si>
    <t xml:space="preserve">1.65.  Ремонт жилого дома п. Сосьва,  ул. Щелканова, д.138 (канализация) </t>
  </si>
  <si>
    <t xml:space="preserve">1.66.  Ремонт жилого дома с. Кошай,  ул. Молодежная, д.1 (окна) </t>
  </si>
  <si>
    <t xml:space="preserve">1.67.  Административный штраф за ремонты  жилых домом  в Сосьвинского городского округа </t>
  </si>
  <si>
    <t xml:space="preserve">1.68.  Ремонт жилого дома п. Сосьва, ул. Гагарина, д. 4а (электроснабжение) 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</si>
  <si>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</si>
  <si>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</si>
  <si>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</t>
    </r>
    <r>
      <rPr>
        <b/>
        <sz val="10"/>
        <color theme="1"/>
        <rFont val="Times New Roman"/>
        <family val="1"/>
        <charset val="204"/>
      </rPr>
      <t>«Переселение граждан Сосьвинского городского округа из аварийных многоквартирных домов».</t>
    </r>
  </si>
  <si>
    <t>Мероприятие  1 Обеспечение мероприятий по переселению граждан из аварийного жилого фонда в том числе:</t>
  </si>
  <si>
    <t>1.1. Строительство 36-квартирного жилого дома в с.Кошай</t>
  </si>
  <si>
    <t>1.2. Строительный контроль объекта «Строительство 36-квартирного жилого дома в с.Кошай»</t>
  </si>
  <si>
    <t>1.3.  Строительство 36-квартирного жилого дома в п. Восточный по ул. Комсомольская, д.7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</si>
  <si>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</si>
  <si>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2.1. Строительство 16-ти квартирного жилого дома по ул. Ленина, д. 56 в р. п. Сосьва</t>
  </si>
  <si>
    <t>2.2. Строительство 16-ти квартирного жилого дома в р. п. Сосьва</t>
  </si>
  <si>
    <t>2.3. Строительство 36-квартирного жилого дома в п. Восточный</t>
  </si>
  <si>
    <t>2.4. Строительство 16-ти квартирного жилого дома в р. п. Сосьва</t>
  </si>
  <si>
    <t>2.5. Строительство 16-ти квартирного жилого дома в р. п. Восточный</t>
  </si>
  <si>
    <t>2.5.  Авторский надзор объекта «Строительство 36-квартирногожилого  дома в с. Кошай</t>
  </si>
  <si>
    <t>3.1. Проектно-изыскательские работы: 1) 36-квартирного жилого дома в п. Восточный по ул. Комсомольская, д.2б; 2) многоквартирного жилого дома в п. Восточный</t>
  </si>
  <si>
    <t>3.2.  Государственная экспертиза проекта: 1) 36-квартирного жилого дома в п. Восточный по ул. Комсомольская, д.2б; 2) многоквартирного жилого дома в п. Восточный</t>
  </si>
  <si>
    <t>3.3. Проектирование  16-ти квартирного жилого дома по ул. Ленина, д.56 в р. п. Сосьва</t>
  </si>
  <si>
    <t>3.4.  Государственная экспертиза проекта  16-ти квартирного жилого дома по ул. Ленина, д.56 в р. п. Сосьва</t>
  </si>
  <si>
    <t>3.5. Проектирование  16-ти квартирного жилого дома по ул. Ленина, д.11 в р. п. Сосьва</t>
  </si>
  <si>
    <t>3.6.Государственная экспертиза проекта  16-ти квартирного жилого дома по ул. Ленина, д.11 в р. п. Сосьва</t>
  </si>
  <si>
    <t>3.7. Проектирование  16-ти квартирного жилого дома в р. п. Сосьва</t>
  </si>
  <si>
    <t>3.8.  Государственная экспертиза проекта  16-ти квартирного жилого дома в р. п. Сосьва</t>
  </si>
  <si>
    <t xml:space="preserve">3.9. Проектирование 36-квартирного жилого дома в п. Восточный </t>
  </si>
  <si>
    <t xml:space="preserve">3.10. Государственная экспертиза проекта  36-квартирного жилого дома в п. Восточный </t>
  </si>
  <si>
    <t>3.11. Проектирование  16-ти квартирного жилого дома в р. п. Сосьва</t>
  </si>
  <si>
    <t>3.12. Государственная экспертиза проекта  16-ти квартирного жилого дома в р. п. Сосьва</t>
  </si>
  <si>
    <t>3.13. Проектирование  16-ти квартирного жилого дома в р. п. Сосьва</t>
  </si>
  <si>
    <t>3.14. Государственная экспертиза проекта  16-ти квартирного жилого дома в р. п. Сосьва</t>
  </si>
  <si>
    <t>3.15. Проектирование  16-ти квартирного жилого дома в  п. Восточный</t>
  </si>
  <si>
    <t>3.16.Государственная экспертиза проекта  16-ти квартирного жилого дома в р. п. Сосьва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</si>
  <si>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 xml:space="preserve">«Повышение энергетической эффективности в Сосьвинском городском округе».  </t>
    </r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</si>
  <si>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</si>
  <si>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1.2.  Оплата за  уличное освещение в р.п. Сосьва, Сосьва-Новая</t>
  </si>
  <si>
    <t>1.4.  Разработка топливно- энергетического баланса</t>
  </si>
  <si>
    <t>1.5. Модернизация системы тепловых сетей</t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</si>
  <si>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</t>
    </r>
    <r>
      <rPr>
        <b/>
        <sz val="10"/>
        <color theme="1"/>
        <rFont val="Times New Roman"/>
        <family val="1"/>
        <charset val="204"/>
      </rPr>
      <t xml:space="preserve">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</si>
  <si>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t>Мероприятие 1 Строительство объектов по охране окружающей среды в том числе:</t>
  </si>
  <si>
    <t>1.1. Строительство полигона ТБО в п. Сосьва (6,5 тыс. м3 в год)</t>
  </si>
  <si>
    <t xml:space="preserve">Мероприятие 2 Проектирование объектов по охране окружающей среды в том числе: </t>
  </si>
  <si>
    <t>2.1. Проектирование объекта «Строительство полигона ТБО в п. Сосьва»</t>
  </si>
  <si>
    <t>2.2. Государственная экологическая экспертиза объекта  «Строительство полигона ТБО в п. Сосьва»</t>
  </si>
  <si>
    <t>2.3. Проектирование скотомогильника в д. Маслова</t>
  </si>
  <si>
    <t>2.4. Государственная экспертиза проекта «Скотомогильника в д. Маслова»</t>
  </si>
  <si>
    <t>2.5. Технологическое присоединение к электрическим сетям полигона в р.п. Сосьва</t>
  </si>
  <si>
    <t>областной бюджет</t>
  </si>
  <si>
    <t>местный бюджет</t>
  </si>
  <si>
    <t>2.6. Разработка раздела ОВОС для объекта: «Строительство  полигона ТБО в р.п. Сосьва»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</si>
  <si>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</si>
  <si>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</si>
  <si>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</si>
  <si>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</si>
  <si>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</t>
    </r>
    <r>
      <rPr>
        <b/>
        <sz val="10"/>
        <color theme="1"/>
        <rFont val="Times New Roman"/>
        <family val="1"/>
        <charset val="204"/>
      </rPr>
      <t xml:space="preserve">«Развитие транспортной инфраструктуры и обеспечение безопасности дорожного движения».  </t>
    </r>
    <r>
      <rPr>
        <sz val="10"/>
        <color theme="1"/>
        <rFont val="Times New Roman"/>
        <family val="1"/>
        <charset val="204"/>
      </rPr>
      <t xml:space="preserve"> </t>
    </r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</si>
  <si>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</si>
  <si>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>1.1. «Капитальный ремонт участка ул. Виктора Романова (Пионерская) от жилого дома    № 67 до ул. Строителей (включительно)</t>
  </si>
  <si>
    <t>1.2. Капитальный ремонт участка улицы Луначарского от ул. Лесная до  ул. Митина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</si>
  <si>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</si>
  <si>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</si>
  <si>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</si>
  <si>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 xml:space="preserve">1.6. Капитальный ремонт и ремонт дворовых территорий многоквартирных домов по ул.Виктора Романова 69;71;73; ул.Олтинская 14; 16, р.п.Сосьва        </t>
  </si>
  <si>
    <t>1.7. Капитальный ремонт и ремонт дворовых территорий многоквартирных домов по ул.Щелканова 140, р.п.Сосьва</t>
  </si>
  <si>
    <t>1.8. Капитальный ремонт и ремонт дворовых территорий многоквартирных домов по ул.Митина 140;142; ул. Фадеева 87;89,  р.п.Сосьва</t>
  </si>
  <si>
    <t>1.9. Капитальный ремонт и ремонт дворовых территорий многоквартирных домов по ул. Братьев Чубаровых 46 р.п.Сосьва</t>
  </si>
  <si>
    <t>1.10. Капитальный ремонт и ремонт дворовых территорий многоквартирных домов по ул. Митина 77 р.п.Сосьва</t>
  </si>
  <si>
    <t xml:space="preserve">1.11. Капитальный ремонт и ремонт дворовых территорий многоквартирных домов по ул.Октябрская 42а; 44а  р.п.Сосьва                                </t>
  </si>
  <si>
    <t>1.12. Капитальный ремонт и ремонт дворовых территорий многоквартирных домов по ул. Гирева 36; 38 р.п.Сосьва</t>
  </si>
  <si>
    <t>1.13. Капитальный ремонт и ремонт дворовых территорий многоквартирных домов по ул. Нефтепроводчиков 3;4;5 с. Кошай</t>
  </si>
  <si>
    <t>1.14. Капитальный ремонт и ремонт дворовых территорий многоквартирных домов по ул. Овражная 2;4; ул.Коммунаров 1;3;5 п. Восточный</t>
  </si>
  <si>
    <t>1.15. Капитальный ремонт и ремонт дворовых территорий многоквартирных домов по ул. Комсомольская 9 п. Восточный</t>
  </si>
  <si>
    <t>1.16. Капитальный ремонт и ремонт дворовых территорий многоквартирных домов по ул. Центральная 1;2; ул.Пушкина 1д п. Восточный</t>
  </si>
  <si>
    <t>1.17. Капитальный ремонт и ремонт дворовых территорий многоквартирных домов по ул. Школьная 5;7;9;11; ул.Николая Кузнецова 2;4;6;8 п. Восточный</t>
  </si>
  <si>
    <t>1.18.Капитальный ремонт и ремонт дворовых территорий многоквартирных домов по ул. Ленина 50 п. Восточный</t>
  </si>
  <si>
    <t>1.19. Капитальный ремонт и ремонт дворовых территорий многоквартирных домов по ул. Луначарского 66;68 п. Восточный</t>
  </si>
  <si>
    <t>1.20.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</si>
  <si>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Мероприятие 2 Содержание и ремонт автомобильных дорог общего пользования местного значения в том числе:</t>
  </si>
  <si>
    <t>2.2. Услуги автотранспорта по доставке грунта, щебня, шлака</t>
  </si>
  <si>
    <t>2.3. Ремонт дорог местного значения р.п. Сосьва</t>
  </si>
  <si>
    <t>2.4. Ремонт дорог местного значения п. Восточный</t>
  </si>
  <si>
    <t>2.5. очистка улиц от снега в п. Восточный</t>
  </si>
  <si>
    <t xml:space="preserve">Мероприятие 3 Проектирование дорог местного значения в том числе: </t>
  </si>
  <si>
    <t>3.1.  Проектирование дорог местного значения</t>
  </si>
  <si>
    <t xml:space="preserve">3.2. Государственная экспертиза сметной документации </t>
  </si>
  <si>
    <t>3.3. Разработка проектно сметной документации</t>
  </si>
  <si>
    <t>3.4. Государственная экспертиза проектно сметной документации</t>
  </si>
  <si>
    <t>3.5.  Государственная экспертиза проектно-сметной документации « Капитальный ремонт внутриквартальных дворовых территории, капитальный ремонт дворовых территорий, элементов благоустройства и проездов в р.п. Сосьва,п. Восточный СГО»</t>
  </si>
  <si>
    <t>3.6 Разработка программы развития транспортной инфраструктуры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</si>
  <si>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</si>
  <si>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</si>
  <si>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</si>
  <si>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</si>
  <si>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</si>
  <si>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</si>
  <si>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Мероприятие 5  Содержания МАУ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</si>
  <si>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«Строительство объектов социальной и коммунальной инфраструктуры Сосьвинского городского округа».  </t>
    </r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</si>
  <si>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</si>
  <si>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</si>
  <si>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>1.1.  Строительство блочной модульной водогрейной котельной на твердом топливе к детскому саду на 140 мест в р.п. Сосьва по ул. Щелканова, д. 22 а.</t>
  </si>
  <si>
    <t xml:space="preserve">внебюджетные источники  </t>
  </si>
  <si>
    <t>1.2. Строительство детского сада на 140 мест в р.п. Сосьва по ул. Щелканова, д.22 в том числе:</t>
  </si>
  <si>
    <t>1.2.1  Строительство детского сада на 140 мест в р.п. Сосьва по ул. Щелканова, д.22</t>
  </si>
  <si>
    <r>
      <t>1.2.2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детского сада на 140 мест в р.п. Сосьва по ул. Щелканова, д.22»</t>
    </r>
  </si>
  <si>
    <t>1.2.3 Тех.присоединение к эл. сетям «Детский сада на 140 мест в р.п. Сосьва по ул. Щелканова, д.22»</t>
  </si>
  <si>
    <t>1.3. «Перепрофилирование (капитальный ремонт) административного здания под детский сад на 72 места в р.п. Сосьва, ул.Щелканова, 79а</t>
  </si>
  <si>
    <t xml:space="preserve">областной бюджет, в том числе:         </t>
  </si>
  <si>
    <t>из них неиспользованный остаток средств субсидии на создание дополнительных мест в муниципальных системах дошкольного образования предшествующего года, возвращенный в текущем финансовом году</t>
  </si>
  <si>
    <t>из них средства субсидии на создание дополнительных мест в муниципальных системах дошкольного образования</t>
  </si>
  <si>
    <t xml:space="preserve">местный бюджет в том числе:           </t>
  </si>
  <si>
    <t>Из них софинансирование субсидии на создание дополнительных мест в муниципальных системах дошкольного образования</t>
  </si>
  <si>
    <r>
      <t>1.4.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блочной модульной водогрейной котельной на твердом топливе к детскому саду на 140 мест в р.п. Сосьва по ул. Щелканова, д.22а»</t>
    </r>
  </si>
  <si>
    <r>
      <t xml:space="preserve">1.5.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Охрана и содержание административного здания в р.п. Сосьва, ул.Щелканова, д. 79 а</t>
    </r>
  </si>
  <si>
    <t>1.6. Строительный контроль объекта «Перепрофилирование (капитальный ремонт) административного здания под детский сад на 72 места в р.п. Сосьва, ул.Щелканова, 79а»</t>
  </si>
  <si>
    <t>1.7. Проведение строительно-технической экспертизы относительного объема фактически выполненных дополнительных работ по объекту «Строительство  детского сада на 140 мест в р.п. Сосьва, ул.Щелканова, 22»</t>
  </si>
  <si>
    <t>1.8.  Строительство детского сада на 75 мест в с. Кошай</t>
  </si>
  <si>
    <t>1.9.  Услуги специальной техники</t>
  </si>
  <si>
    <t>1.10. Исполнительские листы по объекту Детский сад на 140 мест в р.п. Сосьва, ул. Щелканова, 22</t>
  </si>
  <si>
    <t xml:space="preserve">Мероприятие 2 Строительство и реконструкция зданий общеобразовательный организаций </t>
  </si>
  <si>
    <t xml:space="preserve">2.1. Строительство школы в р.п. Сосьва, Сосьвинского городского округа </t>
  </si>
  <si>
    <t>2.2. Реконструкция здания в с. Маслова, ул. Новая, 3а для  филиала  МОУ СОШ  с. Романово в д. Маслова»</t>
  </si>
  <si>
    <t>2.3.  Реконструкция из здания столовой под Детскую школу искусств в р.п. Сосьва, ул. Алексеева, 13а</t>
  </si>
  <si>
    <t>2.4. Строительный контроль объекта «Реконструкция здания в с. Маслова, ул.Новая, 3а для филиала МОУ СОШ с. Романово в д. Маслова»</t>
  </si>
  <si>
    <t>Мероприятие 3 Проектирование объектов общеобразовательный организаций в том числе:</t>
  </si>
  <si>
    <t>3.1.Разработка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</si>
  <si>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Областной бюджет </t>
  </si>
  <si>
    <t>Местный бюджет</t>
  </si>
  <si>
    <t>3.1.1.Разработка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</si>
  <si>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3.1.2.Разработка проектно-сметной документации по проектированию наружных сетей к проектируемой Детскую школу искусств в р.п. Сосьва, ул. Алексеева, 13а» </t>
  </si>
  <si>
    <t>3.2. Государственная экспертиза проекта «Реконструкции из здания столовой под Детскую школу искусств в р.п. Сосьва, ул. Алексеева, 13а»</t>
  </si>
  <si>
    <t>3.3.Тех.присоединение к эл. сетям «Реконструкции из здания столовой под Детскую школу искусств в р.п. Сосьва, ул. Алексеева, 13а»</t>
  </si>
  <si>
    <t>3.4. Государственная экспертиза проектно-сметной документации объекта « Школа в р.п. Сосьва, СГО»</t>
  </si>
  <si>
    <t>3.5. Государственная экспертиза проекта «Реконструкция здания в с. Маслова, ул. Новая, 3а для  филиала  МОУ СОШ  с. Романово в д. Маслова»</t>
  </si>
  <si>
    <t xml:space="preserve">3.6. Проектирование объекта «Капитальный ремонт фундамента и водоотведения МКОУ СОШ № 1 п. Восточный»  </t>
  </si>
  <si>
    <t xml:space="preserve">3.7. Государственная экспертиза проекта «Капитальный ремонт фундамента и водоотведения МКОУ СОШ № 1 п. Восточный»  </t>
  </si>
  <si>
    <t>3.8. Инженерно-геодезические работы по объекту: Реконструкции из здания столовой под Детскую школу искусств в р.п. Сосьва, ул. Алексеева, 13а</t>
  </si>
  <si>
    <t xml:space="preserve">Мероприятие 4 Проектирование объектов  дошкольных образовательный организаций </t>
  </si>
  <si>
    <t>4.1.  Корректировка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</si>
  <si>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4.2. Государственная экспертиза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</si>
  <si>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4.3. Государственная экспертиза проектной документации, включая смету «Корректировка.  Детский сад на 140 мест ул. Щелканова, 22 в р.п. Сосьва, Серовский район»</t>
  </si>
  <si>
    <t xml:space="preserve">Мероприятие 5 Обеспечение мероприятий социальной инфраструктуры в том числе: </t>
  </si>
  <si>
    <t>5.1. Техническое обследование административного здания</t>
  </si>
  <si>
    <t>5.2.  Инженерно-геологические изыскания по объекту «Детский сад на 140 мест, р.п.Сосьва,   ул. Щелканова, 22»</t>
  </si>
  <si>
    <t>5.3. «Лабораторные и тепловизионные исследования по объекту «Блочно-модульная водогрейная котельная на твердом топливе в р.п. Сосьва»</t>
  </si>
  <si>
    <t>5.4. «Лабораторные и тепловизионные исследования по объект «Блочно-модульная водогрейная котельная на твердом топливе в с. Кошай»</t>
  </si>
  <si>
    <t>5.6. Технологическое присоединение к эл. сетям «Блочная модульная водогрейная котельная на твердом топливе к детскому саду на 140 мест в п.Сосьва, ул. Щелканова, 22а»</t>
  </si>
  <si>
    <t>5.7.  Ремонт электрооборудования блочной модульной водогрейной котельной  на твердом топливе в р.п.Сосьва, ул.Щелканова, д.22а</t>
  </si>
  <si>
    <t>5.8.  Лабораторные и тепловизионные исследования по объекту «Детский сад на 140 мест  в п.Сосьва, ул.Щелканова, 22»</t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</si>
  <si>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«Предоставление  субсидий предприятиям ЖКХ Сосьвинского городского округа  </t>
    </r>
  </si>
  <si>
    <t>Мероприятие 1 Предоставление субсидий на компенсацию выпадающих доходов при оказании банных услуг населению</t>
  </si>
  <si>
    <t>Мероприятие 2 Предоставление субсидий организациям, предоставляющим населению услуги  водоснабжения и водоотведения по тарифам, не обеспечивающим возмещение издержек в том числе:</t>
  </si>
  <si>
    <t>2.1. Предоставление субсидий на компенсацию выпадающих доходов при предоставлении услуги нецентрализованного холодного водоснабжения в п. Восточный</t>
  </si>
  <si>
    <t>2.2.  Предоставление субсидий на содержание и эксплуатацию муниципального имущества Сосьвинского городского округа при предоставлении услуги холодного водоснабжения в р.п. Сосьва, с. Романово и с. Кошай</t>
  </si>
  <si>
    <t>Мероприятие 3 Осуществление государственного полномочия Свердловской области 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</si>
  <si>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Мероприятие 4  Предоставление субсидий организациям или индивидуальным предпринимателям, являющимися исполнителями коммунальных услуг, в целях возмещения затрат, связанных с предоставлением гражданам, проживающим на территории Сосьвинского городского округа, меры социальной поддержки по частичному освобождению от платы за коммунальные услуги в том числе: </t>
  </si>
  <si>
    <t>4.1.  Предоставления субсидий на компенсацию выпадающих доходов при предоставлении услуги теплоснабжения в п.Восточный</t>
  </si>
  <si>
    <t>Мероприятие 5 Финансирование исполнения муниципального задания  МАУ</t>
  </si>
  <si>
    <t>Мероприятие 7 Предоставление субсидий на создании минерализованных полос вокруг населенных пунктов, расположенных вблизи лесного массива</t>
  </si>
  <si>
    <t>Мероприятие 8 Предоставление субсидий предприятиям  ЖКХ Сосьвинского городского округа</t>
  </si>
  <si>
    <t>8.1. Расходы в рамках концессионного соглашения по теплоснабжению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</si>
  <si>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</si>
  <si>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</si>
  <si>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</si>
  <si>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</si>
  <si>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</si>
  <si>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4.7.  Ремонт памятников</t>
  </si>
  <si>
    <t>4.8.  Ремонт сцены</t>
  </si>
  <si>
    <t>4.10.  Приобретение хозяйственного инвентаря и материалов</t>
  </si>
  <si>
    <t>4.11.  Приобретение мусорных контейнеров</t>
  </si>
  <si>
    <t>4.13.  Организация места массового отдыха жителей р.п. Сосьва, обустройство мест отдыха (на реке Пата)</t>
  </si>
  <si>
    <t>4.14. Очистка тротуаров от снега в р.п. Сосьва, п. Восточный, с. Кошай, с. Романово, п. Пасынок, д. Маслова</t>
  </si>
  <si>
    <t>4.15. Приобретение материалов для благоустройства остановочной площадки в с. Кошай</t>
  </si>
  <si>
    <t>4.16 Ремонт  заборов в парках Сосьвинском городском округе</t>
  </si>
  <si>
    <t xml:space="preserve">4.17 Приобретение, установка знака в р.п. Сосьва </t>
  </si>
  <si>
    <t>Мероприятие 5  Отлов и содержание безнадзорных собак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</si>
  <si>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</si>
  <si>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</si>
  <si>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</si>
  <si>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</si>
  <si>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</si>
  <si>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</si>
  <si>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</si>
  <si>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</si>
  <si>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</si>
  <si>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</si>
  <si>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</si>
  <si>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</si>
  <si>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</si>
  <si>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1.52.1. Сосьва: ул. Гирева,2;
ул. Ленина,60;  ул. Ленина,70;
ул. Ленина, 77;ул. Фадеева, 89;
ул. Фадеева,87;ул. Фадеева, 110;
ул. Митина, 140;ул. Митина, 81;
 В.Романова,61
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</si>
  <si>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</si>
  <si>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</si>
  <si>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</si>
  <si>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</si>
  <si>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</si>
  <si>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</si>
  <si>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3.4. Ремонт колодцев в п. Восточный, п. Пасынок, д. Маслово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</si>
  <si>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</si>
  <si>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</si>
  <si>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</si>
  <si>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</si>
  <si>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</si>
  <si>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</si>
  <si>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</si>
  <si>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1.16.  р.п. Сосьва, ул. Дорожная,  д. 1 (электромонтаж)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</si>
  <si>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</si>
  <si>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</si>
  <si>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</si>
  <si>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>5.5 Теплоснабжение объекта р .п. Сосьва, ул. Щелканова, 79 а; электроснабжение объекта «Детского сада на 140 мест в  р.п. Сосьва, ул. Щелканова, 22; электроснабжение модульной водогрейной котельной р.п.Сосьва, ул. Щелканова, 22а»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</si>
  <si>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
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</si>
  <si>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</si>
  <si>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</si>
  <si>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</si>
  <si>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</si>
  <si>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</si>
  <si>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</si>
  <si>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</si>
  <si>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</si>
  <si>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</si>
  <si>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</si>
  <si>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</si>
  <si>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</si>
  <si>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</si>
  <si>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</si>
  <si>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</si>
  <si>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</si>
  <si>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</si>
  <si>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</si>
  <si>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</si>
  <si>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</si>
  <si>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</si>
  <si>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</si>
  <si>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</si>
  <si>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</si>
  <si>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</si>
  <si>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</si>
  <si>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</si>
  <si>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</si>
  <si>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</si>
  <si>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</si>
  <si>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</si>
  <si>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</si>
  <si>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</si>
  <si>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</si>
  <si>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</si>
  <si>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</si>
  <si>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</si>
  <si>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</si>
  <si>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</si>
  <si>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</si>
  <si>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</si>
  <si>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</si>
  <si>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</si>
  <si>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</si>
  <si>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</si>
  <si>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</si>
  <si>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</si>
  <si>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</si>
  <si>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</si>
  <si>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</si>
  <si>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</si>
  <si>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</si>
  <si>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</si>
  <si>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</si>
  <si>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</si>
  <si>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</si>
  <si>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</si>
  <si>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</si>
  <si>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</si>
  <si>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</si>
  <si>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</si>
  <si>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</si>
  <si>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</si>
  <si>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</si>
  <si>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</si>
  <si>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</si>
  <si>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</si>
  <si>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</si>
  <si>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</si>
  <si>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</si>
  <si>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</si>
  <si>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</si>
  <si>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</si>
  <si>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</si>
  <si>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</si>
  <si>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</si>
  <si>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</si>
  <si>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</si>
  <si>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>Целевой показатель 5  Общая площадь жилых помещений, приходящаяся  в среднем на одного жителя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</si>
  <si>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</si>
  <si>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</si>
  <si>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r>
      <t xml:space="preserve">1.68.  </t>
    </r>
    <r>
      <rPr>
        <sz val="10"/>
        <color theme="1"/>
        <rFont val="Times New Roman"/>
        <family val="1"/>
        <charset val="204"/>
      </rPr>
      <t>п. Восточный, ул. Бачинина 8-1  (фундамент, кровля)</t>
    </r>
  </si>
  <si>
    <r>
      <t xml:space="preserve">1.69.  </t>
    </r>
    <r>
      <rPr>
        <sz val="10"/>
        <color theme="1"/>
        <rFont val="Times New Roman"/>
        <family val="1"/>
        <charset val="204"/>
      </rPr>
      <t>п. Восточный, ул. Матросова 6а-1 (кровля)</t>
    </r>
  </si>
  <si>
    <r>
      <t xml:space="preserve">1.70.  </t>
    </r>
    <r>
      <rPr>
        <sz val="10"/>
        <color theme="1"/>
        <rFont val="Times New Roman"/>
        <family val="1"/>
        <charset val="204"/>
      </rPr>
      <t>п. Восточный., ул. Кирова 8-1 (кровля)</t>
    </r>
  </si>
  <si>
    <r>
      <t xml:space="preserve">1.71.  </t>
    </r>
    <r>
      <rPr>
        <sz val="10"/>
        <color theme="1"/>
        <rFont val="Times New Roman"/>
        <family val="1"/>
        <charset val="204"/>
      </rPr>
      <t>п. Восточный, ул. Ленина, 69а-2 (окна)</t>
    </r>
  </si>
  <si>
    <r>
      <t>1.72.</t>
    </r>
    <r>
      <rPr>
        <sz val="10"/>
        <color theme="1"/>
        <rFont val="Times New Roman"/>
        <family val="1"/>
        <charset val="204"/>
      </rPr>
      <t xml:space="preserve"> п. Восточный, ул. Северная, 12-2 (отопление)</t>
    </r>
  </si>
  <si>
    <r>
      <t>1.73</t>
    </r>
    <r>
      <rPr>
        <sz val="10"/>
        <color theme="1"/>
        <rFont val="Times New Roman"/>
        <family val="1"/>
        <charset val="204"/>
      </rPr>
      <t xml:space="preserve"> п. Восточный, ул. Почтовая 15-1 (кровля)</t>
    </r>
  </si>
  <si>
    <r>
      <t xml:space="preserve">1.74. </t>
    </r>
    <r>
      <rPr>
        <sz val="10"/>
        <color theme="1"/>
        <rFont val="Times New Roman"/>
        <family val="1"/>
        <charset val="204"/>
      </rPr>
      <t xml:space="preserve"> с. Кошай, ул. Ворошилова,33, кв2. (фундамент, печи, крыша)</t>
    </r>
  </si>
  <si>
    <r>
      <t xml:space="preserve">1.75. </t>
    </r>
    <r>
      <rPr>
        <sz val="10"/>
        <color theme="1"/>
        <rFont val="Times New Roman"/>
        <family val="1"/>
        <charset val="204"/>
      </rPr>
      <t xml:space="preserve"> п. Восточный, ул. М. Горького, 38-2 (фундамент, окна)</t>
    </r>
  </si>
  <si>
    <t>1.76. п. Сосьва, ул. Щелканова, 136 - 14 (Демонтаж и монтаж унитаза)</t>
  </si>
  <si>
    <t>1.77. п. Сосьва, ул. Виктора Романова, 69 - 9 (ремонт дверей)</t>
  </si>
  <si>
    <t>1.78. п. Сосьва ул. Садовая, 18 - 2 ( ремонт печи)</t>
  </si>
  <si>
    <t>1.79. п. Сосьва ул. Виктора Романова 61 (ремонт наружной канализации)</t>
  </si>
  <si>
    <t>5.8. Капитальный ремонт наружной канализации в с.Кошай</t>
  </si>
  <si>
    <t>4.8. Устройство остановок в Сосьвинском городском округе» (МАУ СГО)</t>
  </si>
  <si>
    <t xml:space="preserve">4.18 Приобретение инструмента (мотокосы, бензопилы, кусторезы, набор ключей, эл. инструменты) </t>
  </si>
  <si>
    <t>1.6. Технологическое присоединение муниципального жилого дома расположенного по адресу п. Восточный, ул. Вокзальная, 1г.</t>
  </si>
  <si>
    <t>3.7. Корректировка проектной документации "Капитальный ремонт автомобильных дорог на улицах р.п. Сосьва и п. Восточный Сосьвинского городского округа" 1537-ТКР 1.1. Том 3.1.1.</t>
  </si>
  <si>
    <t>3.8. Техническое присоединение проектируемых объектов "Наружное освещение улица в р.п. Сосьва по ул. Виктора Романова"</t>
  </si>
  <si>
    <t xml:space="preserve">1.81. р.п. Сосьва, ул. Щелканова , 140 кв. 20 (ремонт дома) </t>
  </si>
  <si>
    <t>1.82. Выдача заключения о достоверности проектно-сметной документации- ПСД (ремонт жилых домов, кровли)</t>
  </si>
  <si>
    <t xml:space="preserve">2.3. Предоставление субсидий на компенсацию выпадающих доходов  при предоставлениии услуги нецентрализованного холодного водоснабжения в п. Восточный за 3-4 квартал 2014 года - ООО Восточное </t>
  </si>
  <si>
    <t>Мероприятие 9 Предоставление субсидий на приобретение спецтехники с дополнительным оборудованием</t>
  </si>
  <si>
    <t>№    строки</t>
  </si>
  <si>
    <t xml:space="preserve"> Единица измерения</t>
  </si>
  <si>
    <t xml:space="preserve"> Источник  значений показателей</t>
  </si>
  <si>
    <t xml:space="preserve">      Значение целевого показателя реализации  муниципальной программы </t>
  </si>
  <si>
    <t xml:space="preserve">Целевой показатель1 Привлечение собственников помещений многоквартирных домов  к управлению посредством организации товариществ собственников жилья    </t>
  </si>
  <si>
    <t>проценты  (нарастаю-щим итогом)</t>
  </si>
  <si>
    <t>Целевой  показатель 1    Экономия электрической энергии в натуральном выражении</t>
  </si>
  <si>
    <t>Целевой показатель 3 Экономия тепловой энергии в натуральном выражении</t>
  </si>
  <si>
    <t>Целевой  показатель 5    Экономия воды в натуральном выражении</t>
  </si>
  <si>
    <t xml:space="preserve">Целевой    показатель 1   Сокращение убытков предприятия при предоставлении услуги холодного водоснабжения </t>
  </si>
  <si>
    <t>Целевой показатель 4 Экономия электрической энергии в стоимостном выражении</t>
  </si>
  <si>
    <t xml:space="preserve">Целевой показатель 2 Развитие инициативы собственников жилья </t>
  </si>
  <si>
    <t>Целевой показатель 6 Экономия воды в стоимостном выражении</t>
  </si>
  <si>
    <t>Повышение качества и комфорта городской среды на территории Сосьвинского городского округа</t>
  </si>
  <si>
    <t>км</t>
  </si>
  <si>
    <t>Формирование  ключевых подходов и приоритетов становления комфортной городской среды на территории Сосьвинского городского округа</t>
  </si>
  <si>
    <t xml:space="preserve">1.83. Устройство пандусов в подъездах многоквартирных жилых домов муниципального образования Сосьвинский городской округ </t>
  </si>
  <si>
    <t>1.84. Капитальный ремонт крыши дома р.п. Сосьва ул. Гагарина д.11</t>
  </si>
  <si>
    <t>1.85. Капитальный ремонт крыши п. Восточный ул. Парковая д. 5-1</t>
  </si>
  <si>
    <t>1.86. р.п. Сосьва ул. Первомайская 26 кв. 2 (венцы, стулья)</t>
  </si>
  <si>
    <t xml:space="preserve">1.87. Ремонт кровли п. Сосьва ул. Митина д. 23 </t>
  </si>
  <si>
    <t>3.17. Предпроектные работы по проектированию жилого дома в п. Восточный</t>
  </si>
  <si>
    <t>9.4. Проведение работ по категорированию, обследованию и паспортизации объектов ТЭК</t>
  </si>
  <si>
    <t>1.2. Модернизация артезианской скважины Виктора Романова 140</t>
  </si>
  <si>
    <t xml:space="preserve">Наименование   цели (целей) и  задач, целевых   показателей   </t>
  </si>
  <si>
    <t>6.1. Ремонт учебных классов по адресу р.п. Сосьва, ул. Свободы, 27 для размещения МБОУ ДО СГО "ДШИ")</t>
  </si>
  <si>
    <t>6.2.  Ремонт котельных общеобразовательных учреждений</t>
  </si>
  <si>
    <t>Мероприятие 6 предоставление субсидий на капитальный ремонт муниципального имущества</t>
  </si>
  <si>
    <t>6.3. Ремонт крыши и ворот гаража по адресу: р.п. Сосьва ул. Братьев Кочкиных, 49</t>
  </si>
  <si>
    <t xml:space="preserve">6.4. Ремонт отопительной системы здания администрации </t>
  </si>
  <si>
    <t>1.80 р.п. Сосьва переулок Заводской д. 10 кв. 2 (устройство воротника дымовой трубы, ремонт крыши)</t>
  </si>
  <si>
    <t>3.18. Проведение судебной экспертизы по объекту "Строительство 36-квартирного жилого дома с. Кошай"</t>
  </si>
  <si>
    <t>2.7. Корректировка проекта "Строительство полигона ТБО в Сосьва"</t>
  </si>
  <si>
    <t xml:space="preserve">обласной бюджет </t>
  </si>
  <si>
    <t>ПОДПРОГРАММА  10  «Формирование современной городской среды на территории Сосьвинского городского округа»территории Сосьвинского городского округа»</t>
  </si>
  <si>
    <t>ПОДПРОГРАММА   9        «Благоустройство населенных пунктов  и дворовых территории Сосьвинского городского округа»</t>
  </si>
  <si>
    <t>Установление единого порядка содержания территорий</t>
  </si>
  <si>
    <t>Усиление контроля за использованием, охраной и благоустройством территорий</t>
  </si>
  <si>
    <t xml:space="preserve">Обеспечение благоприятного состояния окружающей среды, сохранение естественных экологических систем и природных ресурсов </t>
  </si>
  <si>
    <t>Проценты</t>
  </si>
  <si>
    <t>Повышение уровня благоустройства, комфортности и безопасности городской среды.</t>
  </si>
  <si>
    <t xml:space="preserve">Проценты </t>
  </si>
  <si>
    <t>Целевой    показатель 1   Организация благоустройства и озеленения территории муниципального образования</t>
  </si>
  <si>
    <t>Целевой показатель 2    Повышение надежности и качества работы сетей уличного освещения;</t>
  </si>
  <si>
    <t>Целевой показатель 3  Благоустройство дворовых территорий, на условиях софинансирования с собственниками многоквартирных домов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</si>
  <si>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«Благоустройство населенных пунктов"</t>
    </r>
  </si>
  <si>
    <t xml:space="preserve">Приложение № 1                                             к муниципальной программе 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 </t>
  </si>
  <si>
    <t>Приложение № 2                                            к постановлению администрации Сосьвинского городского округа  от_______________________№_________</t>
  </si>
  <si>
    <t xml:space="preserve">8.2. Расходы в рамках концессионного соглашения по водоснабжению </t>
  </si>
  <si>
    <t xml:space="preserve">1.88.  Ремонт МКД  по ул. Виктора Романова 61 в р.п. Сосьва (фасад, кровля) </t>
  </si>
  <si>
    <t>1.52.3. Сосьва: пер. Фадеева д. 15, Братьев Кочкиных д. 25, Ленина 77, Олтинская д. 10, Виктора Романова 147, Виктора Романова 65</t>
  </si>
  <si>
    <t>1.89. р.п. Сосьва пер. Заводской д. 3, кв. 1,2  (ремонт кровли)</t>
  </si>
  <si>
    <t>1.91. р.п. Сосьва ул. Калинина д. 7 кв. 1 (ремонт крыши)</t>
  </si>
  <si>
    <t xml:space="preserve">1.92. п. Сосьва Толмачева, 59 (канализация) </t>
  </si>
  <si>
    <t>1.93.  р.п. Сосьва ул. Комсомольская 1а-1 (ремонт несущих стен)</t>
  </si>
  <si>
    <t>1.94. п. Восточный пер. Спортивный д. 5, (ремонт крыши)</t>
  </si>
  <si>
    <t>1.95. п. Восточный пер. Спортивный д. 4, (ремонт крыши)</t>
  </si>
  <si>
    <t>1.90.р.п. Сосьва пер. Заводской д.1 (ремонт крыши)</t>
  </si>
  <si>
    <t xml:space="preserve">3.14. Экологический аудит  КОС - 800 п. Восточный </t>
  </si>
  <si>
    <t>1.3. Установка общедомовых приборов учета расхода электрической энергии в  многоквартирных домах п. Восточный, р.п. Сосьва</t>
  </si>
  <si>
    <t>5.5.  Текущий ремонт канализации п. Восточный,            р.п. Сосьва, с. Кошай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</si>
  <si>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р.п. Сосьва, п. Восточный</t>
  </si>
  <si>
    <t xml:space="preserve">3.3.  Хлорирование колодцев р.п. Сосьва, п. Восточный </t>
  </si>
  <si>
    <t>3.2. Ремонт колодцев, родника в Сосьвинском городском округе   р.п. Сосьва, п. Восточный, с. Кошай</t>
  </si>
  <si>
    <t xml:space="preserve">3.1.  Лабораторное исследование воды  нецентрализованного водоснабжения п. Восточный, р.п. Сосьва, с. Кошай, д. Молва </t>
  </si>
  <si>
    <t>4.3. Сбор и обезвреживание отработанных ртутосодержащих ламп у населения р.п. Сосьва, п. Восточный, с. Кошай, с. Романово, д. Маслово, п. Пасынок</t>
  </si>
  <si>
    <t xml:space="preserve">2.1.Приобретение щебня </t>
  </si>
  <si>
    <t>4.2. Установка знаков дорожного движения и пешеходных ограждений в р.п. Сосьва, п. Восточный, с. Кошай, с. Романово, д. Маслова, п. Пасынок</t>
  </si>
  <si>
    <t>4.4. Установка знаков дорожного движения и пешеходных ограждений (МАУ) в р.п. Сосьва, п. Восточный, с. Кошай, с. Романово, д. Маслова, п. Пасынок</t>
  </si>
  <si>
    <t>1.1. Уличное освещение в р.п.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</si>
  <si>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р.п. Сосьва, п. Восточный, с. Кошай, с. Романово, д. Маслова, п. Пасынок</t>
  </si>
  <si>
    <t xml:space="preserve"> 3.1.  Обрезка деревьев в р.п. Сосьва, п. Восточный</t>
  </si>
  <si>
    <t>4.1. Ремонт и строительство тротуаров в р.п. Сосьва,п. Восточный, с. Романово</t>
  </si>
  <si>
    <t>4.5.  Оборудование и установка детских игровых площадок, городков и комплексов в р.п. Сосьва, п. Восточный</t>
  </si>
  <si>
    <t>4.4. Уборка разрушенных домов и строений п. Восточный, с. Кошай, р.п. Сосьва</t>
  </si>
  <si>
    <t>2.1.  Содержание мест захоронения п. Восточный, р.п. Сосьва, д. Копылова, д. Маслово, с. Кошай</t>
  </si>
  <si>
    <t>4.2. Услуги по уборке несанкционированных свалок р.п. Сосьва, п. Восточный</t>
  </si>
  <si>
    <t>4.3.  Очистка улиц от бытовых отходов и мусора в р.п. Сосьва, п. Восточный</t>
  </si>
  <si>
    <t>4.9.  Дератизационные и акарицидные обработки р.п. Сосьва,п. Восточный, с. Кошай</t>
  </si>
  <si>
    <t>4.12. Устройство площадок под мусорные контейнеры р.п. Сосьва</t>
  </si>
  <si>
    <t>4.19. Уборка территории, исправление профиля, благоустройство придорожной полосы в р.п. Сосьва, с. Кошай, п. Восточный</t>
  </si>
  <si>
    <t>1.21. Устройство  ледовых переправ на территории Сосьвинского городского округа          д. Матушкино, д. Куропашкино</t>
  </si>
  <si>
    <t>1.3. Модернизация зданий насосной станции в п. Восточный"</t>
  </si>
  <si>
    <t xml:space="preserve">1.96. Капитальный ремонт внутренней системы отопления п. Восточный, ул. Ленина, 50 </t>
  </si>
  <si>
    <t xml:space="preserve">3.19.  Технологическое присоединение к эл. сетям  проектируемого объъекта многоквартирного жилого дома в п. Восточный </t>
  </si>
  <si>
    <t xml:space="preserve">6.5  Ремонт котельной школы № 1 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</si>
  <si>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</si>
  <si>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>1.3.1. Модернизация насосной станции артезианской скважины, п. Восточный, ул. Заводская д.1Е</t>
  </si>
  <si>
    <t>1.3.2. Модернизация насосной станции артезианской скважины, п. Восточный, ул. О. Кошевого, д. 1Е</t>
  </si>
  <si>
    <t>1.3.3. Модернизация насосной станции третьего подъема, п. Восточный, Овражная, д. 1А</t>
  </si>
  <si>
    <t xml:space="preserve">4.20. Приобритение материалов для информационных стендов в Сосьвинском городском округе 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</si>
  <si>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</si>
  <si>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</si>
  <si>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>3.9.Проектно-изыскательские работы по объекту: "Стротельство школьного мини - стадиона п.г.т. Сосьва"</t>
  </si>
  <si>
    <t xml:space="preserve">внебюджетные источники </t>
  </si>
  <si>
    <t>Мероприятие 10 Предоставление субсидий на приобритение служебных автомобилей</t>
  </si>
  <si>
    <t>1.52.4 п. Сосьва, ул. Толмачева, д. 5, Щелканова д. 140</t>
  </si>
  <si>
    <t xml:space="preserve">
Утвержденно                                                         поставлением администрации                                       Сосьвинского городского округа                                                                                                                   от20.02.2018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
 транспортной инфраструктуры и повышение 
энергетической эффективности 
в Сосьвинском городском округе до 2020 года»
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</si>
</sst>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164" fontId="2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5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0" fontId="8" fillId="2" borderId="0" xfId="0" applyFont="1" applyFill="1" applyAlignment="1">
      <alignment wrapText="1"/>
    </xf>
    <xf numFmtId="0" fontId="11" fillId="2" borderId="5" xfId="0" applyFont="1" applyFill="1" applyBorder="1" applyAlignment="1">
      <alignment vertical="top" wrapText="1"/>
    </xf>
    <xf numFmtId="17" fontId="6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8" fillId="2" borderId="5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3" borderId="21" xfId="0" applyFont="1" applyFill="1" applyBorder="1" applyAlignment="1">
      <alignment horizontal="justify" vertical="top" wrapText="1"/>
    </xf>
    <xf numFmtId="0" fontId="4" fillId="3" borderId="22" xfId="0" applyFont="1" applyFill="1" applyBorder="1" applyAlignment="1">
      <alignment horizontal="justify" vertical="top" wrapText="1"/>
    </xf>
    <xf numFmtId="0" fontId="4" fillId="3" borderId="16" xfId="0" applyFont="1" applyFill="1" applyBorder="1" applyAlignment="1">
      <alignment horizontal="justify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0"/>
  <sheetViews>
    <sheetView tabSelected="1" view="pageBreakPreview" zoomScaleNormal="10" zoomScaleSheetLayoutView="100" workbookViewId="0">
      <selection activeCell="A2" sqref="A2:K2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customWidth="1"/>
    <col min="6" max="6" width="10" customWidth="1"/>
    <col min="7" max="7" width="9.28515625" customWidth="1"/>
    <col min="8" max="8" width="11.140625" customWidth="1"/>
    <col min="9" max="9" width="13" customWidth="1"/>
    <col min="10" max="10" width="10" customWidth="1"/>
    <col min="11" max="11" width="19.28515625" customWidth="1"/>
  </cols>
  <sheetData>
    <row r="1" spans="1:11" ht="162" customHeight="1">
      <c r="A1" s="34"/>
      <c r="B1" s="34"/>
      <c r="C1" s="34"/>
      <c r="D1" s="34"/>
      <c r="E1" s="34"/>
      <c r="F1" s="34"/>
      <c r="G1" s="34"/>
      <c r="H1" s="34"/>
      <c r="I1" s="57" t="s">
        <v>554</v>
      </c>
      <c r="J1" s="57"/>
      <c r="K1" s="57"/>
    </row>
    <row r="2" spans="1:11" ht="76.5" customHeight="1" thickBot="1">
      <c r="A2" s="58" t="s">
        <v>353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7.75" customHeight="1">
      <c r="A3" s="59"/>
      <c r="B3" s="70" t="s">
        <v>323</v>
      </c>
      <c r="C3" s="67" t="s">
        <v>321</v>
      </c>
      <c r="D3" s="68"/>
      <c r="E3" s="68"/>
      <c r="F3" s="68"/>
      <c r="G3" s="68"/>
      <c r="H3" s="68"/>
      <c r="I3" s="68"/>
      <c r="J3" s="69"/>
      <c r="K3" s="36" t="s">
        <v>322</v>
      </c>
    </row>
    <row r="4" spans="1:11" ht="27.75" customHeight="1">
      <c r="A4" s="60"/>
      <c r="B4" s="71"/>
      <c r="C4" s="9" t="s">
        <v>0</v>
      </c>
      <c r="D4" s="9" t="s">
        <v>332</v>
      </c>
      <c r="E4" s="9" t="s">
        <v>326</v>
      </c>
      <c r="F4" s="37" t="s">
        <v>327</v>
      </c>
      <c r="G4" s="37" t="s">
        <v>328</v>
      </c>
      <c r="H4" s="37" t="s">
        <v>329</v>
      </c>
      <c r="I4" s="37" t="s">
        <v>330</v>
      </c>
      <c r="J4" s="37" t="s">
        <v>331</v>
      </c>
      <c r="K4" s="38"/>
    </row>
    <row r="5" spans="1:11" ht="27.75" customHeight="1">
      <c r="A5" s="1">
        <v>1</v>
      </c>
      <c r="B5" s="72"/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39" t="s">
        <v>1</v>
      </c>
    </row>
    <row r="6" spans="1:11" ht="25.5">
      <c r="A6" s="7">
        <v>1</v>
      </c>
      <c r="B6" s="9" t="s">
        <v>349</v>
      </c>
      <c r="C6" s="8">
        <f>D6+E6+F6+G6+H6+I6+J6</f>
        <v>720029.96000000008</v>
      </c>
      <c r="D6" s="8">
        <v>187337.9</v>
      </c>
      <c r="E6" s="8">
        <v>117839.8</v>
      </c>
      <c r="F6" s="8">
        <v>83065.899999999994</v>
      </c>
      <c r="G6" s="8">
        <f>G11+G15</f>
        <v>112928.26000000001</v>
      </c>
      <c r="H6" s="8">
        <f>H11+H15</f>
        <v>75182.5</v>
      </c>
      <c r="I6" s="8">
        <f>I8+I9</f>
        <v>72869.8</v>
      </c>
      <c r="J6" s="8">
        <f>J11+J15</f>
        <v>70805.8</v>
      </c>
      <c r="K6" s="9" t="s">
        <v>2</v>
      </c>
    </row>
    <row r="7" spans="1:11">
      <c r="A7" s="7">
        <v>2</v>
      </c>
      <c r="B7" s="9" t="s">
        <v>3</v>
      </c>
      <c r="C7" s="8">
        <f t="shared" ref="C7:C17" si="0">D7+E7+F7+G7+H7+I7+J7</f>
        <v>25262.6</v>
      </c>
      <c r="D7" s="6">
        <v>25262.6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/>
      <c r="K7" s="9"/>
    </row>
    <row r="8" spans="1:11">
      <c r="A8" s="7">
        <v>3</v>
      </c>
      <c r="B8" s="9" t="s">
        <v>4</v>
      </c>
      <c r="C8" s="8">
        <f t="shared" si="0"/>
        <v>207558.5</v>
      </c>
      <c r="D8" s="6">
        <v>103550.2</v>
      </c>
      <c r="E8" s="6">
        <v>46701.2</v>
      </c>
      <c r="F8" s="6">
        <v>16451.2</v>
      </c>
      <c r="G8" s="6">
        <f>G16+G13</f>
        <v>39418.699999999997</v>
      </c>
      <c r="H8" s="6">
        <v>468.2</v>
      </c>
      <c r="I8" s="6">
        <v>484.5</v>
      </c>
      <c r="J8" s="6">
        <v>484.5</v>
      </c>
      <c r="K8" s="9" t="s">
        <v>2</v>
      </c>
    </row>
    <row r="9" spans="1:11">
      <c r="A9" s="7">
        <v>4</v>
      </c>
      <c r="B9" s="9" t="s">
        <v>5</v>
      </c>
      <c r="C9" s="8">
        <f t="shared" si="0"/>
        <v>487208.86</v>
      </c>
      <c r="D9" s="6">
        <v>58525.1</v>
      </c>
      <c r="E9" s="6">
        <v>71138.600000000006</v>
      </c>
      <c r="F9" s="6">
        <v>66614.7</v>
      </c>
      <c r="G9" s="6">
        <f>G21+G330+G737+G881+G919+G1020+G1229+G1435+G1529</f>
        <v>73509.56</v>
      </c>
      <c r="H9" s="6">
        <f>H21+H330+H737+H881+H919+H1020+H1229+H1435+H1529</f>
        <v>74714.3</v>
      </c>
      <c r="I9" s="6">
        <f>I21+I330+I737+I881+I919+I1020+I1229+I1435+I1529</f>
        <v>72385.3</v>
      </c>
      <c r="J9" s="6">
        <f>J17+J14</f>
        <v>70321.3</v>
      </c>
      <c r="K9" s="9" t="s">
        <v>2</v>
      </c>
    </row>
    <row r="10" spans="1:11">
      <c r="A10" s="7">
        <v>5</v>
      </c>
      <c r="B10" s="9" t="s">
        <v>6</v>
      </c>
      <c r="C10" s="8">
        <f t="shared" si="0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9" t="s">
        <v>2</v>
      </c>
    </row>
    <row r="11" spans="1:11" ht="13.5" customHeight="1">
      <c r="A11" s="7">
        <v>6</v>
      </c>
      <c r="B11" s="10" t="s">
        <v>7</v>
      </c>
      <c r="C11" s="8">
        <f t="shared" si="0"/>
        <v>306082.7</v>
      </c>
      <c r="D11" s="8">
        <v>160436.29999999999</v>
      </c>
      <c r="E11" s="8">
        <v>58840.1</v>
      </c>
      <c r="F11" s="8">
        <f>F12+F13+F14</f>
        <v>17448.900000000001</v>
      </c>
      <c r="G11" s="8">
        <f>G13+G14</f>
        <v>52601.3</v>
      </c>
      <c r="H11" s="8">
        <f>H12+H13+H14</f>
        <v>4295.2</v>
      </c>
      <c r="I11" s="8">
        <v>3295.2</v>
      </c>
      <c r="J11" s="8">
        <f>J12+J13+J14</f>
        <v>9165.7000000000007</v>
      </c>
      <c r="K11" s="9" t="s">
        <v>2</v>
      </c>
    </row>
    <row r="12" spans="1:11">
      <c r="A12" s="7">
        <v>7</v>
      </c>
      <c r="B12" s="9" t="s">
        <v>3</v>
      </c>
      <c r="C12" s="8">
        <f t="shared" si="0"/>
        <v>25262.6</v>
      </c>
      <c r="D12" s="6">
        <v>25262.6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/>
      <c r="K12" s="9"/>
    </row>
    <row r="13" spans="1:11">
      <c r="A13" s="7">
        <v>8</v>
      </c>
      <c r="B13" s="9" t="s">
        <v>4</v>
      </c>
      <c r="C13" s="8">
        <f t="shared" si="0"/>
        <v>204502.5</v>
      </c>
      <c r="D13" s="6">
        <v>103136.2</v>
      </c>
      <c r="E13" s="6">
        <v>46411.1</v>
      </c>
      <c r="F13" s="6">
        <v>15867.7</v>
      </c>
      <c r="G13" s="6">
        <f>G1024</f>
        <v>39087.5</v>
      </c>
      <c r="H13" s="6">
        <v>0</v>
      </c>
      <c r="I13" s="6">
        <v>0</v>
      </c>
      <c r="J13" s="6">
        <v>0</v>
      </c>
      <c r="K13" s="9" t="s">
        <v>2</v>
      </c>
    </row>
    <row r="14" spans="1:11">
      <c r="A14" s="7">
        <v>9</v>
      </c>
      <c r="B14" s="9" t="s">
        <v>5</v>
      </c>
      <c r="C14" s="8">
        <f t="shared" si="0"/>
        <v>76022.599999999991</v>
      </c>
      <c r="D14" s="6">
        <v>32037.5</v>
      </c>
      <c r="E14" s="6">
        <v>12429</v>
      </c>
      <c r="F14" s="6">
        <v>1581.2</v>
      </c>
      <c r="G14" s="6">
        <f>G26+G741+G924+G1025+G1229</f>
        <v>13513.8</v>
      </c>
      <c r="H14" s="6">
        <f>H26+H741+H924+H1025+H1235</f>
        <v>4295.2</v>
      </c>
      <c r="I14" s="6">
        <f>I26+I741+I924+I1025+I1235</f>
        <v>3000.2</v>
      </c>
      <c r="J14" s="6">
        <f>J26+J741+J924+J1025+J1235</f>
        <v>9165.7000000000007</v>
      </c>
      <c r="K14" s="9" t="s">
        <v>2</v>
      </c>
    </row>
    <row r="15" spans="1:11">
      <c r="A15" s="7">
        <v>10</v>
      </c>
      <c r="B15" s="10" t="s">
        <v>8</v>
      </c>
      <c r="C15" s="8">
        <f t="shared" si="0"/>
        <v>414242.26</v>
      </c>
      <c r="D15" s="8">
        <v>26901.599999999999</v>
      </c>
      <c r="E15" s="8">
        <v>58999.7</v>
      </c>
      <c r="F15" s="8">
        <v>65617</v>
      </c>
      <c r="G15" s="8">
        <f>G16+G17</f>
        <v>60326.96</v>
      </c>
      <c r="H15" s="8">
        <f>H16+H17</f>
        <v>70887.3</v>
      </c>
      <c r="I15" s="8">
        <f t="shared" ref="I15" si="1">I16+I17</f>
        <v>69869.600000000006</v>
      </c>
      <c r="J15" s="8">
        <f>J16+J17</f>
        <v>61640.1</v>
      </c>
      <c r="K15" s="9" t="s">
        <v>2</v>
      </c>
    </row>
    <row r="16" spans="1:11">
      <c r="A16" s="7">
        <v>11</v>
      </c>
      <c r="B16" s="9" t="s">
        <v>4</v>
      </c>
      <c r="C16" s="8">
        <f t="shared" si="0"/>
        <v>3056</v>
      </c>
      <c r="D16" s="6">
        <v>414</v>
      </c>
      <c r="E16" s="6">
        <v>290.10000000000002</v>
      </c>
      <c r="F16" s="6">
        <v>583.5</v>
      </c>
      <c r="G16" s="6">
        <f>G1648+G1463</f>
        <v>331.2</v>
      </c>
      <c r="H16" s="6">
        <f>H1439+H1648</f>
        <v>468.2</v>
      </c>
      <c r="I16" s="6">
        <v>484.5</v>
      </c>
      <c r="J16" s="6">
        <f>J1439+J1648</f>
        <v>484.5</v>
      </c>
      <c r="K16" s="9"/>
    </row>
    <row r="17" spans="1:11">
      <c r="A17" s="7">
        <v>12</v>
      </c>
      <c r="B17" s="9" t="s">
        <v>5</v>
      </c>
      <c r="C17" s="8">
        <f t="shared" si="0"/>
        <v>346152.76</v>
      </c>
      <c r="D17" s="6">
        <v>26487.599999999999</v>
      </c>
      <c r="E17" s="6">
        <v>58709.599999999999</v>
      </c>
      <c r="F17" s="6"/>
      <c r="G17" s="6">
        <f>G93+G335+G796+G886+G943+G1124+G1440+G1529</f>
        <v>59995.76</v>
      </c>
      <c r="H17" s="6">
        <f>H93+H335+H796+H886+H943+H1124+H1330+H1440+H1534</f>
        <v>70419.100000000006</v>
      </c>
      <c r="I17" s="6">
        <f>I93+I335+I796+I886+I943+I1124+I1330+I1440+I1534</f>
        <v>69385.100000000006</v>
      </c>
      <c r="J17" s="6">
        <f>J93+J335+J796+J886+J943+J1124+J1330+J1440+J1534</f>
        <v>61155.6</v>
      </c>
      <c r="K17" s="9" t="s">
        <v>2</v>
      </c>
    </row>
    <row r="18" spans="1:11" ht="15" customHeight="1">
      <c r="A18" s="7">
        <v>13</v>
      </c>
      <c r="B18" s="61" t="s">
        <v>9</v>
      </c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24" customHeight="1">
      <c r="A19" s="7">
        <v>14</v>
      </c>
      <c r="B19" s="38" t="s">
        <v>350</v>
      </c>
      <c r="C19" s="8">
        <f>C20+C21+C22</f>
        <v>29547.059999999998</v>
      </c>
      <c r="D19" s="8">
        <f t="shared" ref="D19:J19" si="2">D20+D21+D22</f>
        <v>5906.5</v>
      </c>
      <c r="E19" s="8">
        <f t="shared" si="2"/>
        <v>4527.6000000000004</v>
      </c>
      <c r="F19" s="8">
        <f t="shared" si="2"/>
        <v>6636.3</v>
      </c>
      <c r="G19" s="8">
        <f t="shared" si="2"/>
        <v>4432.76</v>
      </c>
      <c r="H19" s="8">
        <f t="shared" si="2"/>
        <v>3083.6</v>
      </c>
      <c r="I19" s="8">
        <f t="shared" si="2"/>
        <v>3514.3</v>
      </c>
      <c r="J19" s="8">
        <f t="shared" si="2"/>
        <v>3679.2</v>
      </c>
      <c r="K19" s="9" t="s">
        <v>2</v>
      </c>
    </row>
    <row r="20" spans="1:11">
      <c r="A20" s="7">
        <v>15</v>
      </c>
      <c r="B20" s="9" t="s">
        <v>4</v>
      </c>
      <c r="C20" s="8">
        <f t="shared" ref="C20:C27" si="3">D20+E20+F20+G20+H20+I20+J20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9" t="s">
        <v>2</v>
      </c>
    </row>
    <row r="21" spans="1:11" ht="20.25" customHeight="1">
      <c r="A21" s="7">
        <v>16</v>
      </c>
      <c r="B21" s="9" t="s">
        <v>5</v>
      </c>
      <c r="C21" s="8">
        <f>C26+C93</f>
        <v>29547.059999999998</v>
      </c>
      <c r="D21" s="8">
        <f>D26+D93</f>
        <v>5906.5</v>
      </c>
      <c r="E21" s="8">
        <f>E26+E93</f>
        <v>4527.6000000000004</v>
      </c>
      <c r="F21" s="8">
        <f>F26+F93</f>
        <v>6636.3</v>
      </c>
      <c r="G21" s="8">
        <f>G34+G62+G95+G155+G223+G271+G275+G291+G307</f>
        <v>4432.76</v>
      </c>
      <c r="H21" s="8">
        <f>H26+H93</f>
        <v>3083.6</v>
      </c>
      <c r="I21" s="8">
        <f>I26+I93</f>
        <v>3514.3</v>
      </c>
      <c r="J21" s="8">
        <f>J26+J93</f>
        <v>3679.2</v>
      </c>
      <c r="K21" s="9" t="s">
        <v>2</v>
      </c>
    </row>
    <row r="22" spans="1:11" ht="21.75" customHeight="1">
      <c r="A22" s="7">
        <v>17</v>
      </c>
      <c r="B22" s="9" t="s">
        <v>6</v>
      </c>
      <c r="C22" s="8">
        <f t="shared" si="3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9" t="s">
        <v>2</v>
      </c>
    </row>
    <row r="23" spans="1:11" ht="25.5" customHeight="1">
      <c r="A23" s="7">
        <v>18</v>
      </c>
      <c r="B23" s="9" t="s">
        <v>10</v>
      </c>
      <c r="C23" s="8">
        <f t="shared" si="3"/>
        <v>0</v>
      </c>
      <c r="D23" s="6"/>
      <c r="E23" s="6"/>
      <c r="F23" s="6"/>
      <c r="G23" s="6"/>
      <c r="H23" s="6"/>
      <c r="I23" s="6"/>
      <c r="J23" s="6"/>
      <c r="K23" s="9"/>
    </row>
    <row r="24" spans="1:11" ht="51">
      <c r="A24" s="7">
        <v>19</v>
      </c>
      <c r="B24" s="38" t="s">
        <v>324</v>
      </c>
      <c r="C24" s="8">
        <f>C25+C26+C27</f>
        <v>196.5</v>
      </c>
      <c r="D24" s="8">
        <f t="shared" ref="D24:J24" si="4">D25+D26+D27</f>
        <v>0</v>
      </c>
      <c r="E24" s="8">
        <f t="shared" si="4"/>
        <v>0</v>
      </c>
      <c r="F24" s="8">
        <f t="shared" si="4"/>
        <v>196.5</v>
      </c>
      <c r="G24" s="8">
        <f t="shared" si="4"/>
        <v>848</v>
      </c>
      <c r="H24" s="8">
        <f t="shared" si="4"/>
        <v>1000</v>
      </c>
      <c r="I24" s="8">
        <f t="shared" si="4"/>
        <v>0</v>
      </c>
      <c r="J24" s="8">
        <f t="shared" si="4"/>
        <v>0</v>
      </c>
      <c r="K24" s="9" t="s">
        <v>2</v>
      </c>
    </row>
    <row r="25" spans="1:11" ht="15.75">
      <c r="A25" s="7">
        <v>20</v>
      </c>
      <c r="B25" s="9" t="s">
        <v>4</v>
      </c>
      <c r="C25" s="8">
        <f t="shared" si="3"/>
        <v>0</v>
      </c>
      <c r="D25" s="6">
        <v>0</v>
      </c>
      <c r="E25" s="40">
        <v>0</v>
      </c>
      <c r="F25" s="6">
        <v>0</v>
      </c>
      <c r="G25" s="6">
        <v>0</v>
      </c>
      <c r="H25" s="8">
        <v>0</v>
      </c>
      <c r="I25" s="8">
        <v>0</v>
      </c>
      <c r="J25" s="6">
        <v>0</v>
      </c>
      <c r="K25" s="9" t="s">
        <v>2</v>
      </c>
    </row>
    <row r="26" spans="1:11">
      <c r="A26" s="7">
        <v>21</v>
      </c>
      <c r="B26" s="9" t="s">
        <v>5</v>
      </c>
      <c r="C26" s="8">
        <f>C64</f>
        <v>196.5</v>
      </c>
      <c r="D26" s="8">
        <f t="shared" ref="D26:J26" si="5">D64</f>
        <v>0</v>
      </c>
      <c r="E26" s="8">
        <f t="shared" si="5"/>
        <v>0</v>
      </c>
      <c r="F26" s="8">
        <f t="shared" si="5"/>
        <v>196.5</v>
      </c>
      <c r="G26" s="8">
        <f>G34+G62</f>
        <v>848</v>
      </c>
      <c r="H26" s="8">
        <v>1000</v>
      </c>
      <c r="I26" s="8">
        <f t="shared" si="5"/>
        <v>0</v>
      </c>
      <c r="J26" s="8">
        <f t="shared" si="5"/>
        <v>0</v>
      </c>
      <c r="K26" s="9" t="s">
        <v>2</v>
      </c>
    </row>
    <row r="27" spans="1:11">
      <c r="A27" s="7">
        <v>22</v>
      </c>
      <c r="B27" s="9" t="s">
        <v>6</v>
      </c>
      <c r="C27" s="8">
        <f t="shared" si="3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9" t="s">
        <v>2</v>
      </c>
    </row>
    <row r="28" spans="1:11" ht="25.5">
      <c r="A28" s="7">
        <v>23</v>
      </c>
      <c r="B28" s="9" t="s">
        <v>351</v>
      </c>
      <c r="C28" s="6"/>
      <c r="D28" s="6"/>
      <c r="E28" s="6"/>
      <c r="F28" s="6"/>
      <c r="G28" s="6"/>
      <c r="H28" s="6"/>
      <c r="I28" s="6"/>
      <c r="J28" s="6"/>
      <c r="K28" s="9"/>
    </row>
    <row r="29" spans="1:11" ht="27.75" customHeight="1">
      <c r="A29" s="7">
        <v>24</v>
      </c>
      <c r="B29" s="38" t="s">
        <v>325</v>
      </c>
      <c r="C29" s="6"/>
      <c r="D29" s="6"/>
      <c r="E29" s="6"/>
      <c r="F29" s="6"/>
      <c r="G29" s="6"/>
      <c r="H29" s="6"/>
      <c r="I29" s="6"/>
      <c r="J29" s="6"/>
      <c r="K29" s="9"/>
    </row>
    <row r="30" spans="1:11">
      <c r="A30" s="7">
        <v>25</v>
      </c>
      <c r="B30" s="9" t="s">
        <v>4</v>
      </c>
      <c r="C30" s="6">
        <f>D30+E30+F30+G30+H30+I30+J30</f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9"/>
    </row>
    <row r="31" spans="1:11">
      <c r="A31" s="7">
        <v>26</v>
      </c>
      <c r="B31" s="9" t="s">
        <v>5</v>
      </c>
      <c r="C31" s="6">
        <f t="shared" ref="C31:C50" si="6">D31+E31+F31+G31+H31+I31+J31</f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9"/>
    </row>
    <row r="32" spans="1:11">
      <c r="A32" s="7">
        <v>27</v>
      </c>
      <c r="B32" s="9" t="s">
        <v>6</v>
      </c>
      <c r="C32" s="6">
        <f t="shared" si="6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9"/>
    </row>
    <row r="33" spans="1:11">
      <c r="A33" s="7">
        <v>28</v>
      </c>
      <c r="B33" s="9" t="s">
        <v>12</v>
      </c>
      <c r="C33" s="6">
        <f t="shared" si="6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9"/>
    </row>
    <row r="34" spans="1:11" ht="27.75" customHeight="1">
      <c r="A34" s="7">
        <v>29</v>
      </c>
      <c r="B34" s="12" t="s">
        <v>13</v>
      </c>
      <c r="C34" s="8">
        <f t="shared" si="6"/>
        <v>1848</v>
      </c>
      <c r="D34" s="8">
        <v>0</v>
      </c>
      <c r="E34" s="8">
        <v>0</v>
      </c>
      <c r="F34" s="8">
        <v>0</v>
      </c>
      <c r="G34" s="8">
        <v>848</v>
      </c>
      <c r="H34" s="8">
        <f>H36+H40+H44+H48</f>
        <v>1000</v>
      </c>
      <c r="I34" s="6">
        <v>0</v>
      </c>
      <c r="J34" s="6">
        <v>0</v>
      </c>
      <c r="K34" s="9"/>
    </row>
    <row r="35" spans="1:11">
      <c r="A35" s="7">
        <v>30</v>
      </c>
      <c r="B35" s="9" t="s">
        <v>4</v>
      </c>
      <c r="C35" s="6">
        <f t="shared" si="6"/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9"/>
    </row>
    <row r="36" spans="1:11">
      <c r="A36" s="7">
        <v>31</v>
      </c>
      <c r="B36" s="9" t="s">
        <v>5</v>
      </c>
      <c r="C36" s="6">
        <f t="shared" si="6"/>
        <v>0</v>
      </c>
      <c r="D36" s="6">
        <v>0</v>
      </c>
      <c r="E36" s="6">
        <v>0</v>
      </c>
      <c r="F36" s="6">
        <v>0</v>
      </c>
      <c r="G36" s="6">
        <f>G40+G44</f>
        <v>0</v>
      </c>
      <c r="H36" s="6">
        <v>0</v>
      </c>
      <c r="I36" s="6">
        <v>0</v>
      </c>
      <c r="J36" s="6">
        <v>0</v>
      </c>
      <c r="K36" s="9"/>
    </row>
    <row r="37" spans="1:11">
      <c r="A37" s="7">
        <v>32</v>
      </c>
      <c r="B37" s="9" t="s">
        <v>6</v>
      </c>
      <c r="C37" s="6">
        <f t="shared" si="6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9"/>
    </row>
    <row r="38" spans="1:11" ht="25.5">
      <c r="A38" s="7">
        <v>33</v>
      </c>
      <c r="B38" s="13" t="s">
        <v>14</v>
      </c>
      <c r="C38" s="6">
        <f t="shared" si="6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9"/>
    </row>
    <row r="39" spans="1:11">
      <c r="A39" s="7">
        <v>34</v>
      </c>
      <c r="B39" s="9" t="s">
        <v>4</v>
      </c>
      <c r="C39" s="6">
        <f t="shared" si="6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9"/>
    </row>
    <row r="40" spans="1:11">
      <c r="A40" s="7">
        <v>35</v>
      </c>
      <c r="B40" s="9" t="s">
        <v>5</v>
      </c>
      <c r="C40" s="6">
        <f t="shared" si="6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9"/>
    </row>
    <row r="41" spans="1:11">
      <c r="A41" s="7">
        <v>36</v>
      </c>
      <c r="B41" s="9" t="s">
        <v>6</v>
      </c>
      <c r="C41" s="6">
        <f t="shared" si="6"/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9"/>
    </row>
    <row r="42" spans="1:11" ht="25.5">
      <c r="A42" s="7">
        <v>37</v>
      </c>
      <c r="B42" s="13" t="s">
        <v>480</v>
      </c>
      <c r="C42" s="8">
        <f t="shared" si="6"/>
        <v>848</v>
      </c>
      <c r="D42" s="8">
        <v>0</v>
      </c>
      <c r="E42" s="8">
        <v>0</v>
      </c>
      <c r="F42" s="8">
        <v>0</v>
      </c>
      <c r="G42" s="8">
        <v>848</v>
      </c>
      <c r="H42" s="6">
        <f t="shared" ref="H42" si="7">I42+J42+K42+L42+M42+N42+O42</f>
        <v>0</v>
      </c>
      <c r="I42" s="6">
        <f t="shared" ref="I42" si="8">J42+K42+L42+M42+N42+O42+P42</f>
        <v>0</v>
      </c>
      <c r="J42" s="6">
        <f t="shared" ref="J42" si="9">K42+L42+M42+N42+O42+P42+Q42</f>
        <v>0</v>
      </c>
      <c r="K42" s="9"/>
    </row>
    <row r="43" spans="1:11">
      <c r="A43" s="7">
        <v>38</v>
      </c>
      <c r="B43" s="9" t="s">
        <v>4</v>
      </c>
      <c r="C43" s="8">
        <f t="shared" si="6"/>
        <v>0</v>
      </c>
      <c r="D43" s="6">
        <f t="shared" ref="D43:D45" si="10">E43+F43+G43+H43+I43+J43+K43</f>
        <v>0</v>
      </c>
      <c r="E43" s="6">
        <f t="shared" ref="E43:E45" si="11">F43+G43+H43+I43+J43+K43+L43</f>
        <v>0</v>
      </c>
      <c r="F43" s="6">
        <f t="shared" ref="F43:F45" si="12">G43+H43+I43+J43+K43+L43+M43</f>
        <v>0</v>
      </c>
      <c r="G43" s="6">
        <f t="shared" ref="G43:G45" si="13">H43+I43+J43+K43+L43+M43+N43</f>
        <v>0</v>
      </c>
      <c r="H43" s="6">
        <f t="shared" ref="H43:H45" si="14">I43+J43+K43+L43+M43+N43+O43</f>
        <v>0</v>
      </c>
      <c r="I43" s="6">
        <f t="shared" ref="I43:I46" si="15">J43+K43+L43+M43+N43+O43+P43</f>
        <v>0</v>
      </c>
      <c r="J43" s="6">
        <f t="shared" ref="J43:J46" si="16">K43+L43+M43+N43+O43+P43+Q43</f>
        <v>0</v>
      </c>
      <c r="K43" s="9"/>
    </row>
    <row r="44" spans="1:11">
      <c r="A44" s="7">
        <v>39</v>
      </c>
      <c r="B44" s="9" t="s">
        <v>5</v>
      </c>
      <c r="C44" s="8">
        <f t="shared" si="6"/>
        <v>0</v>
      </c>
      <c r="D44" s="6">
        <f t="shared" si="10"/>
        <v>0</v>
      </c>
      <c r="E44" s="6">
        <f t="shared" si="11"/>
        <v>0</v>
      </c>
      <c r="F44" s="6">
        <f t="shared" si="12"/>
        <v>0</v>
      </c>
      <c r="G44" s="6">
        <f t="shared" si="13"/>
        <v>0</v>
      </c>
      <c r="H44" s="6">
        <f t="shared" si="14"/>
        <v>0</v>
      </c>
      <c r="I44" s="6">
        <f t="shared" si="15"/>
        <v>0</v>
      </c>
      <c r="J44" s="6">
        <f t="shared" si="16"/>
        <v>0</v>
      </c>
      <c r="K44" s="9"/>
    </row>
    <row r="45" spans="1:11">
      <c r="A45" s="7">
        <v>40</v>
      </c>
      <c r="B45" s="9" t="s">
        <v>6</v>
      </c>
      <c r="C45" s="8">
        <f t="shared" si="6"/>
        <v>0</v>
      </c>
      <c r="D45" s="6">
        <f t="shared" si="10"/>
        <v>0</v>
      </c>
      <c r="E45" s="6">
        <f t="shared" si="11"/>
        <v>0</v>
      </c>
      <c r="F45" s="6">
        <f t="shared" si="12"/>
        <v>0</v>
      </c>
      <c r="G45" s="6">
        <f t="shared" si="13"/>
        <v>0</v>
      </c>
      <c r="H45" s="6">
        <f t="shared" si="14"/>
        <v>0</v>
      </c>
      <c r="I45" s="6">
        <f t="shared" si="15"/>
        <v>0</v>
      </c>
      <c r="J45" s="6">
        <f t="shared" si="16"/>
        <v>0</v>
      </c>
      <c r="K45" s="9"/>
    </row>
    <row r="46" spans="1:11" ht="25.5">
      <c r="A46" s="7">
        <v>41</v>
      </c>
      <c r="B46" s="13" t="s">
        <v>539</v>
      </c>
      <c r="C46" s="8">
        <f t="shared" si="6"/>
        <v>1000</v>
      </c>
      <c r="D46" s="8">
        <v>0</v>
      </c>
      <c r="E46" s="8">
        <v>0</v>
      </c>
      <c r="F46" s="8">
        <v>0</v>
      </c>
      <c r="G46" s="8">
        <v>0</v>
      </c>
      <c r="H46" s="8">
        <f>H48</f>
        <v>1000</v>
      </c>
      <c r="I46" s="8">
        <f t="shared" si="15"/>
        <v>0</v>
      </c>
      <c r="J46" s="8">
        <f t="shared" si="16"/>
        <v>0</v>
      </c>
      <c r="K46" s="9"/>
    </row>
    <row r="47" spans="1:11">
      <c r="A47" s="7">
        <v>42</v>
      </c>
      <c r="B47" s="9" t="s">
        <v>4</v>
      </c>
      <c r="C47" s="8">
        <f t="shared" si="6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9"/>
    </row>
    <row r="48" spans="1:11">
      <c r="A48" s="7">
        <v>43</v>
      </c>
      <c r="B48" s="9" t="s">
        <v>5</v>
      </c>
      <c r="C48" s="8">
        <f t="shared" si="6"/>
        <v>1000</v>
      </c>
      <c r="D48" s="8">
        <v>0</v>
      </c>
      <c r="E48" s="8">
        <v>0</v>
      </c>
      <c r="F48" s="8">
        <v>0</v>
      </c>
      <c r="G48" s="8">
        <v>0</v>
      </c>
      <c r="H48" s="8">
        <f>H52+H56+H60</f>
        <v>1000</v>
      </c>
      <c r="I48" s="8">
        <f t="shared" ref="I48" si="17">J48+K48+L48+M48+N48+O48+P48</f>
        <v>0</v>
      </c>
      <c r="J48" s="8">
        <f t="shared" ref="J48" si="18">K48+L48+M48+N48+O48+P48+Q48</f>
        <v>0</v>
      </c>
      <c r="K48" s="9"/>
    </row>
    <row r="49" spans="1:11">
      <c r="A49" s="7">
        <v>44</v>
      </c>
      <c r="B49" s="9" t="s">
        <v>6</v>
      </c>
      <c r="C49" s="8">
        <f t="shared" si="6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9"/>
    </row>
    <row r="50" spans="1:11" ht="38.25">
      <c r="A50" s="7">
        <v>45</v>
      </c>
      <c r="B50" s="13" t="s">
        <v>544</v>
      </c>
      <c r="C50" s="6">
        <f t="shared" si="6"/>
        <v>600</v>
      </c>
      <c r="D50" s="6">
        <v>0</v>
      </c>
      <c r="E50" s="6">
        <v>0</v>
      </c>
      <c r="F50" s="6">
        <v>0</v>
      </c>
      <c r="G50" s="6">
        <v>0</v>
      </c>
      <c r="H50" s="6">
        <v>600</v>
      </c>
      <c r="I50" s="6">
        <f t="shared" ref="I50" si="19">J50+K50+L50+M50+N50+O50+P50</f>
        <v>0</v>
      </c>
      <c r="J50" s="6">
        <f t="shared" ref="J50" si="20">K50+L50+M50+N50+O50+P50+Q50</f>
        <v>0</v>
      </c>
      <c r="K50" s="9"/>
    </row>
    <row r="51" spans="1:11">
      <c r="A51" s="7">
        <v>46</v>
      </c>
      <c r="B51" s="9" t="s">
        <v>4</v>
      </c>
      <c r="C51" s="6">
        <f t="shared" ref="C51:C61" si="21">D51+E51+F51+G51+H51+I51+J51</f>
        <v>0</v>
      </c>
      <c r="D51" s="6">
        <f t="shared" ref="D51:D61" si="22">E51+F51+G51+H51+I51+J51+K51</f>
        <v>0</v>
      </c>
      <c r="E51" s="6">
        <f t="shared" ref="E51:E61" si="23">F51+G51+H51+I51+J51+K51+L51</f>
        <v>0</v>
      </c>
      <c r="F51" s="6">
        <f t="shared" ref="F51:F61" si="24">G51+H51+I51+J51+K51+L51+M51</f>
        <v>0</v>
      </c>
      <c r="G51" s="6">
        <f t="shared" ref="G51:G59" si="25">H51+I51+J51+K51+L51+M51+N51</f>
        <v>0</v>
      </c>
      <c r="H51" s="6">
        <f t="shared" ref="H51:H61" si="26">I51+J51+K51+L51+M51+N51+O51</f>
        <v>0</v>
      </c>
      <c r="I51" s="6">
        <f t="shared" ref="I51:I61" si="27">J51+K51+L51+M51+N51+O51+P51</f>
        <v>0</v>
      </c>
      <c r="J51" s="6">
        <f t="shared" ref="J51:J61" si="28">K51+L51+M51+N51+O51+P51+Q51</f>
        <v>0</v>
      </c>
      <c r="K51" s="9"/>
    </row>
    <row r="52" spans="1:11">
      <c r="A52" s="7">
        <v>47</v>
      </c>
      <c r="B52" s="9" t="s">
        <v>5</v>
      </c>
      <c r="C52" s="6">
        <f t="shared" si="21"/>
        <v>600</v>
      </c>
      <c r="D52" s="6">
        <v>0</v>
      </c>
      <c r="E52" s="6">
        <v>0</v>
      </c>
      <c r="F52" s="6">
        <v>0</v>
      </c>
      <c r="G52" s="6">
        <v>0</v>
      </c>
      <c r="H52" s="6">
        <v>600</v>
      </c>
      <c r="I52" s="6">
        <f t="shared" si="27"/>
        <v>0</v>
      </c>
      <c r="J52" s="6">
        <f t="shared" si="28"/>
        <v>0</v>
      </c>
      <c r="K52" s="9"/>
    </row>
    <row r="53" spans="1:11">
      <c r="A53" s="7">
        <v>48</v>
      </c>
      <c r="B53" s="9" t="s">
        <v>6</v>
      </c>
      <c r="C53" s="6">
        <f t="shared" si="21"/>
        <v>0</v>
      </c>
      <c r="D53" s="6">
        <f t="shared" si="22"/>
        <v>0</v>
      </c>
      <c r="E53" s="6">
        <f t="shared" si="23"/>
        <v>0</v>
      </c>
      <c r="F53" s="6">
        <f t="shared" si="24"/>
        <v>0</v>
      </c>
      <c r="G53" s="6">
        <f t="shared" si="25"/>
        <v>0</v>
      </c>
      <c r="H53" s="6">
        <f t="shared" si="26"/>
        <v>0</v>
      </c>
      <c r="I53" s="6">
        <f t="shared" si="27"/>
        <v>0</v>
      </c>
      <c r="J53" s="6">
        <f t="shared" si="28"/>
        <v>0</v>
      </c>
      <c r="K53" s="9"/>
    </row>
    <row r="54" spans="1:11" ht="38.25">
      <c r="A54" s="7">
        <v>49</v>
      </c>
      <c r="B54" s="13" t="s">
        <v>545</v>
      </c>
      <c r="C54" s="6">
        <f t="shared" si="21"/>
        <v>200</v>
      </c>
      <c r="D54" s="6">
        <v>0</v>
      </c>
      <c r="E54" s="6">
        <v>0</v>
      </c>
      <c r="F54" s="6">
        <v>0</v>
      </c>
      <c r="G54" s="6">
        <v>0</v>
      </c>
      <c r="H54" s="6">
        <v>200</v>
      </c>
      <c r="I54" s="6">
        <f t="shared" si="27"/>
        <v>0</v>
      </c>
      <c r="J54" s="6">
        <f t="shared" si="28"/>
        <v>0</v>
      </c>
      <c r="K54" s="9"/>
    </row>
    <row r="55" spans="1:11">
      <c r="A55" s="7">
        <v>50</v>
      </c>
      <c r="B55" s="9" t="s">
        <v>4</v>
      </c>
      <c r="C55" s="6">
        <f t="shared" si="21"/>
        <v>0</v>
      </c>
      <c r="D55" s="6">
        <f t="shared" si="22"/>
        <v>0</v>
      </c>
      <c r="E55" s="6">
        <f t="shared" si="23"/>
        <v>0</v>
      </c>
      <c r="F55" s="6">
        <f t="shared" si="24"/>
        <v>0</v>
      </c>
      <c r="G55" s="6">
        <f t="shared" si="25"/>
        <v>0</v>
      </c>
      <c r="H55" s="6">
        <f t="shared" si="26"/>
        <v>0</v>
      </c>
      <c r="I55" s="6">
        <f t="shared" si="27"/>
        <v>0</v>
      </c>
      <c r="J55" s="6">
        <f t="shared" si="28"/>
        <v>0</v>
      </c>
      <c r="K55" s="9"/>
    </row>
    <row r="56" spans="1:11">
      <c r="A56" s="7">
        <v>51</v>
      </c>
      <c r="B56" s="9" t="s">
        <v>5</v>
      </c>
      <c r="C56" s="6">
        <f t="shared" si="21"/>
        <v>200</v>
      </c>
      <c r="D56" s="6">
        <v>0</v>
      </c>
      <c r="E56" s="6">
        <v>0</v>
      </c>
      <c r="F56" s="6">
        <v>0</v>
      </c>
      <c r="G56" s="6">
        <v>0</v>
      </c>
      <c r="H56" s="6">
        <v>200</v>
      </c>
      <c r="I56" s="6">
        <f t="shared" si="27"/>
        <v>0</v>
      </c>
      <c r="J56" s="6">
        <f t="shared" si="28"/>
        <v>0</v>
      </c>
      <c r="K56" s="9"/>
    </row>
    <row r="57" spans="1:11">
      <c r="A57" s="7">
        <v>52</v>
      </c>
      <c r="B57" s="9" t="s">
        <v>6</v>
      </c>
      <c r="C57" s="6">
        <f t="shared" si="21"/>
        <v>0</v>
      </c>
      <c r="D57" s="6">
        <f t="shared" si="22"/>
        <v>0</v>
      </c>
      <c r="E57" s="6">
        <f t="shared" si="23"/>
        <v>0</v>
      </c>
      <c r="F57" s="6">
        <f t="shared" si="24"/>
        <v>0</v>
      </c>
      <c r="G57" s="6">
        <f t="shared" si="25"/>
        <v>0</v>
      </c>
      <c r="H57" s="6">
        <f t="shared" si="26"/>
        <v>0</v>
      </c>
      <c r="I57" s="6">
        <f t="shared" si="27"/>
        <v>0</v>
      </c>
      <c r="J57" s="6">
        <f t="shared" si="28"/>
        <v>0</v>
      </c>
      <c r="K57" s="9"/>
    </row>
    <row r="58" spans="1:11" ht="25.5">
      <c r="A58" s="7">
        <v>53</v>
      </c>
      <c r="B58" s="13" t="s">
        <v>546</v>
      </c>
      <c r="C58" s="6">
        <f t="shared" si="21"/>
        <v>200</v>
      </c>
      <c r="D58" s="6">
        <v>0</v>
      </c>
      <c r="E58" s="6">
        <v>0</v>
      </c>
      <c r="F58" s="6">
        <v>0</v>
      </c>
      <c r="G58" s="6">
        <v>0</v>
      </c>
      <c r="H58" s="6">
        <v>200</v>
      </c>
      <c r="I58" s="6">
        <f t="shared" si="27"/>
        <v>0</v>
      </c>
      <c r="J58" s="6">
        <f t="shared" si="28"/>
        <v>0</v>
      </c>
      <c r="K58" s="9"/>
    </row>
    <row r="59" spans="1:11">
      <c r="A59" s="7">
        <v>54</v>
      </c>
      <c r="B59" s="9" t="s">
        <v>4</v>
      </c>
      <c r="C59" s="6">
        <f t="shared" si="21"/>
        <v>0</v>
      </c>
      <c r="D59" s="6">
        <f t="shared" si="22"/>
        <v>0</v>
      </c>
      <c r="E59" s="6">
        <f t="shared" si="23"/>
        <v>0</v>
      </c>
      <c r="F59" s="6">
        <f t="shared" si="24"/>
        <v>0</v>
      </c>
      <c r="G59" s="6">
        <f t="shared" si="25"/>
        <v>0</v>
      </c>
      <c r="H59" s="6">
        <f t="shared" si="26"/>
        <v>0</v>
      </c>
      <c r="I59" s="6">
        <f t="shared" si="27"/>
        <v>0</v>
      </c>
      <c r="J59" s="6">
        <f t="shared" si="28"/>
        <v>0</v>
      </c>
      <c r="K59" s="9"/>
    </row>
    <row r="60" spans="1:11">
      <c r="A60" s="7">
        <v>55</v>
      </c>
      <c r="B60" s="9" t="s">
        <v>5</v>
      </c>
      <c r="C60" s="6">
        <f t="shared" si="21"/>
        <v>200</v>
      </c>
      <c r="D60" s="6">
        <v>0</v>
      </c>
      <c r="E60" s="6">
        <v>0</v>
      </c>
      <c r="F60" s="6">
        <v>0</v>
      </c>
      <c r="G60" s="6">
        <v>0</v>
      </c>
      <c r="H60" s="6">
        <v>200</v>
      </c>
      <c r="I60" s="6">
        <f t="shared" si="27"/>
        <v>0</v>
      </c>
      <c r="J60" s="6">
        <f t="shared" si="28"/>
        <v>0</v>
      </c>
      <c r="K60" s="9"/>
    </row>
    <row r="61" spans="1:11">
      <c r="A61" s="7">
        <v>56</v>
      </c>
      <c r="B61" s="9" t="s">
        <v>6</v>
      </c>
      <c r="C61" s="6">
        <f t="shared" si="21"/>
        <v>0</v>
      </c>
      <c r="D61" s="6">
        <f t="shared" si="22"/>
        <v>0</v>
      </c>
      <c r="E61" s="6">
        <f t="shared" si="23"/>
        <v>0</v>
      </c>
      <c r="F61" s="6">
        <f t="shared" si="24"/>
        <v>0</v>
      </c>
      <c r="G61" s="6">
        <v>0</v>
      </c>
      <c r="H61" s="6">
        <f t="shared" si="26"/>
        <v>0</v>
      </c>
      <c r="I61" s="6">
        <f t="shared" si="27"/>
        <v>0</v>
      </c>
      <c r="J61" s="6">
        <f t="shared" si="28"/>
        <v>0</v>
      </c>
      <c r="K61" s="9"/>
    </row>
    <row r="62" spans="1:11" ht="40.5">
      <c r="A62" s="7">
        <v>57</v>
      </c>
      <c r="B62" s="12" t="s">
        <v>15</v>
      </c>
      <c r="C62" s="8">
        <f>C64</f>
        <v>196.5</v>
      </c>
      <c r="D62" s="8">
        <f t="shared" ref="D62:J62" si="29">D63+D64+D65</f>
        <v>0</v>
      </c>
      <c r="E62" s="8">
        <f t="shared" si="29"/>
        <v>0</v>
      </c>
      <c r="F62" s="8">
        <f t="shared" si="29"/>
        <v>196.5</v>
      </c>
      <c r="G62" s="8">
        <f t="shared" si="29"/>
        <v>0</v>
      </c>
      <c r="H62" s="8">
        <f t="shared" si="29"/>
        <v>0</v>
      </c>
      <c r="I62" s="8">
        <f t="shared" si="29"/>
        <v>0</v>
      </c>
      <c r="J62" s="8">
        <f t="shared" si="29"/>
        <v>0</v>
      </c>
      <c r="K62" s="9"/>
    </row>
    <row r="63" spans="1:11">
      <c r="A63" s="7">
        <v>58</v>
      </c>
      <c r="B63" s="9" t="s">
        <v>4</v>
      </c>
      <c r="C63" s="8">
        <f t="shared" ref="C63:C89" si="30">D63+E63+F63+G63+H63+I63+J63</f>
        <v>0</v>
      </c>
      <c r="D63" s="8">
        <v>0</v>
      </c>
      <c r="E63" s="8">
        <v>0</v>
      </c>
      <c r="F63" s="8">
        <v>0</v>
      </c>
      <c r="G63" s="6">
        <v>0</v>
      </c>
      <c r="H63" s="6">
        <v>0</v>
      </c>
      <c r="I63" s="6">
        <v>0</v>
      </c>
      <c r="J63" s="8">
        <v>0</v>
      </c>
      <c r="K63" s="9"/>
    </row>
    <row r="64" spans="1:11">
      <c r="A64" s="7">
        <v>59</v>
      </c>
      <c r="B64" s="9" t="s">
        <v>5</v>
      </c>
      <c r="C64" s="8">
        <f>C68+C88</f>
        <v>196.5</v>
      </c>
      <c r="D64" s="8">
        <f t="shared" ref="D64:J64" si="31">D68+D88</f>
        <v>0</v>
      </c>
      <c r="E64" s="8">
        <f t="shared" si="31"/>
        <v>0</v>
      </c>
      <c r="F64" s="8">
        <f t="shared" si="31"/>
        <v>196.5</v>
      </c>
      <c r="G64" s="8">
        <f t="shared" si="31"/>
        <v>0</v>
      </c>
      <c r="H64" s="8">
        <f t="shared" si="31"/>
        <v>0</v>
      </c>
      <c r="I64" s="8">
        <f t="shared" si="31"/>
        <v>0</v>
      </c>
      <c r="J64" s="8">
        <f t="shared" si="31"/>
        <v>0</v>
      </c>
      <c r="K64" s="9"/>
    </row>
    <row r="65" spans="1:13">
      <c r="A65" s="7">
        <v>60</v>
      </c>
      <c r="B65" s="9" t="s">
        <v>6</v>
      </c>
      <c r="C65" s="8">
        <f t="shared" si="30"/>
        <v>0</v>
      </c>
      <c r="D65" s="8">
        <v>0</v>
      </c>
      <c r="E65" s="8"/>
      <c r="F65" s="8"/>
      <c r="G65" s="6"/>
      <c r="H65" s="6">
        <v>0</v>
      </c>
      <c r="I65" s="6">
        <v>0</v>
      </c>
      <c r="J65" s="8">
        <v>0</v>
      </c>
      <c r="K65" s="9"/>
      <c r="L65" s="3"/>
      <c r="M65" s="3"/>
    </row>
    <row r="66" spans="1:13">
      <c r="A66" s="7">
        <v>61</v>
      </c>
      <c r="B66" s="13" t="s">
        <v>16</v>
      </c>
      <c r="C66" s="8">
        <f>C67+C68+C69</f>
        <v>0</v>
      </c>
      <c r="D66" s="8">
        <f t="shared" ref="D66:I66" si="32">D67+D68+D69</f>
        <v>0</v>
      </c>
      <c r="E66" s="8">
        <f t="shared" si="32"/>
        <v>0</v>
      </c>
      <c r="F66" s="8">
        <f t="shared" si="32"/>
        <v>0</v>
      </c>
      <c r="G66" s="8">
        <f t="shared" si="32"/>
        <v>0</v>
      </c>
      <c r="H66" s="8">
        <f t="shared" si="32"/>
        <v>0</v>
      </c>
      <c r="I66" s="8">
        <f t="shared" si="32"/>
        <v>0</v>
      </c>
      <c r="J66" s="8">
        <v>0</v>
      </c>
      <c r="K66" s="9">
        <v>8</v>
      </c>
      <c r="L66" s="3"/>
      <c r="M66" s="3"/>
    </row>
    <row r="67" spans="1:13" s="2" customFormat="1" ht="15.75">
      <c r="A67" s="7">
        <v>62</v>
      </c>
      <c r="B67" s="9" t="s">
        <v>4</v>
      </c>
      <c r="C67" s="8">
        <f t="shared" si="30"/>
        <v>0</v>
      </c>
      <c r="D67" s="6">
        <v>0</v>
      </c>
      <c r="E67" s="6">
        <v>0</v>
      </c>
      <c r="F67" s="40"/>
      <c r="G67" s="6">
        <v>0</v>
      </c>
      <c r="H67" s="6">
        <v>0</v>
      </c>
      <c r="I67" s="6">
        <v>0</v>
      </c>
      <c r="J67" s="8">
        <v>0</v>
      </c>
      <c r="K67" s="9"/>
      <c r="L67" s="3"/>
      <c r="M67" s="3"/>
    </row>
    <row r="68" spans="1:13" s="2" customFormat="1">
      <c r="A68" s="7">
        <v>63</v>
      </c>
      <c r="B68" s="9" t="s">
        <v>5</v>
      </c>
      <c r="C68" s="8">
        <f t="shared" si="30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8">
        <v>0</v>
      </c>
      <c r="K68" s="9"/>
      <c r="L68" s="3"/>
      <c r="M68" s="3"/>
    </row>
    <row r="69" spans="1:13" s="2" customFormat="1">
      <c r="A69" s="7">
        <v>64</v>
      </c>
      <c r="B69" s="9" t="s">
        <v>6</v>
      </c>
      <c r="C69" s="8">
        <f t="shared" si="30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8">
        <v>0</v>
      </c>
      <c r="K69" s="9"/>
      <c r="L69" s="3"/>
      <c r="M69" s="3"/>
    </row>
    <row r="70" spans="1:13" s="2" customFormat="1" ht="25.5">
      <c r="A70" s="7">
        <v>65</v>
      </c>
      <c r="B70" s="13" t="s">
        <v>17</v>
      </c>
      <c r="C70" s="8">
        <f t="shared" si="30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8">
        <v>0</v>
      </c>
      <c r="K70" s="9"/>
      <c r="L70" s="3"/>
      <c r="M70" s="3"/>
    </row>
    <row r="71" spans="1:13" s="2" customFormat="1">
      <c r="A71" s="7">
        <v>66</v>
      </c>
      <c r="B71" s="9" t="s">
        <v>4</v>
      </c>
      <c r="C71" s="8">
        <f t="shared" si="30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8">
        <v>0</v>
      </c>
      <c r="K71" s="9"/>
      <c r="L71" s="3"/>
      <c r="M71" s="3"/>
    </row>
    <row r="72" spans="1:13" s="2" customFormat="1">
      <c r="A72" s="7">
        <v>67</v>
      </c>
      <c r="B72" s="9" t="s">
        <v>5</v>
      </c>
      <c r="C72" s="8">
        <f t="shared" si="30"/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0</v>
      </c>
      <c r="K72" s="9"/>
      <c r="L72" s="3"/>
      <c r="M72" s="3"/>
    </row>
    <row r="73" spans="1:13" s="2" customFormat="1">
      <c r="A73" s="7">
        <v>68</v>
      </c>
      <c r="B73" s="9" t="s">
        <v>6</v>
      </c>
      <c r="C73" s="8">
        <f t="shared" si="30"/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0</v>
      </c>
      <c r="K73" s="9"/>
      <c r="L73" s="3"/>
      <c r="M73" s="3"/>
    </row>
    <row r="74" spans="1:13" s="2" customFormat="1" ht="25.5">
      <c r="A74" s="7">
        <v>69</v>
      </c>
      <c r="B74" s="13" t="s">
        <v>18</v>
      </c>
      <c r="C74" s="8">
        <f t="shared" si="30"/>
        <v>0</v>
      </c>
      <c r="D74" s="41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3">
        <v>0</v>
      </c>
      <c r="K74" s="9">
        <v>8</v>
      </c>
      <c r="L74" s="3"/>
      <c r="M74" s="3"/>
    </row>
    <row r="75" spans="1:13" s="2" customFormat="1">
      <c r="A75" s="7">
        <v>70</v>
      </c>
      <c r="B75" s="9" t="s">
        <v>4</v>
      </c>
      <c r="C75" s="8">
        <f t="shared" si="30"/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8">
        <v>0</v>
      </c>
      <c r="K75" s="9"/>
      <c r="L75" s="3"/>
      <c r="M75" s="3"/>
    </row>
    <row r="76" spans="1:13" s="2" customFormat="1">
      <c r="A76" s="7">
        <v>71</v>
      </c>
      <c r="B76" s="9" t="s">
        <v>5</v>
      </c>
      <c r="C76" s="8">
        <f t="shared" si="30"/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8">
        <v>0</v>
      </c>
      <c r="K76" s="9"/>
      <c r="L76" s="3"/>
      <c r="M76" s="3"/>
    </row>
    <row r="77" spans="1:13" s="2" customFormat="1">
      <c r="A77" s="7">
        <v>72</v>
      </c>
      <c r="B77" s="9" t="s">
        <v>6</v>
      </c>
      <c r="C77" s="8">
        <f t="shared" si="30"/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8">
        <v>0</v>
      </c>
      <c r="K77" s="9"/>
      <c r="L77" s="3"/>
      <c r="M77" s="3"/>
    </row>
    <row r="78" spans="1:13" s="2" customFormat="1" ht="38.25">
      <c r="A78" s="7">
        <v>73</v>
      </c>
      <c r="B78" s="13" t="s">
        <v>19</v>
      </c>
      <c r="C78" s="8">
        <f>C80</f>
        <v>0</v>
      </c>
      <c r="D78" s="8">
        <f t="shared" ref="D78:J78" si="33">D80</f>
        <v>0</v>
      </c>
      <c r="E78" s="8">
        <f t="shared" si="33"/>
        <v>0</v>
      </c>
      <c r="F78" s="8">
        <f t="shared" si="33"/>
        <v>0</v>
      </c>
      <c r="G78" s="8">
        <f t="shared" si="33"/>
        <v>0</v>
      </c>
      <c r="H78" s="8">
        <f t="shared" si="33"/>
        <v>0</v>
      </c>
      <c r="I78" s="8">
        <f t="shared" si="33"/>
        <v>0</v>
      </c>
      <c r="J78" s="8">
        <f t="shared" si="33"/>
        <v>0</v>
      </c>
      <c r="K78" s="9">
        <v>8</v>
      </c>
      <c r="L78" s="3"/>
      <c r="M78" s="3"/>
    </row>
    <row r="79" spans="1:13" s="2" customFormat="1">
      <c r="A79" s="7">
        <v>74</v>
      </c>
      <c r="B79" s="9" t="s">
        <v>4</v>
      </c>
      <c r="C79" s="8">
        <f t="shared" si="30"/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8">
        <v>0</v>
      </c>
      <c r="K79" s="9"/>
      <c r="L79" s="3"/>
      <c r="M79" s="3"/>
    </row>
    <row r="80" spans="1:13" s="2" customFormat="1">
      <c r="A80" s="7">
        <v>75</v>
      </c>
      <c r="B80" s="9" t="s">
        <v>5</v>
      </c>
      <c r="C80" s="8">
        <f t="shared" si="30"/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8">
        <v>0</v>
      </c>
      <c r="K80" s="9"/>
      <c r="L80" s="3"/>
      <c r="M80" s="3"/>
    </row>
    <row r="81" spans="1:13" s="2" customFormat="1">
      <c r="A81" s="7">
        <v>76</v>
      </c>
      <c r="B81" s="9" t="s">
        <v>6</v>
      </c>
      <c r="C81" s="8">
        <f t="shared" si="30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8">
        <v>0</v>
      </c>
      <c r="K81" s="9"/>
      <c r="L81" s="3"/>
      <c r="M81" s="3"/>
    </row>
    <row r="82" spans="1:13" s="2" customFormat="1" ht="25.5">
      <c r="A82" s="7">
        <v>77</v>
      </c>
      <c r="B82" s="13" t="s">
        <v>20</v>
      </c>
      <c r="C82" s="8">
        <f>C84</f>
        <v>0</v>
      </c>
      <c r="D82" s="8">
        <f t="shared" ref="D82:J82" si="34">D84</f>
        <v>0</v>
      </c>
      <c r="E82" s="8">
        <f t="shared" si="34"/>
        <v>0</v>
      </c>
      <c r="F82" s="8">
        <f t="shared" si="34"/>
        <v>0</v>
      </c>
      <c r="G82" s="8">
        <f t="shared" si="34"/>
        <v>0</v>
      </c>
      <c r="H82" s="8">
        <f t="shared" si="34"/>
        <v>0</v>
      </c>
      <c r="I82" s="8">
        <f t="shared" si="34"/>
        <v>0</v>
      </c>
      <c r="J82" s="8">
        <f t="shared" si="34"/>
        <v>0</v>
      </c>
      <c r="K82" s="9">
        <v>8</v>
      </c>
      <c r="L82" s="3"/>
      <c r="M82" s="3"/>
    </row>
    <row r="83" spans="1:13" s="2" customFormat="1">
      <c r="A83" s="7">
        <v>78</v>
      </c>
      <c r="B83" s="9" t="s">
        <v>4</v>
      </c>
      <c r="C83" s="8">
        <f t="shared" si="30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9"/>
      <c r="L83" s="3"/>
      <c r="M83" s="3"/>
    </row>
    <row r="84" spans="1:13" s="2" customFormat="1">
      <c r="A84" s="7">
        <v>79</v>
      </c>
      <c r="B84" s="9" t="s">
        <v>5</v>
      </c>
      <c r="C84" s="8">
        <f t="shared" si="30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9"/>
      <c r="L84" s="3"/>
      <c r="M84" s="3"/>
    </row>
    <row r="85" spans="1:13" s="2" customFormat="1">
      <c r="A85" s="7">
        <v>80</v>
      </c>
      <c r="B85" s="9" t="s">
        <v>6</v>
      </c>
      <c r="C85" s="8">
        <f t="shared" si="30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9"/>
      <c r="L85" s="3"/>
      <c r="M85" s="3"/>
    </row>
    <row r="86" spans="1:13" s="2" customFormat="1">
      <c r="A86" s="7">
        <v>81</v>
      </c>
      <c r="B86" s="13" t="s">
        <v>21</v>
      </c>
      <c r="C86" s="8">
        <f>C88</f>
        <v>196.5</v>
      </c>
      <c r="D86" s="8">
        <f t="shared" ref="D86:J86" si="35">D88</f>
        <v>0</v>
      </c>
      <c r="E86" s="8">
        <f t="shared" si="35"/>
        <v>0</v>
      </c>
      <c r="F86" s="8">
        <f t="shared" si="35"/>
        <v>196.5</v>
      </c>
      <c r="G86" s="8">
        <f t="shared" si="35"/>
        <v>0</v>
      </c>
      <c r="H86" s="8">
        <f t="shared" si="35"/>
        <v>0</v>
      </c>
      <c r="I86" s="8">
        <f t="shared" si="35"/>
        <v>0</v>
      </c>
      <c r="J86" s="8">
        <f t="shared" si="35"/>
        <v>0</v>
      </c>
      <c r="K86" s="9">
        <v>8</v>
      </c>
      <c r="L86" s="3"/>
      <c r="M86" s="3"/>
    </row>
    <row r="87" spans="1:13" s="2" customFormat="1">
      <c r="A87" s="7">
        <v>82</v>
      </c>
      <c r="B87" s="9" t="s">
        <v>4</v>
      </c>
      <c r="C87" s="8">
        <f t="shared" si="30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9"/>
      <c r="L87" s="3"/>
      <c r="M87" s="3"/>
    </row>
    <row r="88" spans="1:13" s="2" customFormat="1">
      <c r="A88" s="7">
        <v>83</v>
      </c>
      <c r="B88" s="9" t="s">
        <v>5</v>
      </c>
      <c r="C88" s="8">
        <f t="shared" si="30"/>
        <v>196.5</v>
      </c>
      <c r="D88" s="6">
        <v>0</v>
      </c>
      <c r="E88" s="6">
        <v>0</v>
      </c>
      <c r="F88" s="6">
        <v>196.5</v>
      </c>
      <c r="G88" s="6">
        <v>0</v>
      </c>
      <c r="H88" s="6">
        <v>0</v>
      </c>
      <c r="I88" s="6">
        <v>0</v>
      </c>
      <c r="J88" s="6">
        <v>0</v>
      </c>
      <c r="K88" s="9"/>
      <c r="L88" s="3"/>
      <c r="M88" s="3"/>
    </row>
    <row r="89" spans="1:13" s="2" customFormat="1">
      <c r="A89" s="7">
        <v>84</v>
      </c>
      <c r="B89" s="9" t="s">
        <v>6</v>
      </c>
      <c r="C89" s="8">
        <f t="shared" si="30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9"/>
      <c r="L89" s="3"/>
      <c r="M89" s="3"/>
    </row>
    <row r="90" spans="1:13" s="2" customFormat="1">
      <c r="A90" s="7">
        <v>85</v>
      </c>
      <c r="B90" s="9" t="s">
        <v>22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9"/>
      <c r="L90" s="3"/>
      <c r="M90" s="3"/>
    </row>
    <row r="91" spans="1:13" s="2" customFormat="1" ht="25.5">
      <c r="A91" s="7">
        <v>86</v>
      </c>
      <c r="B91" s="38" t="s">
        <v>320</v>
      </c>
      <c r="C91" s="8">
        <f>C92+C93+C94</f>
        <v>29350.559999999998</v>
      </c>
      <c r="D91" s="8">
        <f t="shared" ref="D91:J91" si="36">D92+D93+D94</f>
        <v>5906.5</v>
      </c>
      <c r="E91" s="8">
        <f t="shared" si="36"/>
        <v>4527.6000000000004</v>
      </c>
      <c r="F91" s="8">
        <f t="shared" si="36"/>
        <v>6439.8</v>
      </c>
      <c r="G91" s="8">
        <f t="shared" si="36"/>
        <v>3584.76</v>
      </c>
      <c r="H91" s="8">
        <f t="shared" si="36"/>
        <v>2083.6</v>
      </c>
      <c r="I91" s="8">
        <f t="shared" si="36"/>
        <v>3514.3</v>
      </c>
      <c r="J91" s="8">
        <f t="shared" si="36"/>
        <v>3679.2</v>
      </c>
      <c r="K91" s="9" t="s">
        <v>2</v>
      </c>
      <c r="L91" s="3"/>
      <c r="M91" s="3"/>
    </row>
    <row r="92" spans="1:13" s="2" customFormat="1">
      <c r="A92" s="7">
        <v>87</v>
      </c>
      <c r="B92" s="9" t="s">
        <v>4</v>
      </c>
      <c r="C92" s="8">
        <f t="shared" ref="C92:C158" si="37">D92+E92+F92+G92+H92+I92+J92</f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9" t="s">
        <v>2</v>
      </c>
      <c r="L92" s="3"/>
      <c r="M92" s="3"/>
    </row>
    <row r="93" spans="1:13" s="2" customFormat="1">
      <c r="A93" s="7">
        <v>88</v>
      </c>
      <c r="B93" s="9" t="s">
        <v>5</v>
      </c>
      <c r="C93" s="8">
        <f>C97+C157+C225+C273+C277+C293+C309</f>
        <v>29350.559999999998</v>
      </c>
      <c r="D93" s="8">
        <f t="shared" ref="D93:J93" si="38">D97+D157+D225+D273+D277+D293+D309</f>
        <v>5906.5</v>
      </c>
      <c r="E93" s="8">
        <f t="shared" si="38"/>
        <v>4527.6000000000004</v>
      </c>
      <c r="F93" s="8">
        <f t="shared" si="38"/>
        <v>6439.8</v>
      </c>
      <c r="G93" s="8">
        <f t="shared" si="38"/>
        <v>3584.76</v>
      </c>
      <c r="H93" s="8">
        <f>H95+H155+H223+H271+H275+H291+H307</f>
        <v>2083.6</v>
      </c>
      <c r="I93" s="8">
        <f t="shared" si="38"/>
        <v>3514.3</v>
      </c>
      <c r="J93" s="8">
        <f t="shared" si="38"/>
        <v>3679.2</v>
      </c>
      <c r="K93" s="9" t="s">
        <v>2</v>
      </c>
      <c r="L93" s="3"/>
      <c r="M93" s="3"/>
    </row>
    <row r="94" spans="1:13" s="2" customFormat="1">
      <c r="A94" s="7">
        <v>89</v>
      </c>
      <c r="B94" s="9" t="s">
        <v>6</v>
      </c>
      <c r="C94" s="8">
        <f t="shared" si="37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9"/>
      <c r="L94" s="3"/>
      <c r="M94" s="3"/>
    </row>
    <row r="95" spans="1:13" s="2" customFormat="1" ht="40.5">
      <c r="A95" s="7">
        <v>90</v>
      </c>
      <c r="B95" s="12" t="s">
        <v>23</v>
      </c>
      <c r="C95" s="8">
        <f>C97</f>
        <v>3927.3</v>
      </c>
      <c r="D95" s="8">
        <f t="shared" ref="D95:J95" si="39">D97</f>
        <v>0</v>
      </c>
      <c r="E95" s="8">
        <f t="shared" si="39"/>
        <v>600</v>
      </c>
      <c r="F95" s="8">
        <f t="shared" si="39"/>
        <v>1431.8</v>
      </c>
      <c r="G95" s="8">
        <f t="shared" si="39"/>
        <v>1105.5</v>
      </c>
      <c r="H95" s="8">
        <f>H115+H119+H123+H127+H131+H135+H139+H143+H147+H151</f>
        <v>169</v>
      </c>
      <c r="I95" s="8">
        <f t="shared" si="39"/>
        <v>400</v>
      </c>
      <c r="J95" s="8">
        <f t="shared" si="39"/>
        <v>400</v>
      </c>
      <c r="K95" s="9"/>
      <c r="L95" s="3"/>
      <c r="M95" s="3"/>
    </row>
    <row r="96" spans="1:13" s="2" customFormat="1">
      <c r="A96" s="7">
        <v>91</v>
      </c>
      <c r="B96" s="9" t="s">
        <v>4</v>
      </c>
      <c r="C96" s="8">
        <f t="shared" si="37"/>
        <v>0</v>
      </c>
      <c r="D96" s="6"/>
      <c r="E96" s="6">
        <v>0</v>
      </c>
      <c r="F96" s="8">
        <v>0</v>
      </c>
      <c r="G96" s="6">
        <v>0</v>
      </c>
      <c r="H96" s="6">
        <v>0</v>
      </c>
      <c r="I96" s="6">
        <v>0</v>
      </c>
      <c r="J96" s="6">
        <v>0</v>
      </c>
      <c r="K96" s="9"/>
      <c r="L96" s="3"/>
      <c r="M96" s="3"/>
    </row>
    <row r="97" spans="1:13" s="2" customFormat="1">
      <c r="A97" s="7">
        <v>92</v>
      </c>
      <c r="B97" s="9" t="s">
        <v>5</v>
      </c>
      <c r="C97" s="8">
        <f>C101+C105+C109+C113+C117+C121+C125+C129+C133+C137+C141+C145+C149</f>
        <v>3927.3</v>
      </c>
      <c r="D97" s="8">
        <f t="shared" ref="D97:I97" si="40">D101+D105+D109+D113+D117+D121+D125+D129+D133+D137+D141+D145+D149</f>
        <v>0</v>
      </c>
      <c r="E97" s="8">
        <f t="shared" si="40"/>
        <v>600</v>
      </c>
      <c r="F97" s="8">
        <f t="shared" si="40"/>
        <v>1431.8</v>
      </c>
      <c r="G97" s="8">
        <f>G101+G105+G109+G113+G117+G121+G125+G129+G133+G137+G141+G145+G149+G153</f>
        <v>1105.5</v>
      </c>
      <c r="H97" s="8">
        <f t="shared" si="40"/>
        <v>30</v>
      </c>
      <c r="I97" s="8">
        <f t="shared" si="40"/>
        <v>400</v>
      </c>
      <c r="J97" s="8">
        <v>400</v>
      </c>
      <c r="K97" s="9"/>
      <c r="L97" s="3"/>
      <c r="M97" s="3"/>
    </row>
    <row r="98" spans="1:13" s="2" customFormat="1">
      <c r="A98" s="7">
        <v>93</v>
      </c>
      <c r="B98" s="9" t="s">
        <v>6</v>
      </c>
      <c r="C98" s="8">
        <f t="shared" si="37"/>
        <v>0</v>
      </c>
      <c r="D98" s="6">
        <v>0</v>
      </c>
      <c r="E98" s="6">
        <v>0</v>
      </c>
      <c r="F98" s="8">
        <v>0</v>
      </c>
      <c r="G98" s="6">
        <v>0</v>
      </c>
      <c r="H98" s="6">
        <v>0</v>
      </c>
      <c r="I98" s="6">
        <v>0</v>
      </c>
      <c r="J98" s="6">
        <v>0</v>
      </c>
      <c r="K98" s="9"/>
      <c r="L98" s="3"/>
      <c r="M98" s="3"/>
    </row>
    <row r="99" spans="1:13" s="2" customFormat="1" ht="25.5">
      <c r="A99" s="7">
        <v>94</v>
      </c>
      <c r="B99" s="13" t="s">
        <v>24</v>
      </c>
      <c r="C99" s="8">
        <f>C101</f>
        <v>0</v>
      </c>
      <c r="D99" s="8">
        <f t="shared" ref="D99:J99" si="41">D101</f>
        <v>0</v>
      </c>
      <c r="E99" s="8">
        <f t="shared" si="41"/>
        <v>0</v>
      </c>
      <c r="F99" s="8">
        <f t="shared" si="41"/>
        <v>0</v>
      </c>
      <c r="G99" s="8">
        <f t="shared" si="41"/>
        <v>0</v>
      </c>
      <c r="H99" s="8">
        <f t="shared" si="41"/>
        <v>0</v>
      </c>
      <c r="I99" s="8">
        <f t="shared" si="41"/>
        <v>0</v>
      </c>
      <c r="J99" s="8">
        <f t="shared" si="41"/>
        <v>0</v>
      </c>
      <c r="K99" s="9">
        <v>8</v>
      </c>
      <c r="L99" s="3"/>
      <c r="M99" s="3"/>
    </row>
    <row r="100" spans="1:13" s="2" customFormat="1">
      <c r="A100" s="7">
        <v>95</v>
      </c>
      <c r="B100" s="9" t="s">
        <v>4</v>
      </c>
      <c r="C100" s="8">
        <f t="shared" si="37"/>
        <v>0</v>
      </c>
      <c r="D100" s="6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9"/>
      <c r="L100" s="3"/>
      <c r="M100" s="3"/>
    </row>
    <row r="101" spans="1:13" s="2" customFormat="1">
      <c r="A101" s="7">
        <v>96</v>
      </c>
      <c r="B101" s="9" t="s">
        <v>5</v>
      </c>
      <c r="C101" s="8">
        <f t="shared" si="37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9"/>
      <c r="L101" s="3"/>
      <c r="M101" s="3"/>
    </row>
    <row r="102" spans="1:13" s="2" customFormat="1">
      <c r="A102" s="7">
        <v>97</v>
      </c>
      <c r="B102" s="9" t="s">
        <v>6</v>
      </c>
      <c r="C102" s="8">
        <f t="shared" si="37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9"/>
      <c r="L102" s="3"/>
      <c r="M102" s="3"/>
    </row>
    <row r="103" spans="1:13" s="2" customFormat="1" ht="25.5">
      <c r="A103" s="7">
        <v>98</v>
      </c>
      <c r="B103" s="13" t="s">
        <v>25</v>
      </c>
      <c r="C103" s="8">
        <f>C105</f>
        <v>0</v>
      </c>
      <c r="D103" s="8">
        <f t="shared" ref="D103:J103" si="42">D105</f>
        <v>0</v>
      </c>
      <c r="E103" s="8">
        <f t="shared" si="42"/>
        <v>0</v>
      </c>
      <c r="F103" s="8">
        <f t="shared" si="42"/>
        <v>0</v>
      </c>
      <c r="G103" s="8">
        <f t="shared" si="42"/>
        <v>0</v>
      </c>
      <c r="H103" s="8">
        <f t="shared" si="42"/>
        <v>0</v>
      </c>
      <c r="I103" s="8">
        <f t="shared" si="42"/>
        <v>0</v>
      </c>
      <c r="J103" s="8">
        <f t="shared" si="42"/>
        <v>0</v>
      </c>
      <c r="K103" s="9"/>
      <c r="L103" s="3"/>
      <c r="M103" s="3"/>
    </row>
    <row r="104" spans="1:13" s="2" customFormat="1">
      <c r="A104" s="7">
        <v>99</v>
      </c>
      <c r="B104" s="9" t="s">
        <v>4</v>
      </c>
      <c r="C104" s="8">
        <f t="shared" si="37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9"/>
      <c r="L104" s="3"/>
      <c r="M104" s="3"/>
    </row>
    <row r="105" spans="1:13" s="2" customFormat="1">
      <c r="A105" s="7">
        <v>100</v>
      </c>
      <c r="B105" s="9" t="s">
        <v>5</v>
      </c>
      <c r="C105" s="8">
        <f t="shared" si="37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9"/>
      <c r="L105" s="3"/>
      <c r="M105" s="3"/>
    </row>
    <row r="106" spans="1:13" s="2" customFormat="1">
      <c r="A106" s="7">
        <v>101</v>
      </c>
      <c r="B106" s="9" t="s">
        <v>6</v>
      </c>
      <c r="C106" s="8">
        <f t="shared" si="37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9"/>
      <c r="L106" s="3"/>
      <c r="M106" s="3"/>
    </row>
    <row r="107" spans="1:13" s="2" customFormat="1" ht="25.5">
      <c r="A107" s="7">
        <v>102</v>
      </c>
      <c r="B107" s="13" t="s">
        <v>26</v>
      </c>
      <c r="C107" s="8">
        <f>C109</f>
        <v>400</v>
      </c>
      <c r="D107" s="8">
        <f t="shared" ref="D107:J107" si="43">D109</f>
        <v>0</v>
      </c>
      <c r="E107" s="8">
        <f t="shared" si="43"/>
        <v>400</v>
      </c>
      <c r="F107" s="8">
        <f t="shared" si="43"/>
        <v>0</v>
      </c>
      <c r="G107" s="8">
        <f t="shared" si="43"/>
        <v>0</v>
      </c>
      <c r="H107" s="8">
        <f t="shared" si="43"/>
        <v>0</v>
      </c>
      <c r="I107" s="8">
        <f t="shared" si="43"/>
        <v>0</v>
      </c>
      <c r="J107" s="8">
        <f t="shared" si="43"/>
        <v>0</v>
      </c>
      <c r="K107" s="9">
        <v>8</v>
      </c>
      <c r="L107" s="3"/>
      <c r="M107" s="3"/>
    </row>
    <row r="108" spans="1:13" s="2" customFormat="1">
      <c r="A108" s="7">
        <v>103</v>
      </c>
      <c r="B108" s="9" t="s">
        <v>4</v>
      </c>
      <c r="C108" s="8">
        <f t="shared" si="37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9"/>
      <c r="L108" s="3"/>
      <c r="M108" s="3"/>
    </row>
    <row r="109" spans="1:13" s="2" customFormat="1">
      <c r="A109" s="7">
        <v>104</v>
      </c>
      <c r="B109" s="9" t="s">
        <v>5</v>
      </c>
      <c r="C109" s="8">
        <f t="shared" si="37"/>
        <v>400</v>
      </c>
      <c r="D109" s="6">
        <v>0</v>
      </c>
      <c r="E109" s="6">
        <v>400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9"/>
      <c r="L109" s="3"/>
      <c r="M109" s="3"/>
    </row>
    <row r="110" spans="1:13" s="2" customFormat="1">
      <c r="A110" s="7">
        <v>105</v>
      </c>
      <c r="B110" s="9" t="s">
        <v>6</v>
      </c>
      <c r="C110" s="8">
        <f t="shared" si="37"/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9"/>
      <c r="L110" s="3"/>
      <c r="M110" s="3"/>
    </row>
    <row r="111" spans="1:13" s="2" customFormat="1" ht="38.25">
      <c r="A111" s="7">
        <v>106</v>
      </c>
      <c r="B111" s="13" t="s">
        <v>27</v>
      </c>
      <c r="C111" s="8">
        <f>C113</f>
        <v>1191.5999999999999</v>
      </c>
      <c r="D111" s="8">
        <f t="shared" ref="D111:J111" si="44">D113</f>
        <v>0</v>
      </c>
      <c r="E111" s="8">
        <f t="shared" si="44"/>
        <v>0</v>
      </c>
      <c r="F111" s="8">
        <f t="shared" si="44"/>
        <v>685.8</v>
      </c>
      <c r="G111" s="8">
        <f t="shared" si="44"/>
        <v>505.8</v>
      </c>
      <c r="H111" s="8">
        <f t="shared" si="44"/>
        <v>0</v>
      </c>
      <c r="I111" s="8">
        <f t="shared" si="44"/>
        <v>0</v>
      </c>
      <c r="J111" s="8">
        <f t="shared" si="44"/>
        <v>0</v>
      </c>
      <c r="K111" s="9"/>
      <c r="L111" s="3"/>
      <c r="M111" s="3"/>
    </row>
    <row r="112" spans="1:13" s="2" customFormat="1">
      <c r="A112" s="7">
        <v>107</v>
      </c>
      <c r="B112" s="9" t="s">
        <v>4</v>
      </c>
      <c r="C112" s="8">
        <f t="shared" si="37"/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9"/>
      <c r="L112" s="3"/>
      <c r="M112" s="3"/>
    </row>
    <row r="113" spans="1:13" s="2" customFormat="1">
      <c r="A113" s="7">
        <v>108</v>
      </c>
      <c r="B113" s="9" t="s">
        <v>5</v>
      </c>
      <c r="C113" s="8">
        <f t="shared" si="37"/>
        <v>1191.5999999999999</v>
      </c>
      <c r="D113" s="6">
        <v>0</v>
      </c>
      <c r="E113" s="6">
        <v>0</v>
      </c>
      <c r="F113" s="6">
        <v>685.8</v>
      </c>
      <c r="G113" s="6">
        <v>505.8</v>
      </c>
      <c r="H113" s="6">
        <v>0</v>
      </c>
      <c r="I113" s="6">
        <v>0</v>
      </c>
      <c r="J113" s="6">
        <v>0</v>
      </c>
      <c r="K113" s="9"/>
      <c r="L113" s="3"/>
      <c r="M113" s="3"/>
    </row>
    <row r="114" spans="1:13" s="2" customFormat="1">
      <c r="A114" s="7">
        <v>109</v>
      </c>
      <c r="B114" s="9" t="s">
        <v>6</v>
      </c>
      <c r="C114" s="8">
        <f t="shared" si="37"/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9"/>
      <c r="L114" s="3"/>
      <c r="M114" s="3"/>
    </row>
    <row r="115" spans="1:13" s="2" customFormat="1" ht="38.25">
      <c r="A115" s="7">
        <v>110</v>
      </c>
      <c r="B115" s="13" t="s">
        <v>28</v>
      </c>
      <c r="C115" s="8">
        <f>C117</f>
        <v>400</v>
      </c>
      <c r="D115" s="8">
        <f t="shared" ref="D115:J115" si="45">D117</f>
        <v>0</v>
      </c>
      <c r="E115" s="8">
        <f t="shared" si="45"/>
        <v>0</v>
      </c>
      <c r="F115" s="8">
        <f t="shared" si="45"/>
        <v>0</v>
      </c>
      <c r="G115" s="8">
        <f t="shared" si="45"/>
        <v>0</v>
      </c>
      <c r="H115" s="8">
        <f t="shared" si="45"/>
        <v>0</v>
      </c>
      <c r="I115" s="8">
        <f t="shared" si="45"/>
        <v>400</v>
      </c>
      <c r="J115" s="8">
        <f t="shared" si="45"/>
        <v>0</v>
      </c>
      <c r="K115" s="9"/>
      <c r="L115" s="3"/>
      <c r="M115" s="3"/>
    </row>
    <row r="116" spans="1:13" s="2" customFormat="1">
      <c r="A116" s="7">
        <v>111</v>
      </c>
      <c r="B116" s="9" t="s">
        <v>4</v>
      </c>
      <c r="C116" s="8">
        <f t="shared" si="37"/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9"/>
      <c r="L116" s="3"/>
      <c r="M116" s="3"/>
    </row>
    <row r="117" spans="1:13" s="2" customFormat="1">
      <c r="A117" s="7">
        <v>112</v>
      </c>
      <c r="B117" s="9" t="s">
        <v>5</v>
      </c>
      <c r="C117" s="8">
        <f t="shared" si="37"/>
        <v>400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400</v>
      </c>
      <c r="J117" s="6">
        <v>0</v>
      </c>
      <c r="K117" s="9"/>
      <c r="L117" s="3"/>
      <c r="M117" s="3"/>
    </row>
    <row r="118" spans="1:13" s="2" customFormat="1">
      <c r="A118" s="7">
        <v>113</v>
      </c>
      <c r="B118" s="9" t="s">
        <v>6</v>
      </c>
      <c r="C118" s="8">
        <f t="shared" si="37"/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9"/>
      <c r="L118" s="3"/>
      <c r="M118" s="3"/>
    </row>
    <row r="119" spans="1:13" s="2" customFormat="1" ht="25.5">
      <c r="A119" s="7">
        <v>114</v>
      </c>
      <c r="B119" s="13" t="s">
        <v>29</v>
      </c>
      <c r="C119" s="8">
        <f>C121</f>
        <v>0</v>
      </c>
      <c r="D119" s="8">
        <f t="shared" ref="D119:J119" si="46">D121</f>
        <v>0</v>
      </c>
      <c r="E119" s="8">
        <f t="shared" si="46"/>
        <v>0</v>
      </c>
      <c r="F119" s="8">
        <f t="shared" si="46"/>
        <v>0</v>
      </c>
      <c r="G119" s="8">
        <f t="shared" si="46"/>
        <v>0</v>
      </c>
      <c r="H119" s="8">
        <f t="shared" si="46"/>
        <v>0</v>
      </c>
      <c r="I119" s="8">
        <f t="shared" si="46"/>
        <v>0</v>
      </c>
      <c r="J119" s="8">
        <f t="shared" si="46"/>
        <v>0</v>
      </c>
      <c r="K119" s="9"/>
      <c r="L119" s="3"/>
      <c r="M119" s="3"/>
    </row>
    <row r="120" spans="1:13" s="2" customFormat="1">
      <c r="A120" s="7">
        <v>115</v>
      </c>
      <c r="B120" s="9" t="s">
        <v>4</v>
      </c>
      <c r="C120" s="8">
        <f t="shared" si="37"/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9"/>
      <c r="L120" s="3"/>
      <c r="M120" s="3"/>
    </row>
    <row r="121" spans="1:13" s="2" customFormat="1">
      <c r="A121" s="7">
        <v>116</v>
      </c>
      <c r="B121" s="9" t="s">
        <v>5</v>
      </c>
      <c r="C121" s="8">
        <f t="shared" si="37"/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9"/>
      <c r="L121" s="3"/>
      <c r="M121" s="3"/>
    </row>
    <row r="122" spans="1:13" s="2" customFormat="1">
      <c r="A122" s="7">
        <v>117</v>
      </c>
      <c r="B122" s="9" t="s">
        <v>6</v>
      </c>
      <c r="C122" s="8">
        <f t="shared" si="37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9"/>
      <c r="L122" s="3"/>
      <c r="M122" s="3"/>
    </row>
    <row r="123" spans="1:13" s="2" customFormat="1" ht="25.5">
      <c r="A123" s="7">
        <v>118</v>
      </c>
      <c r="B123" s="13" t="s">
        <v>30</v>
      </c>
      <c r="C123" s="8">
        <f>C125</f>
        <v>0</v>
      </c>
      <c r="D123" s="8">
        <f t="shared" ref="D123:J123" si="47">D125</f>
        <v>0</v>
      </c>
      <c r="E123" s="8">
        <f t="shared" si="47"/>
        <v>0</v>
      </c>
      <c r="F123" s="8">
        <f t="shared" si="47"/>
        <v>0</v>
      </c>
      <c r="G123" s="8">
        <f t="shared" si="47"/>
        <v>0</v>
      </c>
      <c r="H123" s="8">
        <f t="shared" si="47"/>
        <v>0</v>
      </c>
      <c r="I123" s="8">
        <f t="shared" si="47"/>
        <v>0</v>
      </c>
      <c r="J123" s="8">
        <f t="shared" si="47"/>
        <v>0</v>
      </c>
      <c r="K123" s="9">
        <v>8</v>
      </c>
      <c r="L123" s="3"/>
      <c r="M123" s="3"/>
    </row>
    <row r="124" spans="1:13" s="2" customFormat="1">
      <c r="A124" s="7">
        <v>119</v>
      </c>
      <c r="B124" s="9" t="s">
        <v>4</v>
      </c>
      <c r="C124" s="8">
        <f t="shared" si="37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9"/>
      <c r="L124" s="3"/>
      <c r="M124" s="3"/>
    </row>
    <row r="125" spans="1:13" s="2" customFormat="1">
      <c r="A125" s="7">
        <v>120</v>
      </c>
      <c r="B125" s="9" t="s">
        <v>5</v>
      </c>
      <c r="C125" s="8">
        <f t="shared" si="37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9"/>
      <c r="L125" s="3"/>
      <c r="M125" s="3"/>
    </row>
    <row r="126" spans="1:13" s="2" customFormat="1">
      <c r="A126" s="7">
        <v>121</v>
      </c>
      <c r="B126" s="9" t="s">
        <v>6</v>
      </c>
      <c r="C126" s="8">
        <f t="shared" si="37"/>
        <v>0</v>
      </c>
      <c r="D126" s="6">
        <v>0</v>
      </c>
      <c r="E126" s="6">
        <v>0</v>
      </c>
      <c r="F126" s="6"/>
      <c r="G126" s="6">
        <v>0</v>
      </c>
      <c r="H126" s="6">
        <v>0</v>
      </c>
      <c r="I126" s="6">
        <v>0</v>
      </c>
      <c r="J126" s="6">
        <v>0</v>
      </c>
      <c r="K126" s="9"/>
      <c r="L126" s="3"/>
      <c r="M126" s="3"/>
    </row>
    <row r="127" spans="1:13" s="2" customFormat="1" ht="25.5">
      <c r="A127" s="7">
        <v>122</v>
      </c>
      <c r="B127" s="13" t="s">
        <v>31</v>
      </c>
      <c r="C127" s="8">
        <f>C129</f>
        <v>490</v>
      </c>
      <c r="D127" s="8">
        <f t="shared" ref="D127:J127" si="48">D129</f>
        <v>0</v>
      </c>
      <c r="E127" s="8">
        <f t="shared" si="48"/>
        <v>30</v>
      </c>
      <c r="F127" s="8">
        <f t="shared" si="48"/>
        <v>30</v>
      </c>
      <c r="G127" s="8">
        <f t="shared" si="48"/>
        <v>0</v>
      </c>
      <c r="H127" s="8">
        <v>30</v>
      </c>
      <c r="I127" s="8">
        <f t="shared" si="48"/>
        <v>0</v>
      </c>
      <c r="J127" s="8">
        <f t="shared" si="48"/>
        <v>400</v>
      </c>
      <c r="K127" s="9"/>
      <c r="L127" s="3"/>
      <c r="M127" s="3"/>
    </row>
    <row r="128" spans="1:13" s="2" customFormat="1">
      <c r="A128" s="7">
        <v>123</v>
      </c>
      <c r="B128" s="9" t="s">
        <v>4</v>
      </c>
      <c r="C128" s="8">
        <f t="shared" si="37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9"/>
      <c r="L128" s="3"/>
      <c r="M128" s="3"/>
    </row>
    <row r="129" spans="1:13" s="2" customFormat="1">
      <c r="A129" s="7">
        <v>124</v>
      </c>
      <c r="B129" s="9" t="s">
        <v>5</v>
      </c>
      <c r="C129" s="8">
        <f t="shared" si="37"/>
        <v>490</v>
      </c>
      <c r="D129" s="6">
        <v>0</v>
      </c>
      <c r="E129" s="6">
        <v>30</v>
      </c>
      <c r="F129" s="6">
        <v>30</v>
      </c>
      <c r="G129" s="6">
        <v>0</v>
      </c>
      <c r="H129" s="6">
        <v>30</v>
      </c>
      <c r="I129" s="6">
        <v>0</v>
      </c>
      <c r="J129" s="6">
        <v>400</v>
      </c>
      <c r="K129" s="9"/>
      <c r="L129" s="3"/>
      <c r="M129" s="3"/>
    </row>
    <row r="130" spans="1:13" s="2" customFormat="1">
      <c r="A130" s="7">
        <v>125</v>
      </c>
      <c r="B130" s="9" t="s">
        <v>6</v>
      </c>
      <c r="C130" s="8">
        <f t="shared" si="37"/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9"/>
      <c r="L130" s="3"/>
      <c r="M130" s="3"/>
    </row>
    <row r="131" spans="1:13" s="2" customFormat="1" ht="25.5">
      <c r="A131" s="7">
        <v>126</v>
      </c>
      <c r="B131" s="13" t="s">
        <v>32</v>
      </c>
      <c r="C131" s="8">
        <f>C133</f>
        <v>120</v>
      </c>
      <c r="D131" s="8">
        <f t="shared" ref="D131:J131" si="49">D133</f>
        <v>0</v>
      </c>
      <c r="E131" s="8">
        <f t="shared" si="49"/>
        <v>120</v>
      </c>
      <c r="F131" s="8">
        <f t="shared" si="49"/>
        <v>0</v>
      </c>
      <c r="G131" s="8">
        <f t="shared" si="49"/>
        <v>0</v>
      </c>
      <c r="H131" s="8">
        <f t="shared" si="49"/>
        <v>0</v>
      </c>
      <c r="I131" s="8">
        <f t="shared" si="49"/>
        <v>0</v>
      </c>
      <c r="J131" s="8">
        <f t="shared" si="49"/>
        <v>0</v>
      </c>
      <c r="K131" s="9"/>
      <c r="L131" s="3"/>
      <c r="M131" s="3"/>
    </row>
    <row r="132" spans="1:13" s="2" customFormat="1">
      <c r="A132" s="7">
        <v>127</v>
      </c>
      <c r="B132" s="9" t="s">
        <v>4</v>
      </c>
      <c r="C132" s="8">
        <f t="shared" si="37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9"/>
      <c r="L132" s="3"/>
      <c r="M132" s="3"/>
    </row>
    <row r="133" spans="1:13" s="2" customFormat="1">
      <c r="A133" s="7">
        <v>128</v>
      </c>
      <c r="B133" s="9" t="s">
        <v>5</v>
      </c>
      <c r="C133" s="8">
        <f t="shared" si="37"/>
        <v>120</v>
      </c>
      <c r="D133" s="6">
        <v>0</v>
      </c>
      <c r="E133" s="6">
        <v>120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9"/>
      <c r="L133" s="3"/>
      <c r="M133" s="3"/>
    </row>
    <row r="134" spans="1:13" s="2" customFormat="1">
      <c r="A134" s="7">
        <v>129</v>
      </c>
      <c r="B134" s="9" t="s">
        <v>6</v>
      </c>
      <c r="C134" s="8">
        <f t="shared" si="37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9"/>
      <c r="L134" s="3"/>
      <c r="M134" s="3"/>
    </row>
    <row r="135" spans="1:13" s="2" customFormat="1" ht="25.5">
      <c r="A135" s="7">
        <v>130</v>
      </c>
      <c r="B135" s="13" t="s">
        <v>33</v>
      </c>
      <c r="C135" s="8">
        <f>C137</f>
        <v>50</v>
      </c>
      <c r="D135" s="8">
        <f t="shared" ref="D135:J135" si="50">D137</f>
        <v>0</v>
      </c>
      <c r="E135" s="8">
        <f t="shared" si="50"/>
        <v>50</v>
      </c>
      <c r="F135" s="8">
        <f t="shared" si="50"/>
        <v>0</v>
      </c>
      <c r="G135" s="8">
        <f t="shared" si="50"/>
        <v>0</v>
      </c>
      <c r="H135" s="8">
        <f t="shared" si="50"/>
        <v>0</v>
      </c>
      <c r="I135" s="8">
        <f t="shared" si="50"/>
        <v>0</v>
      </c>
      <c r="J135" s="8">
        <f t="shared" si="50"/>
        <v>0</v>
      </c>
      <c r="K135" s="9"/>
      <c r="L135" s="3"/>
      <c r="M135" s="3"/>
    </row>
    <row r="136" spans="1:13" s="2" customFormat="1">
      <c r="A136" s="7">
        <v>131</v>
      </c>
      <c r="B136" s="9" t="s">
        <v>4</v>
      </c>
      <c r="C136" s="8">
        <f t="shared" si="37"/>
        <v>0</v>
      </c>
      <c r="D136" s="6"/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9"/>
      <c r="L136" s="3"/>
      <c r="M136" s="3"/>
    </row>
    <row r="137" spans="1:13" s="2" customFormat="1">
      <c r="A137" s="7">
        <v>132</v>
      </c>
      <c r="B137" s="9" t="s">
        <v>5</v>
      </c>
      <c r="C137" s="8">
        <f t="shared" si="37"/>
        <v>50</v>
      </c>
      <c r="D137" s="6"/>
      <c r="E137" s="6">
        <v>50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9"/>
      <c r="L137" s="3"/>
      <c r="M137" s="3"/>
    </row>
    <row r="138" spans="1:13" s="2" customFormat="1">
      <c r="A138" s="7">
        <v>133</v>
      </c>
      <c r="B138" s="9" t="s">
        <v>6</v>
      </c>
      <c r="C138" s="8">
        <f t="shared" si="37"/>
        <v>0</v>
      </c>
      <c r="D138" s="6"/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9"/>
      <c r="L138" s="3"/>
      <c r="M138" s="3"/>
    </row>
    <row r="139" spans="1:13" s="2" customFormat="1" ht="38.25">
      <c r="A139" s="7">
        <v>134</v>
      </c>
      <c r="B139" s="13" t="s">
        <v>34</v>
      </c>
      <c r="C139" s="8">
        <f>C141</f>
        <v>199</v>
      </c>
      <c r="D139" s="8">
        <f t="shared" ref="D139:J139" si="51">D141</f>
        <v>0</v>
      </c>
      <c r="E139" s="8">
        <f t="shared" si="51"/>
        <v>0</v>
      </c>
      <c r="F139" s="8">
        <f t="shared" si="51"/>
        <v>100</v>
      </c>
      <c r="G139" s="8">
        <f t="shared" si="51"/>
        <v>99</v>
      </c>
      <c r="H139" s="8">
        <f t="shared" si="51"/>
        <v>0</v>
      </c>
      <c r="I139" s="8">
        <f t="shared" si="51"/>
        <v>0</v>
      </c>
      <c r="J139" s="8">
        <f t="shared" si="51"/>
        <v>0</v>
      </c>
      <c r="K139" s="9"/>
      <c r="L139" s="3"/>
      <c r="M139" s="3"/>
    </row>
    <row r="140" spans="1:13" s="2" customFormat="1">
      <c r="A140" s="7">
        <v>135</v>
      </c>
      <c r="B140" s="9" t="s">
        <v>4</v>
      </c>
      <c r="C140" s="8">
        <f t="shared" si="37"/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9"/>
      <c r="L140" s="3"/>
      <c r="M140" s="3"/>
    </row>
    <row r="141" spans="1:13" s="2" customFormat="1">
      <c r="A141" s="7">
        <v>136</v>
      </c>
      <c r="B141" s="9" t="s">
        <v>5</v>
      </c>
      <c r="C141" s="8">
        <f t="shared" si="37"/>
        <v>199</v>
      </c>
      <c r="D141" s="6">
        <v>0</v>
      </c>
      <c r="E141" s="6">
        <v>0</v>
      </c>
      <c r="F141" s="6">
        <v>100</v>
      </c>
      <c r="G141" s="6">
        <v>99</v>
      </c>
      <c r="H141" s="6">
        <v>0</v>
      </c>
      <c r="I141" s="6">
        <v>0</v>
      </c>
      <c r="J141" s="6">
        <v>0</v>
      </c>
      <c r="K141" s="9"/>
      <c r="L141" s="3"/>
      <c r="M141" s="3"/>
    </row>
    <row r="142" spans="1:13" s="2" customFormat="1">
      <c r="A142" s="7">
        <v>137</v>
      </c>
      <c r="B142" s="9" t="s">
        <v>6</v>
      </c>
      <c r="C142" s="8">
        <f t="shared" si="37"/>
        <v>0</v>
      </c>
      <c r="D142" s="6">
        <v>0</v>
      </c>
      <c r="E142" s="6">
        <v>0</v>
      </c>
      <c r="F142" s="6"/>
      <c r="G142" s="6">
        <v>0</v>
      </c>
      <c r="H142" s="6">
        <v>0</v>
      </c>
      <c r="I142" s="6">
        <v>0</v>
      </c>
      <c r="J142" s="6">
        <v>0</v>
      </c>
      <c r="K142" s="9"/>
      <c r="L142" s="3"/>
      <c r="M142" s="3"/>
    </row>
    <row r="143" spans="1:13" s="2" customFormat="1" ht="38.25">
      <c r="A143" s="7">
        <v>138</v>
      </c>
      <c r="B143" s="13" t="s">
        <v>35</v>
      </c>
      <c r="C143" s="8">
        <f>C145</f>
        <v>976.7</v>
      </c>
      <c r="D143" s="8">
        <f t="shared" ref="D143:J143" si="52">D145</f>
        <v>0</v>
      </c>
      <c r="E143" s="8">
        <f t="shared" si="52"/>
        <v>0</v>
      </c>
      <c r="F143" s="8">
        <f t="shared" si="52"/>
        <v>616</v>
      </c>
      <c r="G143" s="8">
        <f t="shared" si="52"/>
        <v>360.7</v>
      </c>
      <c r="H143" s="8">
        <v>99</v>
      </c>
      <c r="I143" s="8">
        <f t="shared" si="52"/>
        <v>0</v>
      </c>
      <c r="J143" s="8">
        <f t="shared" si="52"/>
        <v>0</v>
      </c>
      <c r="K143" s="9"/>
      <c r="L143" s="3"/>
      <c r="M143" s="3"/>
    </row>
    <row r="144" spans="1:13" s="2" customFormat="1">
      <c r="A144" s="7">
        <v>139</v>
      </c>
      <c r="B144" s="9" t="s">
        <v>4</v>
      </c>
      <c r="C144" s="8">
        <f t="shared" si="37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9"/>
      <c r="L144" s="3"/>
      <c r="M144" s="3"/>
    </row>
    <row r="145" spans="1:13" s="2" customFormat="1">
      <c r="A145" s="7">
        <v>140</v>
      </c>
      <c r="B145" s="9" t="s">
        <v>5</v>
      </c>
      <c r="C145" s="8">
        <f t="shared" si="37"/>
        <v>976.7</v>
      </c>
      <c r="D145" s="6">
        <v>0</v>
      </c>
      <c r="E145" s="6">
        <v>0</v>
      </c>
      <c r="F145" s="6">
        <v>616</v>
      </c>
      <c r="G145" s="6">
        <v>360.7</v>
      </c>
      <c r="H145" s="6">
        <v>0</v>
      </c>
      <c r="I145" s="6">
        <v>0</v>
      </c>
      <c r="J145" s="6">
        <v>0</v>
      </c>
      <c r="K145" s="9"/>
      <c r="L145" s="3"/>
      <c r="M145" s="3"/>
    </row>
    <row r="146" spans="1:13" s="2" customFormat="1">
      <c r="A146" s="7">
        <v>141</v>
      </c>
      <c r="B146" s="9" t="s">
        <v>6</v>
      </c>
      <c r="C146" s="8">
        <f t="shared" si="37"/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9"/>
      <c r="L146" s="3"/>
      <c r="M146" s="3"/>
    </row>
    <row r="147" spans="1:13" s="2" customFormat="1" ht="51">
      <c r="A147" s="7">
        <v>142</v>
      </c>
      <c r="B147" s="13" t="s">
        <v>36</v>
      </c>
      <c r="C147" s="8">
        <f>C149</f>
        <v>100</v>
      </c>
      <c r="D147" s="8">
        <f t="shared" ref="D147:J147" si="53">D149</f>
        <v>0</v>
      </c>
      <c r="E147" s="8">
        <f t="shared" si="53"/>
        <v>0</v>
      </c>
      <c r="F147" s="8">
        <f t="shared" si="53"/>
        <v>0</v>
      </c>
      <c r="G147" s="8">
        <f t="shared" si="53"/>
        <v>100</v>
      </c>
      <c r="H147" s="8">
        <f t="shared" si="53"/>
        <v>0</v>
      </c>
      <c r="I147" s="8">
        <f t="shared" si="53"/>
        <v>0</v>
      </c>
      <c r="J147" s="8">
        <f t="shared" si="53"/>
        <v>0</v>
      </c>
      <c r="K147" s="9"/>
      <c r="L147" s="3"/>
      <c r="M147" s="3"/>
    </row>
    <row r="148" spans="1:13" s="2" customFormat="1">
      <c r="A148" s="7">
        <v>143</v>
      </c>
      <c r="B148" s="9" t="s">
        <v>4</v>
      </c>
      <c r="C148" s="8">
        <f t="shared" si="37"/>
        <v>0</v>
      </c>
      <c r="D148" s="8">
        <f t="shared" ref="D148" si="54">E148+F148+G148+H148+I148+J148+K148</f>
        <v>0</v>
      </c>
      <c r="E148" s="8">
        <f t="shared" ref="E148" si="55">F148+G148+H148+I148+J148+K148+L148</f>
        <v>0</v>
      </c>
      <c r="F148" s="8">
        <f t="shared" ref="F148" si="56">G148+H148+I148+J148+K148+L148+M148</f>
        <v>0</v>
      </c>
      <c r="G148" s="8">
        <f t="shared" ref="G148" si="57">H148+I148+J148+K148+L148+M148+N148</f>
        <v>0</v>
      </c>
      <c r="H148" s="8">
        <f t="shared" ref="H148" si="58">I148+J148+K148+L148+M148+N148+O148</f>
        <v>0</v>
      </c>
      <c r="I148" s="8">
        <f t="shared" ref="I148" si="59">J148+K148+L148+M148+N148+O148+P148</f>
        <v>0</v>
      </c>
      <c r="J148" s="8">
        <f t="shared" ref="J148" si="60">K148+L148+M148+N148+O148+P148+Q148</f>
        <v>0</v>
      </c>
      <c r="K148" s="9"/>
      <c r="L148" s="3"/>
      <c r="M148" s="3"/>
    </row>
    <row r="149" spans="1:13" s="2" customFormat="1">
      <c r="A149" s="7">
        <v>144</v>
      </c>
      <c r="B149" s="9" t="s">
        <v>5</v>
      </c>
      <c r="C149" s="8">
        <f t="shared" si="37"/>
        <v>100</v>
      </c>
      <c r="D149" s="6">
        <v>0</v>
      </c>
      <c r="E149" s="6">
        <v>0</v>
      </c>
      <c r="F149" s="6">
        <v>0</v>
      </c>
      <c r="G149" s="6">
        <v>100</v>
      </c>
      <c r="H149" s="6">
        <v>0</v>
      </c>
      <c r="I149" s="6">
        <v>0</v>
      </c>
      <c r="J149" s="6">
        <v>0</v>
      </c>
      <c r="K149" s="9"/>
      <c r="L149" s="3"/>
      <c r="M149" s="3"/>
    </row>
    <row r="150" spans="1:13" s="2" customFormat="1">
      <c r="A150" s="7">
        <v>145</v>
      </c>
      <c r="B150" s="9" t="s">
        <v>6</v>
      </c>
      <c r="C150" s="8">
        <f t="shared" si="37"/>
        <v>0</v>
      </c>
      <c r="D150" s="8">
        <f t="shared" ref="D150:D154" si="61">E150+F150+G150+H150+I150+J150+K150</f>
        <v>0</v>
      </c>
      <c r="E150" s="8">
        <f t="shared" ref="E150:E154" si="62">F150+G150+H150+I150+J150+K150+L150</f>
        <v>0</v>
      </c>
      <c r="F150" s="8">
        <f t="shared" ref="F150:F154" si="63">G150+H150+I150+J150+K150+L150+M150</f>
        <v>0</v>
      </c>
      <c r="G150" s="8">
        <f t="shared" ref="G150:G154" si="64">H150+I150+J150+K150+L150+M150+N150</f>
        <v>0</v>
      </c>
      <c r="H150" s="8">
        <f t="shared" ref="H150:H154" si="65">I150+J150+K150+L150+M150+N150+O150</f>
        <v>0</v>
      </c>
      <c r="I150" s="8">
        <f t="shared" ref="I150:I154" si="66">J150+K150+L150+M150+N150+O150+P150</f>
        <v>0</v>
      </c>
      <c r="J150" s="8">
        <f t="shared" ref="J150:J154" si="67">K150+L150+M150+N150+O150+P150+Q150</f>
        <v>0</v>
      </c>
      <c r="K150" s="9"/>
      <c r="L150" s="3"/>
      <c r="M150" s="3"/>
    </row>
    <row r="151" spans="1:13" s="2" customFormat="1" ht="15.75" customHeight="1">
      <c r="A151" s="7">
        <v>146</v>
      </c>
      <c r="B151" s="13" t="s">
        <v>515</v>
      </c>
      <c r="C151" s="8">
        <f t="shared" si="37"/>
        <v>80</v>
      </c>
      <c r="D151" s="8">
        <v>0</v>
      </c>
      <c r="E151" s="8">
        <v>0</v>
      </c>
      <c r="F151" s="8">
        <v>0</v>
      </c>
      <c r="G151" s="8">
        <v>40</v>
      </c>
      <c r="H151" s="8">
        <v>40</v>
      </c>
      <c r="I151" s="8">
        <f t="shared" si="66"/>
        <v>0</v>
      </c>
      <c r="J151" s="8">
        <f t="shared" si="67"/>
        <v>0</v>
      </c>
      <c r="K151" s="9"/>
      <c r="L151" s="3"/>
      <c r="M151" s="3"/>
    </row>
    <row r="152" spans="1:13" s="2" customFormat="1">
      <c r="A152" s="7">
        <v>147</v>
      </c>
      <c r="B152" s="9" t="s">
        <v>4</v>
      </c>
      <c r="C152" s="6">
        <f t="shared" si="37"/>
        <v>0</v>
      </c>
      <c r="D152" s="6">
        <f t="shared" si="61"/>
        <v>0</v>
      </c>
      <c r="E152" s="6">
        <f t="shared" si="62"/>
        <v>0</v>
      </c>
      <c r="F152" s="6">
        <f t="shared" si="63"/>
        <v>0</v>
      </c>
      <c r="G152" s="6">
        <f t="shared" si="64"/>
        <v>0</v>
      </c>
      <c r="H152" s="6">
        <f t="shared" si="65"/>
        <v>0</v>
      </c>
      <c r="I152" s="6">
        <f t="shared" si="66"/>
        <v>0</v>
      </c>
      <c r="J152" s="6">
        <f t="shared" si="67"/>
        <v>0</v>
      </c>
      <c r="K152" s="9"/>
      <c r="L152" s="3"/>
      <c r="M152" s="3"/>
    </row>
    <row r="153" spans="1:13" s="2" customFormat="1">
      <c r="A153" s="7">
        <v>148</v>
      </c>
      <c r="B153" s="9" t="s">
        <v>5</v>
      </c>
      <c r="C153" s="6">
        <f t="shared" si="37"/>
        <v>40</v>
      </c>
      <c r="D153" s="6">
        <v>0</v>
      </c>
      <c r="E153" s="6">
        <v>0</v>
      </c>
      <c r="F153" s="6">
        <v>0</v>
      </c>
      <c r="G153" s="6">
        <v>40</v>
      </c>
      <c r="H153" s="6">
        <f t="shared" si="65"/>
        <v>0</v>
      </c>
      <c r="I153" s="6">
        <f t="shared" si="66"/>
        <v>0</v>
      </c>
      <c r="J153" s="6">
        <f t="shared" si="67"/>
        <v>0</v>
      </c>
      <c r="K153" s="9"/>
      <c r="L153" s="3"/>
      <c r="M153" s="3"/>
    </row>
    <row r="154" spans="1:13" s="2" customFormat="1">
      <c r="A154" s="7">
        <v>149</v>
      </c>
      <c r="B154" s="9" t="s">
        <v>6</v>
      </c>
      <c r="C154" s="6">
        <f t="shared" si="37"/>
        <v>0</v>
      </c>
      <c r="D154" s="6">
        <f t="shared" si="61"/>
        <v>0</v>
      </c>
      <c r="E154" s="6">
        <f t="shared" si="62"/>
        <v>0</v>
      </c>
      <c r="F154" s="6">
        <f t="shared" si="63"/>
        <v>0</v>
      </c>
      <c r="G154" s="6">
        <f t="shared" si="64"/>
        <v>0</v>
      </c>
      <c r="H154" s="6">
        <f t="shared" si="65"/>
        <v>0</v>
      </c>
      <c r="I154" s="6">
        <f t="shared" si="66"/>
        <v>0</v>
      </c>
      <c r="J154" s="6">
        <f t="shared" si="67"/>
        <v>0</v>
      </c>
      <c r="K154" s="9"/>
      <c r="L154" s="3"/>
      <c r="M154" s="3"/>
    </row>
    <row r="155" spans="1:13" s="2" customFormat="1" ht="27">
      <c r="A155" s="7">
        <v>150</v>
      </c>
      <c r="B155" s="12" t="s">
        <v>37</v>
      </c>
      <c r="C155" s="8">
        <f>C157</f>
        <v>5208.66</v>
      </c>
      <c r="D155" s="8">
        <f t="shared" ref="D155:I155" si="68">D157</f>
        <v>1400.1</v>
      </c>
      <c r="E155" s="8">
        <f t="shared" si="68"/>
        <v>1720.8000000000002</v>
      </c>
      <c r="F155" s="8">
        <f t="shared" si="68"/>
        <v>488.6</v>
      </c>
      <c r="G155" s="8">
        <f t="shared" si="68"/>
        <v>401.46</v>
      </c>
      <c r="H155" s="8">
        <f t="shared" si="68"/>
        <v>401.5</v>
      </c>
      <c r="I155" s="8">
        <f t="shared" si="68"/>
        <v>401.2</v>
      </c>
      <c r="J155" s="8">
        <v>401.2</v>
      </c>
      <c r="K155" s="9"/>
      <c r="L155" s="3"/>
      <c r="M155" s="3"/>
    </row>
    <row r="156" spans="1:13" s="2" customFormat="1">
      <c r="A156" s="7">
        <v>151</v>
      </c>
      <c r="B156" s="9" t="s">
        <v>4</v>
      </c>
      <c r="C156" s="8">
        <f t="shared" si="37"/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9"/>
      <c r="L156" s="3"/>
      <c r="M156" s="3"/>
    </row>
    <row r="157" spans="1:13" s="2" customFormat="1">
      <c r="A157" s="7">
        <v>152</v>
      </c>
      <c r="B157" s="9" t="s">
        <v>5</v>
      </c>
      <c r="C157" s="8">
        <f>C165+C169+C172+C177+C181+C185+C189+C193+C197+C201+C205+C209+C213+C217+C221</f>
        <v>5208.66</v>
      </c>
      <c r="D157" s="8">
        <f t="shared" ref="D157:I157" si="69">D165+D169+D172+D177+D181+D185+D189+D193+D197+D201+D205+D209+D213+D217+D221</f>
        <v>1400.1</v>
      </c>
      <c r="E157" s="8">
        <f t="shared" si="69"/>
        <v>1720.8000000000002</v>
      </c>
      <c r="F157" s="8">
        <f t="shared" si="69"/>
        <v>488.6</v>
      </c>
      <c r="G157" s="8">
        <f t="shared" si="69"/>
        <v>401.46</v>
      </c>
      <c r="H157" s="8">
        <f t="shared" si="69"/>
        <v>401.5</v>
      </c>
      <c r="I157" s="8">
        <f t="shared" si="69"/>
        <v>401.2</v>
      </c>
      <c r="J157" s="8">
        <v>401.2</v>
      </c>
      <c r="K157" s="9"/>
      <c r="L157" s="3"/>
      <c r="M157" s="3"/>
    </row>
    <row r="158" spans="1:13" s="2" customFormat="1">
      <c r="A158" s="7">
        <v>153</v>
      </c>
      <c r="B158" s="9" t="s">
        <v>6</v>
      </c>
      <c r="C158" s="8">
        <f t="shared" si="37"/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9"/>
      <c r="L158" s="3"/>
      <c r="M158" s="3"/>
    </row>
    <row r="159" spans="1:13" s="2" customFormat="1" ht="25.5">
      <c r="A159" s="7">
        <v>154</v>
      </c>
      <c r="B159" s="13" t="s">
        <v>38</v>
      </c>
      <c r="C159" s="8">
        <f>C161</f>
        <v>2700.1</v>
      </c>
      <c r="D159" s="6">
        <v>316</v>
      </c>
      <c r="E159" s="6">
        <v>400.3</v>
      </c>
      <c r="F159" s="6">
        <v>401.2</v>
      </c>
      <c r="G159" s="6">
        <v>401.5</v>
      </c>
      <c r="H159" s="6">
        <v>401.2</v>
      </c>
      <c r="I159" s="6">
        <v>401.2</v>
      </c>
      <c r="J159" s="6">
        <v>401.2</v>
      </c>
      <c r="K159" s="9"/>
      <c r="L159" s="3"/>
      <c r="M159" s="3"/>
    </row>
    <row r="160" spans="1:13" s="2" customFormat="1">
      <c r="A160" s="7">
        <v>155</v>
      </c>
      <c r="B160" s="9" t="s">
        <v>4</v>
      </c>
      <c r="C160" s="8">
        <f t="shared" ref="C160:C222" si="70">D160+E160+F160+G160+H160+I160+J160</f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9"/>
      <c r="L160" s="3"/>
      <c r="M160" s="3"/>
    </row>
    <row r="161" spans="1:13" s="2" customFormat="1">
      <c r="A161" s="7">
        <v>156</v>
      </c>
      <c r="B161" s="9" t="s">
        <v>5</v>
      </c>
      <c r="C161" s="8">
        <f>C165+C169</f>
        <v>2700.1</v>
      </c>
      <c r="D161" s="6">
        <v>316</v>
      </c>
      <c r="E161" s="6">
        <v>400.3</v>
      </c>
      <c r="F161" s="6">
        <v>401.2</v>
      </c>
      <c r="G161" s="6">
        <v>401.5</v>
      </c>
      <c r="H161" s="6">
        <v>401.2</v>
      </c>
      <c r="I161" s="6">
        <v>401.2</v>
      </c>
      <c r="J161" s="6">
        <v>401.2</v>
      </c>
      <c r="K161" s="9"/>
      <c r="L161" s="3"/>
      <c r="M161" s="3"/>
    </row>
    <row r="162" spans="1:13" s="2" customFormat="1">
      <c r="A162" s="7">
        <v>157</v>
      </c>
      <c r="B162" s="9" t="s">
        <v>6</v>
      </c>
      <c r="C162" s="8">
        <f t="shared" si="70"/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9"/>
      <c r="L162" s="3"/>
      <c r="M162" s="3"/>
    </row>
    <row r="163" spans="1:13" s="2" customFormat="1" ht="25.5">
      <c r="A163" s="7">
        <v>158</v>
      </c>
      <c r="B163" s="13" t="s">
        <v>39</v>
      </c>
      <c r="C163" s="8">
        <f>C165</f>
        <v>2669</v>
      </c>
      <c r="D163" s="6">
        <v>300</v>
      </c>
      <c r="E163" s="6">
        <v>394</v>
      </c>
      <c r="F163" s="6">
        <v>395</v>
      </c>
      <c r="G163" s="6">
        <v>395</v>
      </c>
      <c r="H163" s="6">
        <v>395</v>
      </c>
      <c r="I163" s="6">
        <v>395</v>
      </c>
      <c r="J163" s="6"/>
      <c r="K163" s="9"/>
      <c r="L163" s="3"/>
      <c r="M163" s="3"/>
    </row>
    <row r="164" spans="1:13" s="2" customFormat="1">
      <c r="A164" s="7">
        <v>159</v>
      </c>
      <c r="B164" s="9" t="s">
        <v>4</v>
      </c>
      <c r="C164" s="8">
        <f t="shared" si="70"/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9"/>
      <c r="L164" s="3"/>
      <c r="M164" s="3"/>
    </row>
    <row r="165" spans="1:13" s="2" customFormat="1">
      <c r="A165" s="7">
        <v>160</v>
      </c>
      <c r="B165" s="9" t="s">
        <v>5</v>
      </c>
      <c r="C165" s="8">
        <f t="shared" si="70"/>
        <v>2669</v>
      </c>
      <c r="D165" s="6">
        <v>300</v>
      </c>
      <c r="E165" s="6">
        <v>394</v>
      </c>
      <c r="F165" s="6">
        <v>395</v>
      </c>
      <c r="G165" s="6">
        <v>395</v>
      </c>
      <c r="H165" s="6">
        <v>395</v>
      </c>
      <c r="I165" s="6">
        <v>395</v>
      </c>
      <c r="J165" s="6">
        <v>395</v>
      </c>
      <c r="K165" s="9"/>
      <c r="L165" s="3"/>
      <c r="M165" s="3"/>
    </row>
    <row r="166" spans="1:13" s="2" customFormat="1">
      <c r="A166" s="7">
        <v>161</v>
      </c>
      <c r="B166" s="9" t="s">
        <v>6</v>
      </c>
      <c r="C166" s="8">
        <f t="shared" si="70"/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9"/>
      <c r="L166" s="3"/>
      <c r="M166" s="3"/>
    </row>
    <row r="167" spans="1:13" s="2" customFormat="1">
      <c r="A167" s="7">
        <v>162</v>
      </c>
      <c r="B167" s="13" t="s">
        <v>40</v>
      </c>
      <c r="C167" s="8">
        <f>C169</f>
        <v>31.099999999999998</v>
      </c>
      <c r="D167" s="6">
        <v>0</v>
      </c>
      <c r="E167" s="6">
        <v>6.3</v>
      </c>
      <c r="F167" s="6">
        <v>6.2</v>
      </c>
      <c r="G167" s="6">
        <v>6.2</v>
      </c>
      <c r="H167" s="6">
        <v>6.2</v>
      </c>
      <c r="I167" s="6">
        <v>6.2</v>
      </c>
      <c r="J167" s="6">
        <v>6.2</v>
      </c>
      <c r="K167" s="9"/>
      <c r="L167" s="3"/>
      <c r="M167" s="3"/>
    </row>
    <row r="168" spans="1:13" s="2" customFormat="1">
      <c r="A168" s="7">
        <v>163</v>
      </c>
      <c r="B168" s="9" t="s">
        <v>4</v>
      </c>
      <c r="C168" s="8">
        <f t="shared" si="70"/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9"/>
      <c r="L168" s="3"/>
      <c r="M168" s="3"/>
    </row>
    <row r="169" spans="1:13" s="2" customFormat="1">
      <c r="A169" s="7">
        <v>164</v>
      </c>
      <c r="B169" s="9" t="s">
        <v>5</v>
      </c>
      <c r="C169" s="8">
        <f t="shared" si="70"/>
        <v>31.099999999999998</v>
      </c>
      <c r="D169" s="6">
        <v>0</v>
      </c>
      <c r="E169" s="6">
        <v>6.3</v>
      </c>
      <c r="F169" s="6">
        <v>6.2</v>
      </c>
      <c r="G169" s="6">
        <v>6.2</v>
      </c>
      <c r="H169" s="6">
        <v>6.2</v>
      </c>
      <c r="I169" s="6">
        <v>6.2</v>
      </c>
      <c r="J169" s="6">
        <v>0</v>
      </c>
      <c r="K169" s="9"/>
      <c r="L169" s="3"/>
      <c r="M169" s="3"/>
    </row>
    <row r="170" spans="1:13" s="2" customFormat="1" ht="25.5">
      <c r="A170" s="7">
        <v>165</v>
      </c>
      <c r="B170" s="13" t="s">
        <v>41</v>
      </c>
      <c r="C170" s="8">
        <f>C172</f>
        <v>50</v>
      </c>
      <c r="D170" s="6">
        <v>50</v>
      </c>
      <c r="E170" s="6">
        <v>0</v>
      </c>
      <c r="F170" s="40">
        <v>0</v>
      </c>
      <c r="G170" s="6">
        <v>0</v>
      </c>
      <c r="H170" s="6">
        <v>0</v>
      </c>
      <c r="I170" s="6">
        <v>0</v>
      </c>
      <c r="J170" s="6">
        <v>0</v>
      </c>
      <c r="K170" s="9">
        <v>5</v>
      </c>
      <c r="L170" s="3"/>
      <c r="M170" s="3"/>
    </row>
    <row r="171" spans="1:13" s="2" customFormat="1">
      <c r="A171" s="7">
        <v>166</v>
      </c>
      <c r="B171" s="9" t="s">
        <v>4</v>
      </c>
      <c r="C171" s="8">
        <f t="shared" si="70"/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9"/>
      <c r="L171" s="3"/>
      <c r="M171" s="3"/>
    </row>
    <row r="172" spans="1:13" s="2" customFormat="1">
      <c r="A172" s="7">
        <v>167</v>
      </c>
      <c r="B172" s="9" t="s">
        <v>5</v>
      </c>
      <c r="C172" s="8">
        <f t="shared" si="70"/>
        <v>50</v>
      </c>
      <c r="D172" s="6">
        <v>50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9"/>
      <c r="L172" s="3"/>
      <c r="M172" s="3"/>
    </row>
    <row r="173" spans="1:13" s="2" customFormat="1">
      <c r="A173" s="7">
        <v>168</v>
      </c>
      <c r="B173" s="9" t="s">
        <v>6</v>
      </c>
      <c r="C173" s="8">
        <f t="shared" si="70"/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9"/>
      <c r="L173" s="3"/>
      <c r="M173" s="3"/>
    </row>
    <row r="174" spans="1:13" s="2" customFormat="1">
      <c r="A174" s="7">
        <v>169</v>
      </c>
      <c r="B174" s="9" t="s">
        <v>6</v>
      </c>
      <c r="C174" s="8">
        <f t="shared" si="70"/>
        <v>0</v>
      </c>
      <c r="D174" s="5">
        <v>0</v>
      </c>
      <c r="E174" s="6">
        <v>0</v>
      </c>
      <c r="F174" s="6"/>
      <c r="G174" s="6"/>
      <c r="H174" s="6">
        <v>0</v>
      </c>
      <c r="I174" s="6">
        <v>0</v>
      </c>
      <c r="J174" s="6">
        <v>0</v>
      </c>
      <c r="K174" s="9"/>
      <c r="L174" s="3"/>
      <c r="M174" s="3"/>
    </row>
    <row r="175" spans="1:13" s="2" customFormat="1" ht="25.5">
      <c r="A175" s="7">
        <v>170</v>
      </c>
      <c r="B175" s="13" t="s">
        <v>42</v>
      </c>
      <c r="C175" s="8">
        <f>C177</f>
        <v>150</v>
      </c>
      <c r="D175" s="6">
        <v>150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8">
        <v>0</v>
      </c>
      <c r="K175" s="9">
        <v>6</v>
      </c>
      <c r="L175" s="3"/>
      <c r="M175" s="3"/>
    </row>
    <row r="176" spans="1:13" s="2" customFormat="1">
      <c r="A176" s="7">
        <v>171</v>
      </c>
      <c r="B176" s="9" t="s">
        <v>4</v>
      </c>
      <c r="C176" s="8">
        <f t="shared" si="70"/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9"/>
      <c r="L176" s="3"/>
      <c r="M176" s="3"/>
    </row>
    <row r="177" spans="1:13" s="2" customFormat="1">
      <c r="A177" s="7">
        <v>172</v>
      </c>
      <c r="B177" s="9" t="s">
        <v>5</v>
      </c>
      <c r="C177" s="8">
        <f t="shared" si="70"/>
        <v>150</v>
      </c>
      <c r="D177" s="6">
        <v>150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9"/>
      <c r="L177" s="3"/>
      <c r="M177" s="3"/>
    </row>
    <row r="178" spans="1:13" s="2" customFormat="1">
      <c r="A178" s="7">
        <v>173</v>
      </c>
      <c r="B178" s="9" t="s">
        <v>6</v>
      </c>
      <c r="C178" s="8">
        <f t="shared" si="70"/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9"/>
      <c r="L178" s="3"/>
      <c r="M178" s="3"/>
    </row>
    <row r="179" spans="1:13" s="2" customFormat="1" ht="25.5">
      <c r="A179" s="7">
        <v>174</v>
      </c>
      <c r="B179" s="13" t="s">
        <v>43</v>
      </c>
      <c r="C179" s="8">
        <f>C181</f>
        <v>782.8</v>
      </c>
      <c r="D179" s="6">
        <v>782.8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9"/>
      <c r="L179" s="3"/>
      <c r="M179" s="3"/>
    </row>
    <row r="180" spans="1:13" s="2" customFormat="1">
      <c r="A180" s="7">
        <v>175</v>
      </c>
      <c r="B180" s="9" t="s">
        <v>4</v>
      </c>
      <c r="C180" s="8">
        <f t="shared" si="70"/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9"/>
      <c r="L180" s="3"/>
      <c r="M180" s="3"/>
    </row>
    <row r="181" spans="1:13" s="2" customFormat="1">
      <c r="A181" s="7">
        <v>176</v>
      </c>
      <c r="B181" s="9" t="s">
        <v>5</v>
      </c>
      <c r="C181" s="8">
        <f t="shared" si="70"/>
        <v>782.8</v>
      </c>
      <c r="D181" s="6">
        <v>782.8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9"/>
      <c r="L181" s="3"/>
      <c r="M181" s="3"/>
    </row>
    <row r="182" spans="1:13" s="2" customFormat="1">
      <c r="A182" s="7">
        <v>177</v>
      </c>
      <c r="B182" s="9" t="s">
        <v>6</v>
      </c>
      <c r="C182" s="8">
        <f t="shared" si="70"/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9"/>
      <c r="L182" s="3"/>
      <c r="M182" s="3"/>
    </row>
    <row r="183" spans="1:13" s="2" customFormat="1">
      <c r="A183" s="7">
        <v>178</v>
      </c>
      <c r="B183" s="13" t="s">
        <v>44</v>
      </c>
      <c r="C183" s="8">
        <f>C185</f>
        <v>83.7</v>
      </c>
      <c r="D183" s="6">
        <v>83.7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9"/>
      <c r="L183" s="3"/>
      <c r="M183" s="3"/>
    </row>
    <row r="184" spans="1:13" s="2" customFormat="1">
      <c r="A184" s="7">
        <v>179</v>
      </c>
      <c r="B184" s="9" t="s">
        <v>4</v>
      </c>
      <c r="C184" s="8">
        <f t="shared" si="70"/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9"/>
      <c r="L184" s="3"/>
      <c r="M184" s="3"/>
    </row>
    <row r="185" spans="1:13" s="2" customFormat="1">
      <c r="A185" s="7">
        <v>180</v>
      </c>
      <c r="B185" s="9" t="s">
        <v>5</v>
      </c>
      <c r="C185" s="8">
        <f t="shared" si="70"/>
        <v>83.7</v>
      </c>
      <c r="D185" s="6">
        <v>83.7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9"/>
      <c r="L185" s="3"/>
      <c r="M185" s="3"/>
    </row>
    <row r="186" spans="1:13" s="2" customFormat="1">
      <c r="A186" s="7">
        <v>181</v>
      </c>
      <c r="B186" s="9" t="s">
        <v>6</v>
      </c>
      <c r="C186" s="8">
        <f t="shared" si="70"/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9"/>
      <c r="L186" s="3"/>
      <c r="M186" s="3"/>
    </row>
    <row r="187" spans="1:13" s="2" customFormat="1" ht="25.5">
      <c r="A187" s="7">
        <v>182</v>
      </c>
      <c r="B187" s="13" t="s">
        <v>45</v>
      </c>
      <c r="C187" s="8">
        <f>C189</f>
        <v>33.6</v>
      </c>
      <c r="D187" s="6">
        <v>33.6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9"/>
      <c r="L187" s="3"/>
      <c r="M187" s="3"/>
    </row>
    <row r="188" spans="1:13" s="2" customFormat="1">
      <c r="A188" s="7">
        <v>183</v>
      </c>
      <c r="B188" s="9" t="s">
        <v>4</v>
      </c>
      <c r="C188" s="8">
        <f t="shared" si="70"/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9"/>
      <c r="L188" s="3"/>
      <c r="M188" s="3"/>
    </row>
    <row r="189" spans="1:13" s="2" customFormat="1">
      <c r="A189" s="7">
        <v>184</v>
      </c>
      <c r="B189" s="9" t="s">
        <v>5</v>
      </c>
      <c r="C189" s="8">
        <f t="shared" si="70"/>
        <v>33.6</v>
      </c>
      <c r="D189" s="6">
        <v>33.6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9"/>
      <c r="L189" s="3"/>
      <c r="M189" s="3"/>
    </row>
    <row r="190" spans="1:13" s="2" customFormat="1">
      <c r="A190" s="7">
        <v>185</v>
      </c>
      <c r="B190" s="9" t="s">
        <v>6</v>
      </c>
      <c r="C190" s="8">
        <f t="shared" si="70"/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9"/>
      <c r="L190" s="3"/>
      <c r="M190" s="3"/>
    </row>
    <row r="191" spans="1:13" s="2" customFormat="1">
      <c r="A191" s="7">
        <v>186</v>
      </c>
      <c r="B191" s="13" t="s">
        <v>46</v>
      </c>
      <c r="C191" s="8">
        <f>C193</f>
        <v>246.6</v>
      </c>
      <c r="D191" s="6">
        <v>0</v>
      </c>
      <c r="E191" s="6">
        <v>246.6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9"/>
      <c r="L191" s="3"/>
      <c r="M191" s="3"/>
    </row>
    <row r="192" spans="1:13" s="2" customFormat="1">
      <c r="A192" s="7">
        <v>187</v>
      </c>
      <c r="B192" s="9" t="s">
        <v>4</v>
      </c>
      <c r="C192" s="8">
        <f t="shared" si="70"/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9"/>
      <c r="L192" s="3"/>
      <c r="M192" s="3"/>
    </row>
    <row r="193" spans="1:13" s="2" customFormat="1">
      <c r="A193" s="7">
        <v>188</v>
      </c>
      <c r="B193" s="9" t="s">
        <v>5</v>
      </c>
      <c r="C193" s="8">
        <f t="shared" si="70"/>
        <v>246.6</v>
      </c>
      <c r="D193" s="6">
        <v>0</v>
      </c>
      <c r="E193" s="6">
        <v>246.6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9"/>
      <c r="L193" s="3"/>
      <c r="M193" s="3"/>
    </row>
    <row r="194" spans="1:13" s="2" customFormat="1">
      <c r="A194" s="7">
        <v>189</v>
      </c>
      <c r="B194" s="9" t="s">
        <v>6</v>
      </c>
      <c r="C194" s="8">
        <f t="shared" si="70"/>
        <v>0</v>
      </c>
      <c r="D194" s="6">
        <v>0</v>
      </c>
      <c r="E194" s="6"/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9"/>
      <c r="L194" s="3"/>
      <c r="M194" s="3"/>
    </row>
    <row r="195" spans="1:13" s="2" customFormat="1" ht="25.5">
      <c r="A195" s="7">
        <v>190</v>
      </c>
      <c r="B195" s="13" t="s">
        <v>47</v>
      </c>
      <c r="C195" s="8">
        <f>C197</f>
        <v>200</v>
      </c>
      <c r="D195" s="6">
        <v>0</v>
      </c>
      <c r="E195" s="6">
        <v>200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9"/>
      <c r="L195" s="3"/>
      <c r="M195" s="3"/>
    </row>
    <row r="196" spans="1:13" s="2" customFormat="1">
      <c r="A196" s="7">
        <v>191</v>
      </c>
      <c r="B196" s="9" t="s">
        <v>4</v>
      </c>
      <c r="C196" s="8">
        <f t="shared" si="70"/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9"/>
      <c r="L196" s="3"/>
      <c r="M196" s="3"/>
    </row>
    <row r="197" spans="1:13" s="2" customFormat="1">
      <c r="A197" s="7">
        <v>192</v>
      </c>
      <c r="B197" s="9" t="s">
        <v>5</v>
      </c>
      <c r="C197" s="8">
        <f t="shared" si="70"/>
        <v>200</v>
      </c>
      <c r="D197" s="6">
        <v>0</v>
      </c>
      <c r="E197" s="6">
        <v>200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9"/>
      <c r="L197" s="3"/>
      <c r="M197" s="3"/>
    </row>
    <row r="198" spans="1:13" s="2" customFormat="1">
      <c r="A198" s="7">
        <v>193</v>
      </c>
      <c r="B198" s="9" t="s">
        <v>6</v>
      </c>
      <c r="C198" s="8">
        <f t="shared" si="70"/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9"/>
      <c r="L198" s="3"/>
      <c r="M198" s="3"/>
    </row>
    <row r="199" spans="1:13" s="2" customFormat="1" ht="25.5">
      <c r="A199" s="7">
        <v>194</v>
      </c>
      <c r="B199" s="13" t="s">
        <v>48</v>
      </c>
      <c r="C199" s="8">
        <f>C201</f>
        <v>300</v>
      </c>
      <c r="D199" s="6">
        <v>0</v>
      </c>
      <c r="E199" s="6">
        <v>300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9"/>
      <c r="L199" s="3"/>
      <c r="M199" s="3"/>
    </row>
    <row r="200" spans="1:13" s="2" customFormat="1">
      <c r="A200" s="7">
        <v>195</v>
      </c>
      <c r="B200" s="9" t="s">
        <v>4</v>
      </c>
      <c r="C200" s="8">
        <f t="shared" si="70"/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9"/>
      <c r="L200" s="3"/>
      <c r="M200" s="3"/>
    </row>
    <row r="201" spans="1:13" s="2" customFormat="1">
      <c r="A201" s="7">
        <v>196</v>
      </c>
      <c r="B201" s="9" t="s">
        <v>5</v>
      </c>
      <c r="C201" s="8">
        <f t="shared" si="70"/>
        <v>300</v>
      </c>
      <c r="D201" s="6">
        <v>0</v>
      </c>
      <c r="E201" s="6">
        <v>300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9"/>
      <c r="L201" s="3"/>
      <c r="M201" s="3"/>
    </row>
    <row r="202" spans="1:13" s="2" customFormat="1">
      <c r="A202" s="7">
        <v>197</v>
      </c>
      <c r="B202" s="9" t="s">
        <v>6</v>
      </c>
      <c r="C202" s="8">
        <f t="shared" si="70"/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9"/>
      <c r="L202" s="3"/>
      <c r="M202" s="3"/>
    </row>
    <row r="203" spans="1:13" s="2" customFormat="1">
      <c r="A203" s="7">
        <v>198</v>
      </c>
      <c r="B203" s="13" t="s">
        <v>49</v>
      </c>
      <c r="C203" s="8">
        <f>C205</f>
        <v>127.60000000000001</v>
      </c>
      <c r="D203" s="6">
        <v>0</v>
      </c>
      <c r="E203" s="6">
        <v>40.200000000000003</v>
      </c>
      <c r="F203" s="6">
        <v>87.4</v>
      </c>
      <c r="G203" s="6">
        <v>0</v>
      </c>
      <c r="H203" s="6">
        <v>0</v>
      </c>
      <c r="I203" s="6">
        <v>0</v>
      </c>
      <c r="J203" s="6">
        <v>0</v>
      </c>
      <c r="K203" s="9"/>
      <c r="L203" s="3"/>
      <c r="M203" s="3"/>
    </row>
    <row r="204" spans="1:13" s="2" customFormat="1">
      <c r="A204" s="7">
        <v>199</v>
      </c>
      <c r="B204" s="9" t="s">
        <v>4</v>
      </c>
      <c r="C204" s="8">
        <f t="shared" si="70"/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9"/>
      <c r="L204" s="3"/>
      <c r="M204" s="3"/>
    </row>
    <row r="205" spans="1:13" s="2" customFormat="1">
      <c r="A205" s="7">
        <v>200</v>
      </c>
      <c r="B205" s="9" t="s">
        <v>5</v>
      </c>
      <c r="C205" s="8">
        <f t="shared" si="70"/>
        <v>127.60000000000001</v>
      </c>
      <c r="D205" s="6">
        <v>0</v>
      </c>
      <c r="E205" s="6">
        <v>40.200000000000003</v>
      </c>
      <c r="F205" s="6">
        <v>87.4</v>
      </c>
      <c r="G205" s="6">
        <v>0</v>
      </c>
      <c r="H205" s="6">
        <v>0</v>
      </c>
      <c r="I205" s="6">
        <v>0</v>
      </c>
      <c r="J205" s="6">
        <v>0</v>
      </c>
      <c r="K205" s="9"/>
      <c r="L205" s="3"/>
      <c r="M205" s="3"/>
    </row>
    <row r="206" spans="1:13" s="2" customFormat="1" ht="15.75">
      <c r="A206" s="7">
        <v>201</v>
      </c>
      <c r="B206" s="9" t="s">
        <v>6</v>
      </c>
      <c r="C206" s="8">
        <f t="shared" si="70"/>
        <v>0</v>
      </c>
      <c r="D206" s="6">
        <v>0</v>
      </c>
      <c r="E206" s="6">
        <v>0</v>
      </c>
      <c r="F206" s="40"/>
      <c r="G206" s="6">
        <v>0</v>
      </c>
      <c r="H206" s="6">
        <v>0</v>
      </c>
      <c r="I206" s="6">
        <v>0</v>
      </c>
      <c r="J206" s="6">
        <v>0</v>
      </c>
      <c r="K206" s="9"/>
      <c r="L206" s="3"/>
      <c r="M206" s="3"/>
    </row>
    <row r="207" spans="1:13" s="2" customFormat="1" ht="25.5">
      <c r="A207" s="7">
        <v>202</v>
      </c>
      <c r="B207" s="13" t="s">
        <v>50</v>
      </c>
      <c r="C207" s="8">
        <f>C209</f>
        <v>21</v>
      </c>
      <c r="D207" s="6">
        <v>0</v>
      </c>
      <c r="E207" s="6">
        <v>21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9"/>
      <c r="L207" s="3"/>
      <c r="M207" s="3"/>
    </row>
    <row r="208" spans="1:13" s="2" customFormat="1">
      <c r="A208" s="7">
        <v>203</v>
      </c>
      <c r="B208" s="9" t="s">
        <v>4</v>
      </c>
      <c r="C208" s="8">
        <f t="shared" si="70"/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9"/>
      <c r="L208" s="3"/>
      <c r="M208" s="3"/>
    </row>
    <row r="209" spans="1:13" s="2" customFormat="1">
      <c r="A209" s="7">
        <v>204</v>
      </c>
      <c r="B209" s="9" t="s">
        <v>5</v>
      </c>
      <c r="C209" s="8">
        <f t="shared" si="70"/>
        <v>21</v>
      </c>
      <c r="D209" s="6">
        <v>0</v>
      </c>
      <c r="E209" s="6">
        <v>21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9"/>
      <c r="L209" s="3"/>
      <c r="M209" s="3"/>
    </row>
    <row r="210" spans="1:13" s="2" customFormat="1">
      <c r="A210" s="7">
        <v>205</v>
      </c>
      <c r="B210" s="9" t="s">
        <v>6</v>
      </c>
      <c r="C210" s="8">
        <f t="shared" si="70"/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9"/>
      <c r="L210" s="3"/>
      <c r="M210" s="3"/>
    </row>
    <row r="211" spans="1:13" s="2" customFormat="1" ht="25.5">
      <c r="A211" s="7">
        <v>206</v>
      </c>
      <c r="B211" s="13" t="s">
        <v>51</v>
      </c>
      <c r="C211" s="8">
        <f>C213</f>
        <v>280</v>
      </c>
      <c r="D211" s="6">
        <v>0</v>
      </c>
      <c r="E211" s="6">
        <v>280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9"/>
      <c r="L211" s="3"/>
      <c r="M211" s="3"/>
    </row>
    <row r="212" spans="1:13" s="2" customFormat="1">
      <c r="A212" s="7">
        <v>207</v>
      </c>
      <c r="B212" s="9" t="s">
        <v>4</v>
      </c>
      <c r="C212" s="8">
        <f t="shared" si="70"/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9"/>
      <c r="L212" s="3"/>
      <c r="M212" s="3"/>
    </row>
    <row r="213" spans="1:13" s="2" customFormat="1">
      <c r="A213" s="7">
        <v>208</v>
      </c>
      <c r="B213" s="9" t="s">
        <v>5</v>
      </c>
      <c r="C213" s="8">
        <f t="shared" si="70"/>
        <v>280</v>
      </c>
      <c r="D213" s="6">
        <v>0</v>
      </c>
      <c r="E213" s="6">
        <v>280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9"/>
      <c r="L213" s="3"/>
      <c r="M213" s="3"/>
    </row>
    <row r="214" spans="1:13" s="2" customFormat="1" ht="15.75">
      <c r="A214" s="7">
        <v>209</v>
      </c>
      <c r="B214" s="9" t="s">
        <v>6</v>
      </c>
      <c r="C214" s="8">
        <f t="shared" si="70"/>
        <v>0</v>
      </c>
      <c r="D214" s="6">
        <v>0</v>
      </c>
      <c r="E214" s="6">
        <v>0</v>
      </c>
      <c r="F214" s="40"/>
      <c r="G214" s="6">
        <v>0</v>
      </c>
      <c r="H214" s="6">
        <v>0</v>
      </c>
      <c r="I214" s="6">
        <v>0</v>
      </c>
      <c r="J214" s="6">
        <v>0</v>
      </c>
      <c r="K214" s="9"/>
      <c r="L214" s="3"/>
      <c r="M214" s="3"/>
    </row>
    <row r="215" spans="1:13" s="2" customFormat="1" ht="25.5">
      <c r="A215" s="7">
        <v>210</v>
      </c>
      <c r="B215" s="13" t="s">
        <v>52</v>
      </c>
      <c r="C215" s="8">
        <f>C217</f>
        <v>232.7</v>
      </c>
      <c r="D215" s="6">
        <v>0</v>
      </c>
      <c r="E215" s="6">
        <v>232.7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9"/>
      <c r="L215" s="3"/>
      <c r="M215" s="3"/>
    </row>
    <row r="216" spans="1:13" s="2" customFormat="1">
      <c r="A216" s="7">
        <v>211</v>
      </c>
      <c r="B216" s="9" t="s">
        <v>4</v>
      </c>
      <c r="C216" s="8">
        <f t="shared" si="70"/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9"/>
      <c r="L216" s="3"/>
      <c r="M216" s="3"/>
    </row>
    <row r="217" spans="1:13" s="2" customFormat="1">
      <c r="A217" s="7">
        <v>212</v>
      </c>
      <c r="B217" s="9" t="s">
        <v>5</v>
      </c>
      <c r="C217" s="8">
        <f t="shared" si="70"/>
        <v>232.7</v>
      </c>
      <c r="D217" s="6">
        <v>0</v>
      </c>
      <c r="E217" s="6">
        <v>232.7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9"/>
      <c r="L217" s="3"/>
      <c r="M217" s="3"/>
    </row>
    <row r="218" spans="1:13" s="2" customFormat="1">
      <c r="A218" s="7">
        <v>213</v>
      </c>
      <c r="B218" s="9" t="s">
        <v>6</v>
      </c>
      <c r="C218" s="8">
        <f t="shared" si="70"/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9"/>
      <c r="L218" s="3"/>
      <c r="M218" s="3"/>
    </row>
    <row r="219" spans="1:13" s="2" customFormat="1" ht="25.5">
      <c r="A219" s="7">
        <v>214</v>
      </c>
      <c r="B219" s="9" t="s">
        <v>53</v>
      </c>
      <c r="C219" s="8">
        <f>C221</f>
        <v>0.56000000000000005</v>
      </c>
      <c r="D219" s="6">
        <v>0</v>
      </c>
      <c r="E219" s="6">
        <v>0</v>
      </c>
      <c r="F219" s="6">
        <v>0</v>
      </c>
      <c r="G219" s="6">
        <v>0.26</v>
      </c>
      <c r="H219" s="6">
        <v>0.3</v>
      </c>
      <c r="I219" s="6">
        <v>0</v>
      </c>
      <c r="J219" s="6">
        <v>0</v>
      </c>
      <c r="K219" s="9"/>
      <c r="L219" s="3"/>
      <c r="M219" s="3"/>
    </row>
    <row r="220" spans="1:13" s="2" customFormat="1">
      <c r="A220" s="7">
        <v>215</v>
      </c>
      <c r="B220" s="9" t="s">
        <v>4</v>
      </c>
      <c r="C220" s="8">
        <f t="shared" si="70"/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9"/>
      <c r="L220" s="3"/>
      <c r="M220" s="3"/>
    </row>
    <row r="221" spans="1:13" s="2" customFormat="1">
      <c r="A221" s="7">
        <v>216</v>
      </c>
      <c r="B221" s="9" t="s">
        <v>5</v>
      </c>
      <c r="C221" s="8">
        <f t="shared" si="70"/>
        <v>0.56000000000000005</v>
      </c>
      <c r="D221" s="6">
        <v>0</v>
      </c>
      <c r="E221" s="6">
        <v>0</v>
      </c>
      <c r="F221" s="6">
        <v>0</v>
      </c>
      <c r="G221" s="6">
        <v>0.26</v>
      </c>
      <c r="H221" s="6">
        <v>0.3</v>
      </c>
      <c r="I221" s="6">
        <v>0</v>
      </c>
      <c r="J221" s="6">
        <v>0</v>
      </c>
      <c r="K221" s="9"/>
      <c r="L221" s="3"/>
      <c r="M221" s="3"/>
    </row>
    <row r="222" spans="1:13" s="2" customFormat="1">
      <c r="A222" s="7">
        <v>217</v>
      </c>
      <c r="B222" s="9" t="s">
        <v>6</v>
      </c>
      <c r="C222" s="8">
        <f t="shared" si="70"/>
        <v>0</v>
      </c>
      <c r="D222" s="6">
        <v>0</v>
      </c>
      <c r="E222" s="6">
        <v>0</v>
      </c>
      <c r="F222" s="6">
        <v>0</v>
      </c>
      <c r="G222" s="6"/>
      <c r="H222" s="6">
        <v>0</v>
      </c>
      <c r="I222" s="6">
        <v>0</v>
      </c>
      <c r="J222" s="6">
        <v>0</v>
      </c>
      <c r="K222" s="9"/>
      <c r="L222" s="3"/>
      <c r="M222" s="3"/>
    </row>
    <row r="223" spans="1:13" s="2" customFormat="1" ht="40.5">
      <c r="A223" s="7">
        <v>218</v>
      </c>
      <c r="B223" s="12" t="s">
        <v>54</v>
      </c>
      <c r="C223" s="8">
        <f>C225</f>
        <v>15595.800000000001</v>
      </c>
      <c r="D223" s="8">
        <f t="shared" ref="D223:J223" si="71">D225</f>
        <v>1782.8</v>
      </c>
      <c r="E223" s="8">
        <f t="shared" si="71"/>
        <v>829.2</v>
      </c>
      <c r="F223" s="8">
        <f t="shared" si="71"/>
        <v>4001.7999999999997</v>
      </c>
      <c r="G223" s="8">
        <f t="shared" si="71"/>
        <v>1877.8000000000002</v>
      </c>
      <c r="H223" s="8">
        <f t="shared" si="71"/>
        <v>1513.1</v>
      </c>
      <c r="I223" s="8">
        <f t="shared" si="71"/>
        <v>2713.1</v>
      </c>
      <c r="J223" s="8">
        <f t="shared" si="71"/>
        <v>2878</v>
      </c>
      <c r="K223" s="9">
        <v>4</v>
      </c>
      <c r="L223" s="3"/>
      <c r="M223" s="3"/>
    </row>
    <row r="224" spans="1:13" s="2" customFormat="1">
      <c r="A224" s="7">
        <v>219</v>
      </c>
      <c r="B224" s="9" t="s">
        <v>4</v>
      </c>
      <c r="C224" s="8">
        <f t="shared" ref="C224:C286" si="72">D224+E224+F224+G224+H224+I224+J224</f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9"/>
      <c r="L224" s="3"/>
      <c r="M224" s="3"/>
    </row>
    <row r="225" spans="1:13" s="2" customFormat="1">
      <c r="A225" s="7">
        <v>220</v>
      </c>
      <c r="B225" s="9" t="s">
        <v>5</v>
      </c>
      <c r="C225" s="8">
        <f>C229+C233+C237+C241+C245+C249+C253+C257+C261+C265+C269</f>
        <v>15595.800000000001</v>
      </c>
      <c r="D225" s="8">
        <f t="shared" ref="D225:J225" si="73">D229+D233+D237+D241+D245+D249+D253+D257+D261+D265+D269</f>
        <v>1782.8</v>
      </c>
      <c r="E225" s="8">
        <f t="shared" si="73"/>
        <v>829.2</v>
      </c>
      <c r="F225" s="8">
        <f t="shared" si="73"/>
        <v>4001.7999999999997</v>
      </c>
      <c r="G225" s="8">
        <f>G229+G233+G237+G241+G245+G249+G253+G257+G261+G265+G269</f>
        <v>1877.8000000000002</v>
      </c>
      <c r="H225" s="8">
        <f t="shared" si="73"/>
        <v>1513.1</v>
      </c>
      <c r="I225" s="8">
        <f t="shared" si="73"/>
        <v>2713.1</v>
      </c>
      <c r="J225" s="8">
        <f t="shared" si="73"/>
        <v>2878</v>
      </c>
      <c r="K225" s="9"/>
      <c r="L225" s="3"/>
      <c r="M225" s="3"/>
    </row>
    <row r="226" spans="1:13" s="2" customFormat="1">
      <c r="A226" s="7">
        <v>221</v>
      </c>
      <c r="B226" s="9" t="s">
        <v>6</v>
      </c>
      <c r="C226" s="8">
        <f t="shared" si="72"/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9"/>
      <c r="L226" s="3"/>
      <c r="M226" s="3"/>
    </row>
    <row r="227" spans="1:13" s="2" customFormat="1" ht="25.5">
      <c r="A227" s="7">
        <v>222</v>
      </c>
      <c r="B227" s="13" t="s">
        <v>55</v>
      </c>
      <c r="C227" s="8">
        <f>C229</f>
        <v>2113</v>
      </c>
      <c r="D227" s="6">
        <v>300</v>
      </c>
      <c r="E227" s="6">
        <v>237.5</v>
      </c>
      <c r="F227" s="6">
        <v>775.5</v>
      </c>
      <c r="G227" s="6">
        <v>0</v>
      </c>
      <c r="H227" s="6">
        <v>0</v>
      </c>
      <c r="I227" s="6">
        <v>400</v>
      </c>
      <c r="J227" s="6">
        <v>400</v>
      </c>
      <c r="K227" s="9">
        <v>4</v>
      </c>
      <c r="L227" s="3"/>
      <c r="M227" s="3"/>
    </row>
    <row r="228" spans="1:13" s="2" customFormat="1">
      <c r="A228" s="7">
        <v>223</v>
      </c>
      <c r="B228" s="9" t="s">
        <v>4</v>
      </c>
      <c r="C228" s="8">
        <f t="shared" si="72"/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9"/>
      <c r="L228" s="3"/>
      <c r="M228" s="3"/>
    </row>
    <row r="229" spans="1:13" s="2" customFormat="1">
      <c r="A229" s="7">
        <v>224</v>
      </c>
      <c r="B229" s="9" t="s">
        <v>5</v>
      </c>
      <c r="C229" s="8">
        <f t="shared" si="72"/>
        <v>2113</v>
      </c>
      <c r="D229" s="6">
        <v>300</v>
      </c>
      <c r="E229" s="6">
        <v>237.5</v>
      </c>
      <c r="F229" s="6">
        <v>775.5</v>
      </c>
      <c r="G229" s="6">
        <v>0</v>
      </c>
      <c r="H229" s="6">
        <v>0</v>
      </c>
      <c r="I229" s="6">
        <v>400</v>
      </c>
      <c r="J229" s="6">
        <v>400</v>
      </c>
      <c r="K229" s="9"/>
      <c r="L229" s="3"/>
      <c r="M229" s="3"/>
    </row>
    <row r="230" spans="1:13" s="2" customFormat="1">
      <c r="A230" s="7">
        <v>225</v>
      </c>
      <c r="B230" s="9" t="s">
        <v>6</v>
      </c>
      <c r="C230" s="8">
        <f t="shared" si="72"/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9"/>
      <c r="L230" s="3"/>
      <c r="M230" s="3"/>
    </row>
    <row r="231" spans="1:13" s="2" customFormat="1" ht="25.5">
      <c r="A231" s="7">
        <v>226</v>
      </c>
      <c r="B231" s="13" t="s">
        <v>56</v>
      </c>
      <c r="C231" s="8">
        <f t="shared" si="72"/>
        <v>2931.9</v>
      </c>
      <c r="D231" s="6">
        <v>0</v>
      </c>
      <c r="E231" s="6">
        <v>300</v>
      </c>
      <c r="F231" s="6">
        <v>1809.5</v>
      </c>
      <c r="G231" s="6">
        <v>0</v>
      </c>
      <c r="H231" s="6">
        <v>0</v>
      </c>
      <c r="I231" s="6">
        <v>422.4</v>
      </c>
      <c r="J231" s="6">
        <v>400</v>
      </c>
      <c r="K231" s="9">
        <v>4</v>
      </c>
      <c r="L231" s="3"/>
      <c r="M231" s="3"/>
    </row>
    <row r="232" spans="1:13" s="2" customFormat="1">
      <c r="A232" s="7">
        <v>227</v>
      </c>
      <c r="B232" s="9" t="s">
        <v>4</v>
      </c>
      <c r="C232" s="8">
        <f t="shared" si="72"/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9"/>
      <c r="L232" s="3"/>
      <c r="M232" s="3"/>
    </row>
    <row r="233" spans="1:13" s="2" customFormat="1">
      <c r="A233" s="7">
        <v>228</v>
      </c>
      <c r="B233" s="9" t="s">
        <v>5</v>
      </c>
      <c r="C233" s="8">
        <f t="shared" si="72"/>
        <v>2931.9</v>
      </c>
      <c r="D233" s="6">
        <v>0</v>
      </c>
      <c r="E233" s="6">
        <v>300</v>
      </c>
      <c r="F233" s="6">
        <v>1809.5</v>
      </c>
      <c r="G233" s="6">
        <v>0</v>
      </c>
      <c r="H233" s="6">
        <v>0</v>
      </c>
      <c r="I233" s="6">
        <v>422.4</v>
      </c>
      <c r="J233" s="6">
        <v>400</v>
      </c>
      <c r="K233" s="9"/>
      <c r="L233" s="3"/>
      <c r="M233" s="3"/>
    </row>
    <row r="234" spans="1:13" s="2" customFormat="1">
      <c r="A234" s="7">
        <v>229</v>
      </c>
      <c r="B234" s="9" t="s">
        <v>6</v>
      </c>
      <c r="C234" s="8">
        <f t="shared" si="72"/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9"/>
      <c r="L234" s="3"/>
      <c r="M234" s="3"/>
    </row>
    <row r="235" spans="1:13" s="2" customFormat="1" ht="25.5">
      <c r="A235" s="7">
        <v>230</v>
      </c>
      <c r="B235" s="13" t="s">
        <v>57</v>
      </c>
      <c r="C235" s="8">
        <f>C237</f>
        <v>3039.9</v>
      </c>
      <c r="D235" s="6">
        <v>277.60000000000002</v>
      </c>
      <c r="E235" s="6">
        <v>200</v>
      </c>
      <c r="F235" s="6">
        <v>596.6</v>
      </c>
      <c r="G235" s="6">
        <v>790.7</v>
      </c>
      <c r="H235" s="6">
        <v>400</v>
      </c>
      <c r="I235" s="6">
        <v>400</v>
      </c>
      <c r="J235" s="6">
        <v>375</v>
      </c>
      <c r="K235" s="9">
        <v>5</v>
      </c>
      <c r="L235" s="3"/>
      <c r="M235" s="3"/>
    </row>
    <row r="236" spans="1:13" s="2" customFormat="1">
      <c r="A236" s="7">
        <v>231</v>
      </c>
      <c r="B236" s="9" t="s">
        <v>4</v>
      </c>
      <c r="C236" s="8">
        <f t="shared" si="72"/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9"/>
      <c r="L236" s="3"/>
      <c r="M236" s="3"/>
    </row>
    <row r="237" spans="1:13" s="2" customFormat="1">
      <c r="A237" s="7">
        <v>232</v>
      </c>
      <c r="B237" s="9" t="s">
        <v>5</v>
      </c>
      <c r="C237" s="8">
        <f t="shared" si="72"/>
        <v>3039.9</v>
      </c>
      <c r="D237" s="6">
        <v>277.60000000000002</v>
      </c>
      <c r="E237" s="6">
        <v>200</v>
      </c>
      <c r="F237" s="6">
        <v>596.6</v>
      </c>
      <c r="G237" s="6">
        <v>790.7</v>
      </c>
      <c r="H237" s="6">
        <v>400</v>
      </c>
      <c r="I237" s="6">
        <v>400</v>
      </c>
      <c r="J237" s="6">
        <v>375</v>
      </c>
      <c r="K237" s="9"/>
      <c r="L237" s="3"/>
      <c r="M237" s="3"/>
    </row>
    <row r="238" spans="1:13" s="2" customFormat="1">
      <c r="A238" s="7">
        <v>233</v>
      </c>
      <c r="B238" s="9" t="s">
        <v>6</v>
      </c>
      <c r="C238" s="8">
        <f t="shared" si="72"/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9"/>
      <c r="L238" s="3"/>
      <c r="M238" s="3"/>
    </row>
    <row r="239" spans="1:13" s="2" customFormat="1" ht="25.5">
      <c r="A239" s="7">
        <v>234</v>
      </c>
      <c r="B239" s="13" t="s">
        <v>58</v>
      </c>
      <c r="C239" s="8">
        <f>C241</f>
        <v>1466.1</v>
      </c>
      <c r="D239" s="6">
        <v>145</v>
      </c>
      <c r="E239" s="6">
        <v>0</v>
      </c>
      <c r="F239" s="6">
        <v>469.5</v>
      </c>
      <c r="G239" s="6">
        <v>0</v>
      </c>
      <c r="H239" s="6">
        <v>335.5</v>
      </c>
      <c r="I239" s="6">
        <v>313.10000000000002</v>
      </c>
      <c r="J239" s="6">
        <v>203</v>
      </c>
      <c r="K239" s="9">
        <v>5</v>
      </c>
      <c r="L239" s="3"/>
      <c r="M239" s="3"/>
    </row>
    <row r="240" spans="1:13" s="2" customFormat="1">
      <c r="A240" s="7">
        <v>235</v>
      </c>
      <c r="B240" s="9" t="s">
        <v>4</v>
      </c>
      <c r="C240" s="8">
        <f t="shared" si="72"/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9"/>
      <c r="L240" s="3"/>
      <c r="M240" s="3"/>
    </row>
    <row r="241" spans="1:13" s="2" customFormat="1">
      <c r="A241" s="7">
        <v>236</v>
      </c>
      <c r="B241" s="9" t="s">
        <v>5</v>
      </c>
      <c r="C241" s="8">
        <f t="shared" si="72"/>
        <v>1466.1</v>
      </c>
      <c r="D241" s="6">
        <v>145</v>
      </c>
      <c r="E241" s="6">
        <v>0</v>
      </c>
      <c r="F241" s="6">
        <v>469.5</v>
      </c>
      <c r="G241" s="6">
        <v>0</v>
      </c>
      <c r="H241" s="6">
        <v>335.5</v>
      </c>
      <c r="I241" s="6">
        <v>313.10000000000002</v>
      </c>
      <c r="J241" s="6">
        <v>203</v>
      </c>
      <c r="K241" s="9"/>
      <c r="L241" s="3"/>
      <c r="M241" s="3"/>
    </row>
    <row r="242" spans="1:13" s="2" customFormat="1">
      <c r="A242" s="7">
        <v>237</v>
      </c>
      <c r="B242" s="9" t="s">
        <v>6</v>
      </c>
      <c r="C242" s="8">
        <f t="shared" si="72"/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9"/>
      <c r="L242" s="3"/>
      <c r="M242" s="3"/>
    </row>
    <row r="243" spans="1:13" s="2" customFormat="1" ht="25.5">
      <c r="A243" s="7">
        <v>238</v>
      </c>
      <c r="B243" s="13" t="s">
        <v>517</v>
      </c>
      <c r="C243" s="8">
        <f>C245</f>
        <v>1604.5</v>
      </c>
      <c r="D243" s="6">
        <v>0</v>
      </c>
      <c r="E243" s="6">
        <v>91.7</v>
      </c>
      <c r="F243" s="6">
        <v>80</v>
      </c>
      <c r="G243" s="6">
        <v>377.6</v>
      </c>
      <c r="H243" s="6">
        <v>377.6</v>
      </c>
      <c r="I243" s="6">
        <v>377.6</v>
      </c>
      <c r="J243" s="6">
        <v>300</v>
      </c>
      <c r="K243" s="9">
        <v>6</v>
      </c>
      <c r="L243" s="3"/>
      <c r="M243" s="3"/>
    </row>
    <row r="244" spans="1:13" s="2" customFormat="1">
      <c r="A244" s="7">
        <v>239</v>
      </c>
      <c r="B244" s="9" t="s">
        <v>4</v>
      </c>
      <c r="C244" s="8">
        <f t="shared" si="72"/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9"/>
      <c r="L244" s="3"/>
      <c r="M244" s="3"/>
    </row>
    <row r="245" spans="1:13" s="2" customFormat="1">
      <c r="A245" s="7">
        <v>240</v>
      </c>
      <c r="B245" s="9" t="s">
        <v>5</v>
      </c>
      <c r="C245" s="8">
        <f t="shared" si="72"/>
        <v>1604.5</v>
      </c>
      <c r="D245" s="6">
        <v>0</v>
      </c>
      <c r="E245" s="6">
        <v>91.7</v>
      </c>
      <c r="F245" s="6">
        <v>80</v>
      </c>
      <c r="G245" s="6">
        <v>377.6</v>
      </c>
      <c r="H245" s="6">
        <v>377.6</v>
      </c>
      <c r="I245" s="6">
        <v>377.6</v>
      </c>
      <c r="J245" s="6">
        <v>300</v>
      </c>
      <c r="K245" s="9"/>
      <c r="L245" s="3"/>
      <c r="M245" s="3"/>
    </row>
    <row r="246" spans="1:13" s="2" customFormat="1">
      <c r="A246" s="7">
        <v>241</v>
      </c>
      <c r="B246" s="9" t="s">
        <v>6</v>
      </c>
      <c r="C246" s="8">
        <f t="shared" si="72"/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9"/>
      <c r="L246" s="3"/>
      <c r="M246" s="3"/>
    </row>
    <row r="247" spans="1:13" s="2" customFormat="1" ht="25.5">
      <c r="A247" s="7">
        <v>242</v>
      </c>
      <c r="B247" s="13" t="s">
        <v>59</v>
      </c>
      <c r="C247" s="8">
        <f>C249</f>
        <v>749</v>
      </c>
      <c r="D247" s="6">
        <v>100</v>
      </c>
      <c r="E247" s="6">
        <v>0</v>
      </c>
      <c r="F247" s="6">
        <v>149</v>
      </c>
      <c r="G247" s="6">
        <v>0</v>
      </c>
      <c r="H247" s="6">
        <v>0</v>
      </c>
      <c r="I247" s="6">
        <v>0</v>
      </c>
      <c r="J247" s="6">
        <v>500</v>
      </c>
      <c r="K247" s="9">
        <v>4</v>
      </c>
      <c r="L247" s="3"/>
      <c r="M247" s="3"/>
    </row>
    <row r="248" spans="1:13" s="2" customFormat="1">
      <c r="A248" s="7">
        <v>243</v>
      </c>
      <c r="B248" s="9" t="s">
        <v>4</v>
      </c>
      <c r="C248" s="8">
        <f t="shared" si="72"/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9"/>
      <c r="L248" s="3"/>
      <c r="M248" s="3"/>
    </row>
    <row r="249" spans="1:13" s="2" customFormat="1">
      <c r="A249" s="7">
        <v>244</v>
      </c>
      <c r="B249" s="9" t="s">
        <v>5</v>
      </c>
      <c r="C249" s="8">
        <f t="shared" si="72"/>
        <v>749</v>
      </c>
      <c r="D249" s="6">
        <v>100</v>
      </c>
      <c r="E249" s="6">
        <v>0</v>
      </c>
      <c r="F249" s="6">
        <v>149</v>
      </c>
      <c r="G249" s="6">
        <v>0</v>
      </c>
      <c r="H249" s="6">
        <v>0</v>
      </c>
      <c r="I249" s="6">
        <v>0</v>
      </c>
      <c r="J249" s="6">
        <v>500</v>
      </c>
      <c r="K249" s="9"/>
      <c r="L249" s="3"/>
      <c r="M249" s="3"/>
    </row>
    <row r="250" spans="1:13" s="2" customFormat="1">
      <c r="A250" s="7">
        <v>245</v>
      </c>
      <c r="B250" s="9" t="s">
        <v>6</v>
      </c>
      <c r="C250" s="8">
        <f t="shared" si="72"/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9"/>
      <c r="L250" s="3"/>
      <c r="M250" s="3"/>
    </row>
    <row r="251" spans="1:13" s="2" customFormat="1" ht="17.25" customHeight="1">
      <c r="A251" s="7">
        <v>246</v>
      </c>
      <c r="B251" s="13" t="s">
        <v>60</v>
      </c>
      <c r="C251" s="8">
        <f>C253</f>
        <v>1634.1</v>
      </c>
      <c r="D251" s="6">
        <v>218</v>
      </c>
      <c r="E251" s="6">
        <v>0</v>
      </c>
      <c r="F251" s="6">
        <v>116.1</v>
      </c>
      <c r="G251" s="6">
        <v>0</v>
      </c>
      <c r="H251" s="6">
        <v>200</v>
      </c>
      <c r="I251" s="6">
        <v>400</v>
      </c>
      <c r="J251" s="6">
        <v>700</v>
      </c>
      <c r="K251" s="9">
        <v>5</v>
      </c>
      <c r="L251" s="3"/>
      <c r="M251" s="3"/>
    </row>
    <row r="252" spans="1:13" s="2" customFormat="1">
      <c r="A252" s="7">
        <v>247</v>
      </c>
      <c r="B252" s="9" t="s">
        <v>4</v>
      </c>
      <c r="C252" s="8">
        <f t="shared" si="72"/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9"/>
      <c r="L252" s="3"/>
      <c r="M252" s="3"/>
    </row>
    <row r="253" spans="1:13" s="2" customFormat="1">
      <c r="A253" s="7">
        <v>248</v>
      </c>
      <c r="B253" s="9" t="s">
        <v>5</v>
      </c>
      <c r="C253" s="8">
        <f t="shared" si="72"/>
        <v>1634.1</v>
      </c>
      <c r="D253" s="6">
        <v>218</v>
      </c>
      <c r="E253" s="6">
        <v>0</v>
      </c>
      <c r="F253" s="6">
        <v>116.1</v>
      </c>
      <c r="G253" s="6">
        <v>0</v>
      </c>
      <c r="H253" s="6">
        <v>200</v>
      </c>
      <c r="I253" s="6">
        <v>400</v>
      </c>
      <c r="J253" s="6">
        <v>700</v>
      </c>
      <c r="K253" s="9"/>
      <c r="L253" s="3"/>
      <c r="M253" s="3"/>
    </row>
    <row r="254" spans="1:13" s="2" customFormat="1">
      <c r="A254" s="7">
        <v>249</v>
      </c>
      <c r="B254" s="9" t="s">
        <v>6</v>
      </c>
      <c r="C254" s="8">
        <f t="shared" si="72"/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9"/>
      <c r="L254" s="3"/>
      <c r="M254" s="3"/>
    </row>
    <row r="255" spans="1:13" s="2" customFormat="1" ht="25.5">
      <c r="A255" s="7">
        <v>250</v>
      </c>
      <c r="B255" s="13" t="s">
        <v>447</v>
      </c>
      <c r="C255" s="8">
        <f>C257</f>
        <v>1530</v>
      </c>
      <c r="D255" s="6">
        <v>680</v>
      </c>
      <c r="E255" s="6">
        <v>0</v>
      </c>
      <c r="F255" s="6">
        <v>0</v>
      </c>
      <c r="G255" s="6">
        <v>250</v>
      </c>
      <c r="H255" s="6">
        <v>200</v>
      </c>
      <c r="I255" s="6">
        <v>400</v>
      </c>
      <c r="J255" s="6">
        <v>0</v>
      </c>
      <c r="K255" s="9"/>
      <c r="L255" s="3"/>
      <c r="M255" s="3"/>
    </row>
    <row r="256" spans="1:13" s="2" customFormat="1">
      <c r="A256" s="7">
        <v>251</v>
      </c>
      <c r="B256" s="9" t="s">
        <v>4</v>
      </c>
      <c r="C256" s="8">
        <f t="shared" si="72"/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9"/>
      <c r="L256" s="3"/>
      <c r="M256" s="3"/>
    </row>
    <row r="257" spans="1:13" s="2" customFormat="1">
      <c r="A257" s="7">
        <v>252</v>
      </c>
      <c r="B257" s="9" t="s">
        <v>5</v>
      </c>
      <c r="C257" s="8">
        <f t="shared" si="72"/>
        <v>1530</v>
      </c>
      <c r="D257" s="6">
        <v>680</v>
      </c>
      <c r="E257" s="6">
        <v>0</v>
      </c>
      <c r="F257" s="6">
        <v>0</v>
      </c>
      <c r="G257" s="6">
        <v>250</v>
      </c>
      <c r="H257" s="6">
        <v>200</v>
      </c>
      <c r="I257" s="6">
        <v>400</v>
      </c>
      <c r="J257" s="6">
        <v>0</v>
      </c>
      <c r="K257" s="9"/>
      <c r="L257" s="3"/>
      <c r="M257" s="3"/>
    </row>
    <row r="258" spans="1:13" s="2" customFormat="1">
      <c r="A258" s="7">
        <v>253</v>
      </c>
      <c r="B258" s="9" t="s">
        <v>6</v>
      </c>
      <c r="C258" s="8">
        <f t="shared" si="72"/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9"/>
      <c r="L258" s="3"/>
      <c r="M258" s="3"/>
    </row>
    <row r="259" spans="1:13" s="2" customFormat="1" ht="25.5">
      <c r="A259" s="7">
        <v>254</v>
      </c>
      <c r="B259" s="13" t="s">
        <v>61</v>
      </c>
      <c r="C259" s="8">
        <f>C261</f>
        <v>32.200000000000003</v>
      </c>
      <c r="D259" s="6">
        <v>32.200000000000003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9"/>
      <c r="L259" s="3"/>
      <c r="M259" s="3"/>
    </row>
    <row r="260" spans="1:13" s="2" customFormat="1">
      <c r="A260" s="7">
        <v>255</v>
      </c>
      <c r="B260" s="9" t="s">
        <v>4</v>
      </c>
      <c r="C260" s="8">
        <f t="shared" si="72"/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9"/>
      <c r="L260" s="3"/>
      <c r="M260" s="3"/>
    </row>
    <row r="261" spans="1:13" s="2" customFormat="1">
      <c r="A261" s="7">
        <v>256</v>
      </c>
      <c r="B261" s="9" t="s">
        <v>5</v>
      </c>
      <c r="C261" s="8">
        <f t="shared" si="72"/>
        <v>32.200000000000003</v>
      </c>
      <c r="D261" s="6">
        <v>32.200000000000003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9"/>
      <c r="L261" s="3"/>
      <c r="M261" s="3"/>
    </row>
    <row r="262" spans="1:13" s="2" customFormat="1">
      <c r="A262" s="7">
        <v>257</v>
      </c>
      <c r="B262" s="9" t="s">
        <v>6</v>
      </c>
      <c r="C262" s="8">
        <f t="shared" si="72"/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9"/>
      <c r="L262" s="3"/>
      <c r="M262" s="3"/>
    </row>
    <row r="263" spans="1:13" s="2" customFormat="1">
      <c r="A263" s="7">
        <v>258</v>
      </c>
      <c r="B263" s="13" t="s">
        <v>62</v>
      </c>
      <c r="C263" s="8">
        <f>C265</f>
        <v>30</v>
      </c>
      <c r="D263" s="6">
        <v>30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9"/>
      <c r="L263" s="3"/>
      <c r="M263" s="3"/>
    </row>
    <row r="264" spans="1:13" s="2" customFormat="1">
      <c r="A264" s="7">
        <v>259</v>
      </c>
      <c r="B264" s="9" t="s">
        <v>4</v>
      </c>
      <c r="C264" s="8">
        <f t="shared" si="72"/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9"/>
      <c r="L264" s="3"/>
      <c r="M264" s="3"/>
    </row>
    <row r="265" spans="1:13" s="2" customFormat="1">
      <c r="A265" s="7">
        <v>260</v>
      </c>
      <c r="B265" s="9" t="s">
        <v>5</v>
      </c>
      <c r="C265" s="8">
        <f t="shared" si="72"/>
        <v>30</v>
      </c>
      <c r="D265" s="6">
        <v>30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9"/>
      <c r="L265" s="3"/>
      <c r="M265" s="3"/>
    </row>
    <row r="266" spans="1:13" s="2" customFormat="1">
      <c r="A266" s="7">
        <v>261</v>
      </c>
      <c r="B266" s="9" t="s">
        <v>6</v>
      </c>
      <c r="C266" s="8">
        <f t="shared" si="72"/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9"/>
      <c r="L266" s="3"/>
      <c r="M266" s="3"/>
    </row>
    <row r="267" spans="1:13" s="2" customFormat="1" ht="15.75" customHeight="1">
      <c r="A267" s="7">
        <v>262</v>
      </c>
      <c r="B267" s="13" t="s">
        <v>63</v>
      </c>
      <c r="C267" s="8">
        <f>C269</f>
        <v>465.1</v>
      </c>
      <c r="D267" s="8">
        <f t="shared" ref="D267:J267" si="74">D269</f>
        <v>0</v>
      </c>
      <c r="E267" s="8">
        <f t="shared" si="74"/>
        <v>0</v>
      </c>
      <c r="F267" s="8">
        <f t="shared" si="74"/>
        <v>5.6</v>
      </c>
      <c r="G267" s="8">
        <f t="shared" si="74"/>
        <v>459.5</v>
      </c>
      <c r="H267" s="8">
        <f t="shared" si="74"/>
        <v>0</v>
      </c>
      <c r="I267" s="8">
        <f t="shared" si="74"/>
        <v>0</v>
      </c>
      <c r="J267" s="8">
        <f t="shared" si="74"/>
        <v>0</v>
      </c>
      <c r="K267" s="9"/>
      <c r="L267" s="3"/>
      <c r="M267" s="3"/>
    </row>
    <row r="268" spans="1:13" s="2" customFormat="1">
      <c r="A268" s="7">
        <v>263</v>
      </c>
      <c r="B268" s="9" t="s">
        <v>4</v>
      </c>
      <c r="C268" s="8">
        <f t="shared" si="72"/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9"/>
      <c r="L268" s="3"/>
      <c r="M268" s="3"/>
    </row>
    <row r="269" spans="1:13" s="2" customFormat="1">
      <c r="A269" s="7">
        <v>264</v>
      </c>
      <c r="B269" s="9" t="s">
        <v>5</v>
      </c>
      <c r="C269" s="8">
        <f t="shared" si="72"/>
        <v>465.1</v>
      </c>
      <c r="D269" s="6">
        <v>0</v>
      </c>
      <c r="E269" s="6">
        <v>0</v>
      </c>
      <c r="F269" s="6">
        <v>5.6</v>
      </c>
      <c r="G269" s="6">
        <v>459.5</v>
      </c>
      <c r="H269" s="6">
        <v>0</v>
      </c>
      <c r="I269" s="6">
        <v>0</v>
      </c>
      <c r="J269" s="6">
        <v>0</v>
      </c>
      <c r="K269" s="9"/>
      <c r="L269" s="3"/>
      <c r="M269" s="3"/>
    </row>
    <row r="270" spans="1:13" s="2" customFormat="1">
      <c r="A270" s="7">
        <v>265</v>
      </c>
      <c r="B270" s="9" t="s">
        <v>6</v>
      </c>
      <c r="C270" s="8">
        <f t="shared" si="72"/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9"/>
      <c r="L270" s="3"/>
      <c r="M270" s="3"/>
    </row>
    <row r="271" spans="1:13" s="2" customFormat="1" ht="27">
      <c r="A271" s="7">
        <v>266</v>
      </c>
      <c r="B271" s="12" t="s">
        <v>64</v>
      </c>
      <c r="C271" s="8">
        <f>C273</f>
        <v>780</v>
      </c>
      <c r="D271" s="8">
        <f t="shared" ref="D271:J271" si="75">D273</f>
        <v>780</v>
      </c>
      <c r="E271" s="8">
        <f t="shared" si="75"/>
        <v>0</v>
      </c>
      <c r="F271" s="8">
        <f t="shared" si="75"/>
        <v>0</v>
      </c>
      <c r="G271" s="8">
        <f t="shared" si="75"/>
        <v>0</v>
      </c>
      <c r="H271" s="8">
        <f t="shared" si="75"/>
        <v>0</v>
      </c>
      <c r="I271" s="8">
        <f t="shared" si="75"/>
        <v>0</v>
      </c>
      <c r="J271" s="8">
        <f t="shared" si="75"/>
        <v>0</v>
      </c>
      <c r="K271" s="9"/>
      <c r="L271" s="3"/>
      <c r="M271" s="3"/>
    </row>
    <row r="272" spans="1:13" s="2" customFormat="1">
      <c r="A272" s="7">
        <v>267</v>
      </c>
      <c r="B272" s="9" t="s">
        <v>4</v>
      </c>
      <c r="C272" s="8">
        <f t="shared" si="72"/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9"/>
      <c r="L272" s="3"/>
      <c r="M272" s="3"/>
    </row>
    <row r="273" spans="1:13" s="2" customFormat="1">
      <c r="A273" s="7">
        <v>268</v>
      </c>
      <c r="B273" s="9" t="s">
        <v>5</v>
      </c>
      <c r="C273" s="8">
        <f t="shared" si="72"/>
        <v>780</v>
      </c>
      <c r="D273" s="6">
        <v>780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9"/>
      <c r="L273" s="3"/>
      <c r="M273" s="3"/>
    </row>
    <row r="274" spans="1:13" s="2" customFormat="1">
      <c r="A274" s="7">
        <v>269</v>
      </c>
      <c r="B274" s="9" t="s">
        <v>6</v>
      </c>
      <c r="C274" s="8">
        <f t="shared" si="72"/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9"/>
      <c r="L274" s="3"/>
      <c r="M274" s="3"/>
    </row>
    <row r="275" spans="1:13" s="2" customFormat="1" ht="27">
      <c r="A275" s="7">
        <v>270</v>
      </c>
      <c r="B275" s="12" t="s">
        <v>65</v>
      </c>
      <c r="C275" s="8">
        <f>C276+C277+C278</f>
        <v>1814.1</v>
      </c>
      <c r="D275" s="8">
        <v>1594.1</v>
      </c>
      <c r="E275" s="8">
        <v>220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9"/>
      <c r="L275" s="3"/>
      <c r="M275" s="3"/>
    </row>
    <row r="276" spans="1:13" s="2" customFormat="1">
      <c r="A276" s="7">
        <v>271</v>
      </c>
      <c r="B276" s="9" t="s">
        <v>4</v>
      </c>
      <c r="C276" s="8">
        <f t="shared" si="72"/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9"/>
      <c r="L276" s="3"/>
      <c r="M276" s="3"/>
    </row>
    <row r="277" spans="1:13" s="2" customFormat="1">
      <c r="A277" s="7">
        <v>272</v>
      </c>
      <c r="B277" s="9" t="s">
        <v>5</v>
      </c>
      <c r="C277" s="8">
        <f>C281+C285+C289</f>
        <v>1814.1</v>
      </c>
      <c r="D277" s="8">
        <f t="shared" ref="D277:J277" si="76">D281+D285+D289</f>
        <v>1594.1</v>
      </c>
      <c r="E277" s="8">
        <f t="shared" si="76"/>
        <v>220</v>
      </c>
      <c r="F277" s="8">
        <f t="shared" si="76"/>
        <v>0</v>
      </c>
      <c r="G277" s="8">
        <f t="shared" si="76"/>
        <v>0</v>
      </c>
      <c r="H277" s="8">
        <f t="shared" si="76"/>
        <v>0</v>
      </c>
      <c r="I277" s="8">
        <f t="shared" si="76"/>
        <v>0</v>
      </c>
      <c r="J277" s="8">
        <f t="shared" si="76"/>
        <v>0</v>
      </c>
      <c r="K277" s="9"/>
      <c r="L277" s="3"/>
      <c r="M277" s="3"/>
    </row>
    <row r="278" spans="1:13" s="2" customFormat="1">
      <c r="A278" s="7">
        <v>273</v>
      </c>
      <c r="B278" s="9" t="s">
        <v>6</v>
      </c>
      <c r="C278" s="8">
        <f t="shared" si="72"/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9"/>
      <c r="L278" s="3"/>
      <c r="M278" s="3"/>
    </row>
    <row r="279" spans="1:13" s="2" customFormat="1">
      <c r="A279" s="7">
        <v>274</v>
      </c>
      <c r="B279" s="12" t="s">
        <v>66</v>
      </c>
      <c r="C279" s="8">
        <f>C281</f>
        <v>986</v>
      </c>
      <c r="D279" s="8">
        <f t="shared" ref="D279:J279" si="77">D281</f>
        <v>986</v>
      </c>
      <c r="E279" s="8">
        <f t="shared" si="77"/>
        <v>0</v>
      </c>
      <c r="F279" s="8">
        <f t="shared" si="77"/>
        <v>0</v>
      </c>
      <c r="G279" s="8">
        <f t="shared" si="77"/>
        <v>0</v>
      </c>
      <c r="H279" s="8">
        <f t="shared" si="77"/>
        <v>0</v>
      </c>
      <c r="I279" s="8">
        <f t="shared" si="77"/>
        <v>0</v>
      </c>
      <c r="J279" s="8">
        <f t="shared" si="77"/>
        <v>0</v>
      </c>
      <c r="K279" s="9"/>
      <c r="L279" s="3"/>
      <c r="M279" s="3"/>
    </row>
    <row r="280" spans="1:13" s="2" customFormat="1">
      <c r="A280" s="7">
        <v>275</v>
      </c>
      <c r="B280" s="9" t="s">
        <v>4</v>
      </c>
      <c r="C280" s="8">
        <f t="shared" si="72"/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9"/>
      <c r="L280" s="3"/>
      <c r="M280" s="3"/>
    </row>
    <row r="281" spans="1:13" s="2" customFormat="1">
      <c r="A281" s="7">
        <v>276</v>
      </c>
      <c r="B281" s="9" t="s">
        <v>5</v>
      </c>
      <c r="C281" s="8">
        <f t="shared" si="72"/>
        <v>986</v>
      </c>
      <c r="D281" s="6">
        <v>986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9"/>
      <c r="L281" s="3"/>
      <c r="M281" s="3"/>
    </row>
    <row r="282" spans="1:13" s="2" customFormat="1">
      <c r="A282" s="7">
        <v>277</v>
      </c>
      <c r="B282" s="9" t="s">
        <v>6</v>
      </c>
      <c r="C282" s="8">
        <f t="shared" si="72"/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9"/>
      <c r="L282" s="3"/>
      <c r="M282" s="3"/>
    </row>
    <row r="283" spans="1:13" s="2" customFormat="1">
      <c r="A283" s="7">
        <v>278</v>
      </c>
      <c r="B283" s="12" t="s">
        <v>67</v>
      </c>
      <c r="C283" s="8">
        <f>C285</f>
        <v>440</v>
      </c>
      <c r="D283" s="8">
        <f t="shared" ref="D283:J283" si="78">D285</f>
        <v>220</v>
      </c>
      <c r="E283" s="8">
        <f t="shared" si="78"/>
        <v>220</v>
      </c>
      <c r="F283" s="8">
        <f t="shared" si="78"/>
        <v>0</v>
      </c>
      <c r="G283" s="8">
        <f t="shared" si="78"/>
        <v>0</v>
      </c>
      <c r="H283" s="8">
        <f t="shared" si="78"/>
        <v>0</v>
      </c>
      <c r="I283" s="8">
        <f t="shared" si="78"/>
        <v>0</v>
      </c>
      <c r="J283" s="8">
        <f t="shared" si="78"/>
        <v>0</v>
      </c>
      <c r="K283" s="9"/>
      <c r="L283" s="3"/>
      <c r="M283" s="3"/>
    </row>
    <row r="284" spans="1:13" s="2" customFormat="1">
      <c r="A284" s="7">
        <v>279</v>
      </c>
      <c r="B284" s="9" t="s">
        <v>4</v>
      </c>
      <c r="C284" s="8">
        <f t="shared" si="72"/>
        <v>0</v>
      </c>
      <c r="D284" s="6"/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9"/>
      <c r="L284" s="3"/>
      <c r="M284" s="3"/>
    </row>
    <row r="285" spans="1:13" s="2" customFormat="1">
      <c r="A285" s="7">
        <v>280</v>
      </c>
      <c r="B285" s="9" t="s">
        <v>5</v>
      </c>
      <c r="C285" s="8">
        <f t="shared" si="72"/>
        <v>440</v>
      </c>
      <c r="D285" s="6">
        <v>220</v>
      </c>
      <c r="E285" s="6">
        <v>220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9"/>
      <c r="L285" s="3"/>
      <c r="M285" s="3"/>
    </row>
    <row r="286" spans="1:13" s="2" customFormat="1">
      <c r="A286" s="7">
        <v>281</v>
      </c>
      <c r="B286" s="9" t="s">
        <v>6</v>
      </c>
      <c r="C286" s="8">
        <f t="shared" si="72"/>
        <v>0</v>
      </c>
      <c r="D286" s="6"/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9"/>
      <c r="L286" s="3"/>
      <c r="M286" s="3"/>
    </row>
    <row r="287" spans="1:13" s="2" customFormat="1">
      <c r="A287" s="7">
        <v>282</v>
      </c>
      <c r="B287" s="12" t="s">
        <v>68</v>
      </c>
      <c r="C287" s="8">
        <f>C289</f>
        <v>388.1</v>
      </c>
      <c r="D287" s="8">
        <f t="shared" ref="D287:J287" si="79">D289</f>
        <v>388.1</v>
      </c>
      <c r="E287" s="8">
        <f t="shared" si="79"/>
        <v>0</v>
      </c>
      <c r="F287" s="8">
        <f t="shared" si="79"/>
        <v>0</v>
      </c>
      <c r="G287" s="8">
        <f t="shared" si="79"/>
        <v>0</v>
      </c>
      <c r="H287" s="8">
        <f t="shared" si="79"/>
        <v>0</v>
      </c>
      <c r="I287" s="8">
        <f t="shared" si="79"/>
        <v>0</v>
      </c>
      <c r="J287" s="8">
        <f t="shared" si="79"/>
        <v>0</v>
      </c>
      <c r="K287" s="9"/>
      <c r="L287" s="3"/>
      <c r="M287" s="3"/>
    </row>
    <row r="288" spans="1:13" s="2" customFormat="1">
      <c r="A288" s="7">
        <v>283</v>
      </c>
      <c r="B288" s="9" t="s">
        <v>4</v>
      </c>
      <c r="C288" s="8">
        <f t="shared" ref="C288:C320" si="80">D288+E288+F288+G288+H288+I288+J288</f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9"/>
      <c r="L288" s="3"/>
      <c r="M288" s="3"/>
    </row>
    <row r="289" spans="1:13" s="2" customFormat="1">
      <c r="A289" s="7">
        <v>284</v>
      </c>
      <c r="B289" s="9" t="s">
        <v>5</v>
      </c>
      <c r="C289" s="8">
        <f t="shared" si="80"/>
        <v>388.1</v>
      </c>
      <c r="D289" s="6">
        <v>388.1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9"/>
      <c r="L289" s="3"/>
      <c r="M289" s="3"/>
    </row>
    <row r="290" spans="1:13" s="2" customFormat="1">
      <c r="A290" s="7">
        <v>285</v>
      </c>
      <c r="B290" s="9" t="s">
        <v>6</v>
      </c>
      <c r="C290" s="8">
        <f t="shared" si="80"/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9"/>
      <c r="L290" s="3"/>
      <c r="M290" s="3"/>
    </row>
    <row r="291" spans="1:13" s="2" customFormat="1" ht="27">
      <c r="A291" s="7">
        <v>286</v>
      </c>
      <c r="B291" s="12" t="s">
        <v>69</v>
      </c>
      <c r="C291" s="8">
        <f>C293</f>
        <v>828.6</v>
      </c>
      <c r="D291" s="8"/>
      <c r="E291" s="8">
        <v>560</v>
      </c>
      <c r="F291" s="8">
        <v>268.60000000000002</v>
      </c>
      <c r="G291" s="8">
        <v>0</v>
      </c>
      <c r="H291" s="8">
        <v>0</v>
      </c>
      <c r="I291" s="8">
        <v>0</v>
      </c>
      <c r="J291" s="6">
        <v>0</v>
      </c>
      <c r="K291" s="9"/>
      <c r="L291" s="3"/>
      <c r="M291" s="3"/>
    </row>
    <row r="292" spans="1:13">
      <c r="A292" s="7">
        <v>287</v>
      </c>
      <c r="B292" s="9" t="s">
        <v>4</v>
      </c>
      <c r="C292" s="8">
        <f t="shared" si="80"/>
        <v>0</v>
      </c>
      <c r="D292" s="6"/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9"/>
    </row>
    <row r="293" spans="1:13">
      <c r="A293" s="7">
        <v>288</v>
      </c>
      <c r="B293" s="9" t="s">
        <v>5</v>
      </c>
      <c r="C293" s="8">
        <f>C297+C301+C305</f>
        <v>828.6</v>
      </c>
      <c r="D293" s="8">
        <f t="shared" ref="D293:J293" si="81">D297+D301+D305</f>
        <v>0</v>
      </c>
      <c r="E293" s="8">
        <f t="shared" si="81"/>
        <v>560</v>
      </c>
      <c r="F293" s="8">
        <f t="shared" si="81"/>
        <v>268.60000000000002</v>
      </c>
      <c r="G293" s="8">
        <f t="shared" si="81"/>
        <v>0</v>
      </c>
      <c r="H293" s="8">
        <f t="shared" si="81"/>
        <v>0</v>
      </c>
      <c r="I293" s="8">
        <f t="shared" si="81"/>
        <v>0</v>
      </c>
      <c r="J293" s="8">
        <f t="shared" si="81"/>
        <v>0</v>
      </c>
      <c r="K293" s="9"/>
    </row>
    <row r="294" spans="1:13">
      <c r="A294" s="7">
        <v>289</v>
      </c>
      <c r="B294" s="9" t="s">
        <v>6</v>
      </c>
      <c r="C294" s="8">
        <f t="shared" si="80"/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9"/>
    </row>
    <row r="295" spans="1:13" ht="25.5">
      <c r="A295" s="7">
        <v>290</v>
      </c>
      <c r="B295" s="13" t="s">
        <v>70</v>
      </c>
      <c r="C295" s="8">
        <f>C297</f>
        <v>100</v>
      </c>
      <c r="D295" s="8">
        <f t="shared" ref="D295:J295" si="82">D297</f>
        <v>0</v>
      </c>
      <c r="E295" s="8">
        <f t="shared" si="82"/>
        <v>100</v>
      </c>
      <c r="F295" s="8">
        <f t="shared" si="82"/>
        <v>0</v>
      </c>
      <c r="G295" s="8">
        <f t="shared" si="82"/>
        <v>0</v>
      </c>
      <c r="H295" s="8">
        <f t="shared" si="82"/>
        <v>0</v>
      </c>
      <c r="I295" s="8">
        <f t="shared" si="82"/>
        <v>0</v>
      </c>
      <c r="J295" s="8">
        <f t="shared" si="82"/>
        <v>0</v>
      </c>
      <c r="K295" s="9"/>
    </row>
    <row r="296" spans="1:13">
      <c r="A296" s="7">
        <v>291</v>
      </c>
      <c r="B296" s="9" t="s">
        <v>4</v>
      </c>
      <c r="C296" s="8">
        <f t="shared" si="80"/>
        <v>0</v>
      </c>
      <c r="D296" s="6"/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9"/>
    </row>
    <row r="297" spans="1:13">
      <c r="A297" s="7">
        <v>292</v>
      </c>
      <c r="B297" s="9" t="s">
        <v>5</v>
      </c>
      <c r="C297" s="8">
        <f t="shared" si="80"/>
        <v>100</v>
      </c>
      <c r="D297" s="6">
        <v>0</v>
      </c>
      <c r="E297" s="6">
        <v>100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9"/>
    </row>
    <row r="298" spans="1:13">
      <c r="A298" s="7">
        <v>293</v>
      </c>
      <c r="B298" s="9" t="s">
        <v>6</v>
      </c>
      <c r="C298" s="8">
        <f t="shared" si="80"/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9"/>
    </row>
    <row r="299" spans="1:13" ht="25.5">
      <c r="A299" s="7">
        <v>294</v>
      </c>
      <c r="B299" s="13" t="s">
        <v>71</v>
      </c>
      <c r="C299" s="8">
        <f>C301</f>
        <v>587.70000000000005</v>
      </c>
      <c r="D299" s="8">
        <f t="shared" ref="D299:J299" si="83">D301</f>
        <v>0</v>
      </c>
      <c r="E299" s="8">
        <f t="shared" si="83"/>
        <v>319.10000000000002</v>
      </c>
      <c r="F299" s="8">
        <f t="shared" si="83"/>
        <v>268.60000000000002</v>
      </c>
      <c r="G299" s="8">
        <f t="shared" si="83"/>
        <v>0</v>
      </c>
      <c r="H299" s="8">
        <f t="shared" si="83"/>
        <v>0</v>
      </c>
      <c r="I299" s="8">
        <f t="shared" si="83"/>
        <v>0</v>
      </c>
      <c r="J299" s="8">
        <f t="shared" si="83"/>
        <v>0</v>
      </c>
      <c r="K299" s="9"/>
    </row>
    <row r="300" spans="1:13">
      <c r="A300" s="7">
        <v>295</v>
      </c>
      <c r="B300" s="9" t="s">
        <v>4</v>
      </c>
      <c r="C300" s="8">
        <f t="shared" si="80"/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9"/>
    </row>
    <row r="301" spans="1:13">
      <c r="A301" s="7">
        <v>296</v>
      </c>
      <c r="B301" s="9" t="s">
        <v>5</v>
      </c>
      <c r="C301" s="8">
        <f t="shared" si="80"/>
        <v>587.70000000000005</v>
      </c>
      <c r="D301" s="6">
        <v>0</v>
      </c>
      <c r="E301" s="6">
        <v>319.10000000000002</v>
      </c>
      <c r="F301" s="6">
        <v>268.60000000000002</v>
      </c>
      <c r="G301" s="6">
        <v>0</v>
      </c>
      <c r="H301" s="6">
        <v>0</v>
      </c>
      <c r="I301" s="6">
        <v>0</v>
      </c>
      <c r="J301" s="6">
        <v>0</v>
      </c>
      <c r="K301" s="9"/>
    </row>
    <row r="302" spans="1:13">
      <c r="A302" s="7">
        <v>297</v>
      </c>
      <c r="B302" s="9" t="s">
        <v>6</v>
      </c>
      <c r="C302" s="8">
        <f t="shared" si="80"/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9"/>
    </row>
    <row r="303" spans="1:13" ht="25.5">
      <c r="A303" s="7">
        <v>298</v>
      </c>
      <c r="B303" s="13" t="s">
        <v>72</v>
      </c>
      <c r="C303" s="8">
        <f>C305</f>
        <v>140.9</v>
      </c>
      <c r="D303" s="8">
        <f t="shared" ref="D303:J303" si="84">D305</f>
        <v>0</v>
      </c>
      <c r="E303" s="8">
        <f t="shared" si="84"/>
        <v>140.9</v>
      </c>
      <c r="F303" s="8">
        <f t="shared" si="84"/>
        <v>0</v>
      </c>
      <c r="G303" s="8">
        <f t="shared" si="84"/>
        <v>0</v>
      </c>
      <c r="H303" s="8">
        <f t="shared" si="84"/>
        <v>0</v>
      </c>
      <c r="I303" s="8">
        <f t="shared" si="84"/>
        <v>0</v>
      </c>
      <c r="J303" s="8">
        <f t="shared" si="84"/>
        <v>0</v>
      </c>
      <c r="K303" s="9"/>
    </row>
    <row r="304" spans="1:13">
      <c r="A304" s="7">
        <v>299</v>
      </c>
      <c r="B304" s="9" t="s">
        <v>4</v>
      </c>
      <c r="C304" s="8">
        <f t="shared" si="80"/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9"/>
    </row>
    <row r="305" spans="1:11">
      <c r="A305" s="7">
        <v>300</v>
      </c>
      <c r="B305" s="9" t="s">
        <v>5</v>
      </c>
      <c r="C305" s="8">
        <f t="shared" si="80"/>
        <v>140.9</v>
      </c>
      <c r="D305" s="6">
        <v>0</v>
      </c>
      <c r="E305" s="6">
        <v>140.9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9"/>
    </row>
    <row r="306" spans="1:11">
      <c r="A306" s="7">
        <v>301</v>
      </c>
      <c r="B306" s="9" t="s">
        <v>6</v>
      </c>
      <c r="C306" s="8">
        <f t="shared" si="80"/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9"/>
    </row>
    <row r="307" spans="1:11" ht="40.5">
      <c r="A307" s="7">
        <v>302</v>
      </c>
      <c r="B307" s="12" t="s">
        <v>73</v>
      </c>
      <c r="C307" s="8">
        <f>C309</f>
        <v>1196.0999999999999</v>
      </c>
      <c r="D307" s="8">
        <v>349.5</v>
      </c>
      <c r="E307" s="8">
        <v>597.6</v>
      </c>
      <c r="F307" s="8">
        <v>249</v>
      </c>
      <c r="G307" s="8">
        <f>G309</f>
        <v>200</v>
      </c>
      <c r="H307" s="6">
        <v>0</v>
      </c>
      <c r="I307" s="6">
        <v>0</v>
      </c>
      <c r="J307" s="6">
        <v>0</v>
      </c>
      <c r="K307" s="9"/>
    </row>
    <row r="308" spans="1:11">
      <c r="A308" s="7">
        <v>303</v>
      </c>
      <c r="B308" s="9" t="s">
        <v>4</v>
      </c>
      <c r="C308" s="8">
        <f t="shared" si="80"/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9"/>
    </row>
    <row r="309" spans="1:11">
      <c r="A309" s="7">
        <v>304</v>
      </c>
      <c r="B309" s="9" t="s">
        <v>5</v>
      </c>
      <c r="C309" s="8">
        <f>C313+C317+C321</f>
        <v>1196.0999999999999</v>
      </c>
      <c r="D309" s="8">
        <f t="shared" ref="D309:J309" si="85">D313+D317+D321</f>
        <v>349.5</v>
      </c>
      <c r="E309" s="8">
        <f t="shared" si="85"/>
        <v>597.6</v>
      </c>
      <c r="F309" s="8">
        <f t="shared" si="85"/>
        <v>249</v>
      </c>
      <c r="G309" s="8">
        <f>G313+G317+G321+G325</f>
        <v>200</v>
      </c>
      <c r="H309" s="8">
        <f t="shared" si="85"/>
        <v>0</v>
      </c>
      <c r="I309" s="8">
        <f t="shared" si="85"/>
        <v>0</v>
      </c>
      <c r="J309" s="8">
        <f t="shared" si="85"/>
        <v>0</v>
      </c>
      <c r="K309" s="9"/>
    </row>
    <row r="310" spans="1:11">
      <c r="A310" s="7">
        <v>305</v>
      </c>
      <c r="B310" s="9" t="s">
        <v>6</v>
      </c>
      <c r="C310" s="8">
        <f t="shared" si="80"/>
        <v>0</v>
      </c>
      <c r="D310" s="6"/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9"/>
    </row>
    <row r="311" spans="1:11" ht="38.25">
      <c r="A311" s="7">
        <v>306</v>
      </c>
      <c r="B311" s="13" t="s">
        <v>74</v>
      </c>
      <c r="C311" s="8">
        <f>C313</f>
        <v>198</v>
      </c>
      <c r="D311" s="8">
        <f t="shared" ref="D311:J311" si="86">D313</f>
        <v>0</v>
      </c>
      <c r="E311" s="8">
        <f t="shared" si="86"/>
        <v>198</v>
      </c>
      <c r="F311" s="8">
        <f t="shared" si="86"/>
        <v>0</v>
      </c>
      <c r="G311" s="8">
        <f t="shared" si="86"/>
        <v>0</v>
      </c>
      <c r="H311" s="8">
        <f t="shared" si="86"/>
        <v>0</v>
      </c>
      <c r="I311" s="8">
        <f t="shared" si="86"/>
        <v>0</v>
      </c>
      <c r="J311" s="8">
        <f t="shared" si="86"/>
        <v>0</v>
      </c>
      <c r="K311" s="9"/>
    </row>
    <row r="312" spans="1:11">
      <c r="A312" s="7">
        <v>307</v>
      </c>
      <c r="B312" s="9" t="s">
        <v>4</v>
      </c>
      <c r="C312" s="8">
        <f t="shared" si="80"/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9"/>
    </row>
    <row r="313" spans="1:11">
      <c r="A313" s="7">
        <v>308</v>
      </c>
      <c r="B313" s="9" t="s">
        <v>5</v>
      </c>
      <c r="C313" s="8">
        <f t="shared" si="80"/>
        <v>198</v>
      </c>
      <c r="D313" s="6">
        <v>0</v>
      </c>
      <c r="E313" s="6">
        <v>198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9"/>
    </row>
    <row r="314" spans="1:11">
      <c r="A314" s="7">
        <v>309</v>
      </c>
      <c r="B314" s="9" t="s">
        <v>6</v>
      </c>
      <c r="C314" s="8">
        <f t="shared" si="80"/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9"/>
    </row>
    <row r="315" spans="1:11" ht="25.5">
      <c r="A315" s="7">
        <v>310</v>
      </c>
      <c r="B315" s="13" t="s">
        <v>75</v>
      </c>
      <c r="C315" s="8">
        <f>C317</f>
        <v>948.1</v>
      </c>
      <c r="D315" s="8">
        <f t="shared" ref="D315:J315" si="87">D317</f>
        <v>349.5</v>
      </c>
      <c r="E315" s="8">
        <f t="shared" si="87"/>
        <v>349.6</v>
      </c>
      <c r="F315" s="8">
        <f t="shared" si="87"/>
        <v>249</v>
      </c>
      <c r="G315" s="8">
        <f t="shared" si="87"/>
        <v>0</v>
      </c>
      <c r="H315" s="8">
        <f t="shared" si="87"/>
        <v>0</v>
      </c>
      <c r="I315" s="8">
        <f t="shared" si="87"/>
        <v>0</v>
      </c>
      <c r="J315" s="8">
        <f t="shared" si="87"/>
        <v>0</v>
      </c>
      <c r="K315" s="9"/>
    </row>
    <row r="316" spans="1:11">
      <c r="A316" s="7">
        <v>311</v>
      </c>
      <c r="B316" s="9" t="s">
        <v>4</v>
      </c>
      <c r="C316" s="8">
        <f t="shared" si="80"/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9"/>
    </row>
    <row r="317" spans="1:11">
      <c r="A317" s="7">
        <v>312</v>
      </c>
      <c r="B317" s="9" t="s">
        <v>5</v>
      </c>
      <c r="C317" s="8">
        <f t="shared" si="80"/>
        <v>948.1</v>
      </c>
      <c r="D317" s="6">
        <v>349.5</v>
      </c>
      <c r="E317" s="6">
        <v>349.6</v>
      </c>
      <c r="F317" s="6">
        <v>249</v>
      </c>
      <c r="G317" s="6">
        <v>0</v>
      </c>
      <c r="H317" s="6">
        <v>0</v>
      </c>
      <c r="I317" s="6">
        <v>0</v>
      </c>
      <c r="J317" s="6">
        <v>0</v>
      </c>
      <c r="K317" s="9"/>
    </row>
    <row r="318" spans="1:11" ht="15.75">
      <c r="A318" s="7">
        <v>313</v>
      </c>
      <c r="B318" s="9" t="s">
        <v>6</v>
      </c>
      <c r="C318" s="8">
        <f t="shared" si="80"/>
        <v>0</v>
      </c>
      <c r="D318" s="6">
        <v>0</v>
      </c>
      <c r="E318" s="40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9"/>
    </row>
    <row r="319" spans="1:11" ht="25.5">
      <c r="A319" s="7">
        <v>314</v>
      </c>
      <c r="B319" s="13" t="s">
        <v>76</v>
      </c>
      <c r="C319" s="8">
        <f>C321</f>
        <v>50</v>
      </c>
      <c r="D319" s="8">
        <f t="shared" ref="D319:J319" si="88">D321</f>
        <v>0</v>
      </c>
      <c r="E319" s="8">
        <f t="shared" si="88"/>
        <v>50</v>
      </c>
      <c r="F319" s="8">
        <f t="shared" si="88"/>
        <v>0</v>
      </c>
      <c r="G319" s="8">
        <f t="shared" si="88"/>
        <v>0</v>
      </c>
      <c r="H319" s="8">
        <f t="shared" si="88"/>
        <v>0</v>
      </c>
      <c r="I319" s="8">
        <f t="shared" si="88"/>
        <v>0</v>
      </c>
      <c r="J319" s="8">
        <f t="shared" si="88"/>
        <v>0</v>
      </c>
      <c r="K319" s="9"/>
    </row>
    <row r="320" spans="1:11">
      <c r="A320" s="7">
        <v>315</v>
      </c>
      <c r="B320" s="9" t="s">
        <v>4</v>
      </c>
      <c r="C320" s="8">
        <f t="shared" si="80"/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9"/>
    </row>
    <row r="321" spans="1:11">
      <c r="A321" s="7">
        <v>316</v>
      </c>
      <c r="B321" s="9" t="s">
        <v>5</v>
      </c>
      <c r="C321" s="8">
        <f>D321+E321+F321+G321+H321+I321+J321</f>
        <v>50</v>
      </c>
      <c r="D321" s="6">
        <v>0</v>
      </c>
      <c r="E321" s="6">
        <v>50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9"/>
    </row>
    <row r="322" spans="1:11">
      <c r="A322" s="7">
        <v>317</v>
      </c>
      <c r="B322" s="9" t="s">
        <v>6</v>
      </c>
      <c r="C322" s="8">
        <f t="shared" ref="C322:C323" si="89">D322+E322+F322+G322+H322+I322+J322</f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9"/>
    </row>
    <row r="323" spans="1:11" ht="25.5">
      <c r="A323" s="7">
        <v>318</v>
      </c>
      <c r="B323" s="13" t="s">
        <v>479</v>
      </c>
      <c r="C323" s="8">
        <f t="shared" si="89"/>
        <v>200</v>
      </c>
      <c r="D323" s="8">
        <v>0</v>
      </c>
      <c r="E323" s="8">
        <v>0</v>
      </c>
      <c r="F323" s="8">
        <v>0</v>
      </c>
      <c r="G323" s="8">
        <v>200</v>
      </c>
      <c r="H323" s="8">
        <f t="shared" ref="H323" si="90">I323+J323+K323+L323+M323+N323+O323</f>
        <v>0</v>
      </c>
      <c r="I323" s="8">
        <f t="shared" ref="I323" si="91">J323+K323+L323+M323+N323+O323+P323</f>
        <v>0</v>
      </c>
      <c r="J323" s="8">
        <f t="shared" ref="J323" si="92">K323+L323+M323+N323+O323+P323+Q323</f>
        <v>0</v>
      </c>
      <c r="K323" s="9"/>
    </row>
    <row r="324" spans="1:11">
      <c r="A324" s="7">
        <v>319</v>
      </c>
      <c r="B324" s="9" t="s">
        <v>4</v>
      </c>
      <c r="C324" s="8">
        <f t="shared" ref="C324:C326" si="93">D324+E324+F324+G324+H324+I324+J324</f>
        <v>0</v>
      </c>
      <c r="D324" s="8">
        <f t="shared" ref="D324:D326" si="94">E324+F324+G324+H324+I324+J324+K324</f>
        <v>0</v>
      </c>
      <c r="E324" s="8">
        <f t="shared" ref="E324:E326" si="95">F324+G324+H324+I324+J324+K324+L324</f>
        <v>0</v>
      </c>
      <c r="F324" s="8">
        <f t="shared" ref="F324:F326" si="96">G324+H324+I324+J324+K324+L324+M324</f>
        <v>0</v>
      </c>
      <c r="G324" s="8">
        <f t="shared" ref="G324:G326" si="97">H324+I324+J324+K324+L324+M324+N324</f>
        <v>0</v>
      </c>
      <c r="H324" s="8">
        <f t="shared" ref="H324:H326" si="98">I324+J324+K324+L324+M324+N324+O324</f>
        <v>0</v>
      </c>
      <c r="I324" s="8">
        <f t="shared" ref="I324:I326" si="99">J324+K324+L324+M324+N324+O324+P324</f>
        <v>0</v>
      </c>
      <c r="J324" s="8">
        <f t="shared" ref="J324:J326" si="100">K324+L324+M324+N324+O324+P324+Q324</f>
        <v>0</v>
      </c>
      <c r="K324" s="9"/>
    </row>
    <row r="325" spans="1:11">
      <c r="A325" s="7">
        <v>320</v>
      </c>
      <c r="B325" s="9" t="s">
        <v>5</v>
      </c>
      <c r="C325" s="8">
        <f t="shared" si="93"/>
        <v>200</v>
      </c>
      <c r="D325" s="8">
        <v>0</v>
      </c>
      <c r="E325" s="8">
        <v>0</v>
      </c>
      <c r="F325" s="8">
        <v>0</v>
      </c>
      <c r="G325" s="8">
        <v>200</v>
      </c>
      <c r="H325" s="8">
        <f t="shared" si="98"/>
        <v>0</v>
      </c>
      <c r="I325" s="8">
        <f t="shared" si="99"/>
        <v>0</v>
      </c>
      <c r="J325" s="8">
        <f t="shared" si="100"/>
        <v>0</v>
      </c>
      <c r="K325" s="9"/>
    </row>
    <row r="326" spans="1:11">
      <c r="A326" s="7">
        <v>321</v>
      </c>
      <c r="B326" s="9" t="s">
        <v>6</v>
      </c>
      <c r="C326" s="8">
        <f t="shared" si="93"/>
        <v>0</v>
      </c>
      <c r="D326" s="8">
        <f t="shared" si="94"/>
        <v>0</v>
      </c>
      <c r="E326" s="8">
        <f t="shared" si="95"/>
        <v>0</v>
      </c>
      <c r="F326" s="8">
        <f t="shared" si="96"/>
        <v>0</v>
      </c>
      <c r="G326" s="8">
        <f t="shared" si="97"/>
        <v>0</v>
      </c>
      <c r="H326" s="8">
        <f t="shared" si="98"/>
        <v>0</v>
      </c>
      <c r="I326" s="8">
        <f t="shared" si="99"/>
        <v>0</v>
      </c>
      <c r="J326" s="8">
        <f t="shared" si="100"/>
        <v>0</v>
      </c>
      <c r="K326" s="9"/>
    </row>
    <row r="327" spans="1:11" ht="15" customHeight="1">
      <c r="A327" s="7">
        <v>322</v>
      </c>
      <c r="B327" s="61" t="s">
        <v>77</v>
      </c>
      <c r="C327" s="62"/>
      <c r="D327" s="62"/>
      <c r="E327" s="62"/>
      <c r="F327" s="62"/>
      <c r="G327" s="62"/>
      <c r="H327" s="62"/>
      <c r="I327" s="62"/>
      <c r="J327" s="62"/>
      <c r="K327" s="63"/>
    </row>
    <row r="328" spans="1:11">
      <c r="A328" s="7">
        <v>323</v>
      </c>
      <c r="B328" s="38" t="s">
        <v>347</v>
      </c>
      <c r="C328" s="8">
        <f>C329+C330+C331</f>
        <v>33359.599999999999</v>
      </c>
      <c r="D328" s="8">
        <f t="shared" ref="D328:J328" si="101">D329+D330+D331</f>
        <v>3349.1000000000004</v>
      </c>
      <c r="E328" s="8">
        <f t="shared" si="101"/>
        <v>9752.4</v>
      </c>
      <c r="F328" s="8">
        <f t="shared" si="101"/>
        <v>4416</v>
      </c>
      <c r="G328" s="8">
        <f t="shared" si="101"/>
        <v>5223.4000000000005</v>
      </c>
      <c r="H328" s="8">
        <f t="shared" si="101"/>
        <v>5859</v>
      </c>
      <c r="I328" s="8">
        <f t="shared" si="101"/>
        <v>5700</v>
      </c>
      <c r="J328" s="8">
        <f t="shared" si="101"/>
        <v>5700</v>
      </c>
      <c r="K328" s="9" t="s">
        <v>2</v>
      </c>
    </row>
    <row r="329" spans="1:11">
      <c r="A329" s="7">
        <v>324</v>
      </c>
      <c r="B329" s="9" t="s">
        <v>4</v>
      </c>
      <c r="C329" s="8">
        <f t="shared" ref="C329:C331" si="102">D329+E329+F329+G329+H329+I329+J329</f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9" t="s">
        <v>2</v>
      </c>
    </row>
    <row r="330" spans="1:11">
      <c r="A330" s="7">
        <v>325</v>
      </c>
      <c r="B330" s="9" t="s">
        <v>5</v>
      </c>
      <c r="C330" s="8">
        <f>C333</f>
        <v>33359.599999999999</v>
      </c>
      <c r="D330" s="8">
        <f t="shared" ref="D330:I330" si="103">D333</f>
        <v>3349.1000000000004</v>
      </c>
      <c r="E330" s="8">
        <f t="shared" si="103"/>
        <v>9752.4</v>
      </c>
      <c r="F330" s="8">
        <f t="shared" si="103"/>
        <v>4416</v>
      </c>
      <c r="G330" s="8">
        <f t="shared" si="103"/>
        <v>5223.4000000000005</v>
      </c>
      <c r="H330" s="8">
        <f>H335</f>
        <v>5859</v>
      </c>
      <c r="I330" s="8">
        <f t="shared" si="103"/>
        <v>5700</v>
      </c>
      <c r="J330" s="8">
        <f>J333</f>
        <v>5700</v>
      </c>
      <c r="K330" s="9" t="s">
        <v>2</v>
      </c>
    </row>
    <row r="331" spans="1:11">
      <c r="A331" s="7">
        <v>326</v>
      </c>
      <c r="B331" s="9" t="s">
        <v>6</v>
      </c>
      <c r="C331" s="8">
        <f t="shared" si="102"/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9" t="s">
        <v>2</v>
      </c>
    </row>
    <row r="332" spans="1:11">
      <c r="A332" s="7">
        <v>327</v>
      </c>
      <c r="B332" s="9" t="s">
        <v>78</v>
      </c>
      <c r="C332" s="6"/>
      <c r="D332" s="6"/>
      <c r="E332" s="6"/>
      <c r="F332" s="6"/>
      <c r="G332" s="6"/>
      <c r="H332" s="6"/>
      <c r="I332" s="6"/>
      <c r="J332" s="6"/>
      <c r="K332" s="9"/>
    </row>
    <row r="333" spans="1:11" ht="25.5">
      <c r="A333" s="7">
        <v>328</v>
      </c>
      <c r="B333" s="38" t="s">
        <v>320</v>
      </c>
      <c r="C333" s="8">
        <f>C334+C335+C336</f>
        <v>33359.599999999999</v>
      </c>
      <c r="D333" s="8">
        <f t="shared" ref="D333:J333" si="104">D334+D335+D336</f>
        <v>3349.1000000000004</v>
      </c>
      <c r="E333" s="8">
        <f t="shared" si="104"/>
        <v>9752.4</v>
      </c>
      <c r="F333" s="8">
        <f t="shared" si="104"/>
        <v>4416</v>
      </c>
      <c r="G333" s="8">
        <f t="shared" si="104"/>
        <v>5223.4000000000005</v>
      </c>
      <c r="H333" s="8">
        <f>H334+H335+H336</f>
        <v>5859</v>
      </c>
      <c r="I333" s="8">
        <f t="shared" si="104"/>
        <v>5700</v>
      </c>
      <c r="J333" s="8">
        <f t="shared" si="104"/>
        <v>5700</v>
      </c>
      <c r="K333" s="9" t="s">
        <v>2</v>
      </c>
    </row>
    <row r="334" spans="1:11">
      <c r="A334" s="7">
        <v>329</v>
      </c>
      <c r="B334" s="9" t="s">
        <v>4</v>
      </c>
      <c r="C334" s="8">
        <f t="shared" ref="C334:C397" si="105">D334+E334+F334+G334+H334+I334+J334</f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9" t="s">
        <v>2</v>
      </c>
    </row>
    <row r="335" spans="1:11">
      <c r="A335" s="7">
        <v>330</v>
      </c>
      <c r="B335" s="9" t="s">
        <v>5</v>
      </c>
      <c r="C335" s="8">
        <f>C339+C732</f>
        <v>33359.599999999999</v>
      </c>
      <c r="D335" s="8">
        <f>D339+D732</f>
        <v>3349.1000000000004</v>
      </c>
      <c r="E335" s="8">
        <f>E339+E732</f>
        <v>9752.4</v>
      </c>
      <c r="F335" s="8">
        <f>F339+F732</f>
        <v>4416</v>
      </c>
      <c r="G335" s="8">
        <f>G339+G732</f>
        <v>5223.4000000000005</v>
      </c>
      <c r="H335" s="8">
        <f>H337+H730</f>
        <v>5859</v>
      </c>
      <c r="I335" s="8">
        <f>I337+I730</f>
        <v>5700</v>
      </c>
      <c r="J335" s="8">
        <f>J337+J730</f>
        <v>5700</v>
      </c>
      <c r="K335" s="9" t="s">
        <v>2</v>
      </c>
    </row>
    <row r="336" spans="1:11">
      <c r="A336" s="7">
        <v>331</v>
      </c>
      <c r="B336" s="9" t="s">
        <v>79</v>
      </c>
      <c r="C336" s="8">
        <f t="shared" si="105"/>
        <v>0</v>
      </c>
      <c r="D336" s="6"/>
      <c r="E336" s="6">
        <v>0</v>
      </c>
      <c r="F336" s="6"/>
      <c r="G336" s="6"/>
      <c r="H336" s="6"/>
      <c r="I336" s="6"/>
      <c r="J336" s="6"/>
      <c r="K336" s="9"/>
    </row>
    <row r="337" spans="1:11" ht="40.5">
      <c r="A337" s="7">
        <v>332</v>
      </c>
      <c r="B337" s="12" t="s">
        <v>80</v>
      </c>
      <c r="C337" s="8">
        <f t="shared" si="105"/>
        <v>14928.4</v>
      </c>
      <c r="D337" s="8">
        <v>3348.6</v>
      </c>
      <c r="E337" s="8">
        <v>1772.4</v>
      </c>
      <c r="F337" s="8">
        <v>1525</v>
      </c>
      <c r="G337" s="8">
        <f>G339</f>
        <v>1923.4000000000003</v>
      </c>
      <c r="H337" s="8">
        <f>H339</f>
        <v>2359</v>
      </c>
      <c r="I337" s="8">
        <v>2000</v>
      </c>
      <c r="J337" s="8">
        <v>2000</v>
      </c>
      <c r="K337" s="9"/>
    </row>
    <row r="338" spans="1:11">
      <c r="A338" s="7">
        <v>333</v>
      </c>
      <c r="B338" s="9" t="s">
        <v>4</v>
      </c>
      <c r="C338" s="8">
        <f>C342+C346+C350+C354+C358+C362+C366+C370+C374+C378+C382+C385+C389+C393+C397+C401+C405+C409+C413+C417+C421+C425+C429+C433+C437+C441+C445+C449+C453+C457+C461+C465+C473+C477+C481+C485+C489+C493+C497+C501+C505+C509+C513+C517+C521+C525+C529+C533+C537+C541+C545+C553+C557+C565+C569+C573+C577+C581+C585+C589+C593+C597+C601+C605+C609+C613+C617+C621+C625+C629+C633+C637+C641+C645</f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9"/>
    </row>
    <row r="339" spans="1:11">
      <c r="A339" s="7">
        <v>334</v>
      </c>
      <c r="B339" s="9" t="s">
        <v>5</v>
      </c>
      <c r="C339" s="8">
        <f>C343+C347+C351+C355+C359+C363+C367+C371+C375+C379+C383+C386+C390+C394+C398+C402+C406+C410+C414+C418+C422+C426+C430+C434+C438+C442+C446+C450+C454+C458+C462+C466+C470+C474+C478+C482+C486+C490+C494+C498+C502+C506+C510+C514+C518+C522+C526+C530+C534+C538+C542+C546+C554+C558+C566+C570+C574+C578+C582+C586+C590+C594+C598+C602+C606+C610+C614+C618+C622+C626+C630+C634+C638+C642+C646</f>
        <v>8230</v>
      </c>
      <c r="D339" s="8">
        <f>D343+D347+D351+D355+D359+D363+D367+D371+D375+D379+D383+D386+D390+D394+D398+D402+D406+D410+D414+D418+D422+D426+D430+D434+D438+D442+D446+D450+D454+D458+D462+D466+D470+D474+D478+D482+D486+D490+D494+D498+D502+D506+D510+D514+D518+D522+D526+D530+D534+D538+D542+D546+D554+D558+D566+D570+D574+D578+D582+D586+D590+D594+D598+D602+D606+D610+D614+D618+D622+D626+D630+D634+D638+D642+D646</f>
        <v>3349.1000000000004</v>
      </c>
      <c r="E339" s="8">
        <f>E343+E347+E351+E355+E359+E363+E367+E371+E375+E379+E383+E386+E390+E394+E398+E402+E406+E410+E414+E418+E422+E426+E430+E434+E438+E442+E446+E450+E454+E458+E462+E466+E470+E474+E478+E482+E486+E490+E494+E498+E502+E506+E510+E514+E518+E522+E526+E530+E534+E538+E542+E546+E554+E558+E566+E570+E574+E578+E582+E586+E590+E594+E598+E602+E606+E610+E614+E618+E622+E626+E630+E634+E638+E642+E646</f>
        <v>1772.3999999999999</v>
      </c>
      <c r="F339" s="8">
        <f>F343+F347+F351+F355+F359+F363+F367+F371+F375+F379+F383+F386+F390+F394+F398+F402+F406+F410+F414+F418+F422+F426+F430+F434+F438+F442+F446+F450+F454+F458+F462+F466+F470+F474+F478+F482+F486+F490+F494+F498+F502+F506+F510+F514+F518+F522+F526+F530+F534+F538+F542+F546+F554+F558+F566+F570+F574+F578+F582+F586+F590+F594+F598+F602+F606+F610+F614+F618+F622+F626+F630+F634+F638+F642+F646</f>
        <v>1466.4000000000003</v>
      </c>
      <c r="G339" s="8">
        <f>G343+G347+G351+G355+G359+G363+G367+G371+G375+G379+G383+G386+G390+G394+G398+G402+G406+G410+G414+G418+G422+G426+G430+G434+G438+G442+G446+G450+G454+G458+G462+G466+G470+G474+G478+G482+G486+G490+G494+G498+G502+G506+G510+G514+G518+G522+G526+G530+G534+G538+G542+G546+G554+G558+G562+G566+G570+G574+G582+G578+G586+G590+G594+G598+G602+G606+G610+G614+G618+G622+G626+G630+G634+G638+G642+G646+G649+G653+G657+G661+G664+G668+G672+G6514+G676+G680+G684+G688+G692+G696</f>
        <v>1923.4000000000003</v>
      </c>
      <c r="H339" s="8">
        <f>H343+H347+H351+H355+H359+H363+H367+H371+H375+H379+H383+H386+H390+H394+H398+H402+H406+H410+H414+H418+H422+H426+H430+H434+H438+H442+H446+H450+H454+H458+H462+H466+H470+H474+H478+H482+H486+H490+H494+H498+H502+H506+H510+H514+H518+H522+H526+H530+H534+H538+H542+H546+H554+H558+H562+H566+H570+H578+H582+H586+H590+H594+H598+H602+H606+H610+H614+H618+H622+H626+H630+H634+H638+H642+H646+H649+H653+H657+H661+H664+H668+H672+H676+H680+H684+H688+H692+H696+H700+H704+H708+H712+H716+H720+H724+H728</f>
        <v>2359</v>
      </c>
      <c r="I339" s="8">
        <v>2000</v>
      </c>
      <c r="J339" s="8">
        <v>2000</v>
      </c>
      <c r="K339" s="9"/>
    </row>
    <row r="340" spans="1:11">
      <c r="A340" s="7">
        <v>335</v>
      </c>
      <c r="B340" s="9" t="s">
        <v>6</v>
      </c>
      <c r="C340" s="8">
        <f t="shared" si="105"/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9"/>
    </row>
    <row r="341" spans="1:11" ht="16.5" customHeight="1">
      <c r="A341" s="7">
        <v>336</v>
      </c>
      <c r="B341" s="13" t="s">
        <v>81</v>
      </c>
      <c r="C341" s="8">
        <f t="shared" si="105"/>
        <v>112.6</v>
      </c>
      <c r="D341" s="6">
        <v>112.6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9"/>
    </row>
    <row r="342" spans="1:11">
      <c r="A342" s="7">
        <v>337</v>
      </c>
      <c r="B342" s="9" t="s">
        <v>4</v>
      </c>
      <c r="C342" s="8">
        <f t="shared" si="105"/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9"/>
    </row>
    <row r="343" spans="1:11">
      <c r="A343" s="7">
        <v>338</v>
      </c>
      <c r="B343" s="9" t="s">
        <v>5</v>
      </c>
      <c r="C343" s="8">
        <f t="shared" si="105"/>
        <v>112.6</v>
      </c>
      <c r="D343" s="6">
        <v>112.6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9"/>
    </row>
    <row r="344" spans="1:11">
      <c r="A344" s="7">
        <v>339</v>
      </c>
      <c r="B344" s="9" t="s">
        <v>6</v>
      </c>
      <c r="C344" s="8">
        <f t="shared" si="105"/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9"/>
    </row>
    <row r="345" spans="1:11" ht="18" customHeight="1">
      <c r="A345" s="7">
        <v>340</v>
      </c>
      <c r="B345" s="13" t="s">
        <v>82</v>
      </c>
      <c r="C345" s="8">
        <f t="shared" si="105"/>
        <v>84.6</v>
      </c>
      <c r="D345" s="6">
        <v>84.6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9"/>
    </row>
    <row r="346" spans="1:11">
      <c r="A346" s="7">
        <v>341</v>
      </c>
      <c r="B346" s="9" t="s">
        <v>4</v>
      </c>
      <c r="C346" s="8">
        <f t="shared" si="105"/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9"/>
    </row>
    <row r="347" spans="1:11">
      <c r="A347" s="7">
        <v>342</v>
      </c>
      <c r="B347" s="9" t="s">
        <v>5</v>
      </c>
      <c r="C347" s="8">
        <f t="shared" si="105"/>
        <v>84.6</v>
      </c>
      <c r="D347" s="6">
        <v>84.6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9"/>
    </row>
    <row r="348" spans="1:11">
      <c r="A348" s="7">
        <v>343</v>
      </c>
      <c r="B348" s="9" t="s">
        <v>6</v>
      </c>
      <c r="C348" s="8">
        <f t="shared" si="105"/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9"/>
    </row>
    <row r="349" spans="1:11">
      <c r="A349" s="7">
        <v>344</v>
      </c>
      <c r="B349" s="13" t="s">
        <v>83</v>
      </c>
      <c r="C349" s="8">
        <f t="shared" si="105"/>
        <v>42.8</v>
      </c>
      <c r="D349" s="6">
        <v>42.8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9"/>
    </row>
    <row r="350" spans="1:11">
      <c r="A350" s="7">
        <v>345</v>
      </c>
      <c r="B350" s="9" t="s">
        <v>4</v>
      </c>
      <c r="C350" s="8">
        <f t="shared" si="105"/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9"/>
    </row>
    <row r="351" spans="1:11">
      <c r="A351" s="7">
        <v>346</v>
      </c>
      <c r="B351" s="9" t="s">
        <v>5</v>
      </c>
      <c r="C351" s="8">
        <f t="shared" si="105"/>
        <v>42.8</v>
      </c>
      <c r="D351" s="6">
        <v>42.8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9"/>
    </row>
    <row r="352" spans="1:11">
      <c r="A352" s="7">
        <v>347</v>
      </c>
      <c r="B352" s="9" t="s">
        <v>6</v>
      </c>
      <c r="C352" s="8">
        <f t="shared" si="105"/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9"/>
    </row>
    <row r="353" spans="1:11">
      <c r="A353" s="7">
        <v>348</v>
      </c>
      <c r="B353" s="13" t="s">
        <v>84</v>
      </c>
      <c r="C353" s="8">
        <f t="shared" si="105"/>
        <v>10.9</v>
      </c>
      <c r="D353" s="6">
        <v>10.9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9"/>
    </row>
    <row r="354" spans="1:11">
      <c r="A354" s="7">
        <v>349</v>
      </c>
      <c r="B354" s="9" t="s">
        <v>4</v>
      </c>
      <c r="C354" s="8">
        <f t="shared" si="105"/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9"/>
    </row>
    <row r="355" spans="1:11">
      <c r="A355" s="7">
        <v>350</v>
      </c>
      <c r="B355" s="9" t="s">
        <v>5</v>
      </c>
      <c r="C355" s="8">
        <f t="shared" si="105"/>
        <v>10.9</v>
      </c>
      <c r="D355" s="6">
        <v>10.9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9"/>
    </row>
    <row r="356" spans="1:11">
      <c r="A356" s="7">
        <v>351</v>
      </c>
      <c r="B356" s="9" t="s">
        <v>6</v>
      </c>
      <c r="C356" s="8">
        <f t="shared" si="105"/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9"/>
    </row>
    <row r="357" spans="1:11">
      <c r="A357" s="7">
        <v>352</v>
      </c>
      <c r="B357" s="13" t="s">
        <v>85</v>
      </c>
      <c r="C357" s="8">
        <f t="shared" si="105"/>
        <v>240</v>
      </c>
      <c r="D357" s="6">
        <v>240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9"/>
    </row>
    <row r="358" spans="1:11">
      <c r="A358" s="7">
        <v>353</v>
      </c>
      <c r="B358" s="9" t="s">
        <v>4</v>
      </c>
      <c r="C358" s="8">
        <f t="shared" si="105"/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9"/>
    </row>
    <row r="359" spans="1:11">
      <c r="A359" s="7">
        <v>354</v>
      </c>
      <c r="B359" s="9" t="s">
        <v>5</v>
      </c>
      <c r="C359" s="8">
        <f t="shared" si="105"/>
        <v>240</v>
      </c>
      <c r="D359" s="6">
        <v>240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9"/>
    </row>
    <row r="360" spans="1:11">
      <c r="A360" s="7">
        <v>355</v>
      </c>
      <c r="B360" s="9" t="s">
        <v>6</v>
      </c>
      <c r="C360" s="8">
        <f t="shared" si="105"/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9"/>
    </row>
    <row r="361" spans="1:11" ht="25.5">
      <c r="A361" s="7">
        <v>356</v>
      </c>
      <c r="B361" s="13" t="s">
        <v>86</v>
      </c>
      <c r="C361" s="8">
        <f t="shared" si="105"/>
        <v>15</v>
      </c>
      <c r="D361" s="6">
        <v>15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9"/>
    </row>
    <row r="362" spans="1:11">
      <c r="A362" s="7">
        <v>357</v>
      </c>
      <c r="B362" s="9" t="s">
        <v>4</v>
      </c>
      <c r="C362" s="8">
        <f t="shared" si="105"/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9"/>
    </row>
    <row r="363" spans="1:11">
      <c r="A363" s="7">
        <v>358</v>
      </c>
      <c r="B363" s="9" t="s">
        <v>5</v>
      </c>
      <c r="C363" s="8">
        <f t="shared" si="105"/>
        <v>15</v>
      </c>
      <c r="D363" s="6">
        <v>15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9"/>
    </row>
    <row r="364" spans="1:11">
      <c r="A364" s="7">
        <v>359</v>
      </c>
      <c r="B364" s="9" t="s">
        <v>6</v>
      </c>
      <c r="C364" s="8">
        <f t="shared" si="105"/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9"/>
    </row>
    <row r="365" spans="1:11">
      <c r="A365" s="7">
        <v>360</v>
      </c>
      <c r="B365" s="13" t="s">
        <v>87</v>
      </c>
      <c r="C365" s="8">
        <f t="shared" si="105"/>
        <v>195.6</v>
      </c>
      <c r="D365" s="6">
        <v>195.6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9"/>
    </row>
    <row r="366" spans="1:11">
      <c r="A366" s="7">
        <v>361</v>
      </c>
      <c r="B366" s="9" t="s">
        <v>4</v>
      </c>
      <c r="C366" s="8">
        <f t="shared" si="105"/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9"/>
    </row>
    <row r="367" spans="1:11">
      <c r="A367" s="7">
        <v>362</v>
      </c>
      <c r="B367" s="9" t="s">
        <v>5</v>
      </c>
      <c r="C367" s="8">
        <f t="shared" si="105"/>
        <v>195.6</v>
      </c>
      <c r="D367" s="6">
        <v>195.6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9"/>
    </row>
    <row r="368" spans="1:11">
      <c r="A368" s="7">
        <v>363</v>
      </c>
      <c r="B368" s="9" t="s">
        <v>6</v>
      </c>
      <c r="C368" s="8">
        <f t="shared" si="105"/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9"/>
    </row>
    <row r="369" spans="1:11">
      <c r="A369" s="7">
        <v>364</v>
      </c>
      <c r="B369" s="13" t="s">
        <v>88</v>
      </c>
      <c r="C369" s="8">
        <f t="shared" si="105"/>
        <v>85.6</v>
      </c>
      <c r="D369" s="6">
        <v>85.6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9"/>
    </row>
    <row r="370" spans="1:11">
      <c r="A370" s="7">
        <v>365</v>
      </c>
      <c r="B370" s="9" t="s">
        <v>4</v>
      </c>
      <c r="C370" s="8">
        <f t="shared" si="105"/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9"/>
    </row>
    <row r="371" spans="1:11">
      <c r="A371" s="7">
        <v>366</v>
      </c>
      <c r="B371" s="9" t="s">
        <v>5</v>
      </c>
      <c r="C371" s="8">
        <f t="shared" si="105"/>
        <v>85.6</v>
      </c>
      <c r="D371" s="6">
        <v>85.6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9"/>
    </row>
    <row r="372" spans="1:11">
      <c r="A372" s="7">
        <v>367</v>
      </c>
      <c r="B372" s="9" t="s">
        <v>6</v>
      </c>
      <c r="C372" s="8">
        <f t="shared" si="105"/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9"/>
    </row>
    <row r="373" spans="1:11">
      <c r="A373" s="7">
        <v>368</v>
      </c>
      <c r="B373" s="13" t="s">
        <v>89</v>
      </c>
      <c r="C373" s="8">
        <f t="shared" si="105"/>
        <v>55.5</v>
      </c>
      <c r="D373" s="6">
        <v>55.5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9"/>
    </row>
    <row r="374" spans="1:11">
      <c r="A374" s="7">
        <v>369</v>
      </c>
      <c r="B374" s="9" t="s">
        <v>4</v>
      </c>
      <c r="C374" s="8">
        <f t="shared" si="105"/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9"/>
    </row>
    <row r="375" spans="1:11">
      <c r="A375" s="7">
        <v>370</v>
      </c>
      <c r="B375" s="9" t="s">
        <v>5</v>
      </c>
      <c r="C375" s="8">
        <f t="shared" si="105"/>
        <v>55.5</v>
      </c>
      <c r="D375" s="6">
        <v>55.5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9"/>
    </row>
    <row r="376" spans="1:11">
      <c r="A376" s="7">
        <v>371</v>
      </c>
      <c r="B376" s="9" t="s">
        <v>6</v>
      </c>
      <c r="C376" s="8">
        <f t="shared" si="105"/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9"/>
    </row>
    <row r="377" spans="1:11">
      <c r="A377" s="7">
        <v>372</v>
      </c>
      <c r="B377" s="13" t="s">
        <v>90</v>
      </c>
      <c r="C377" s="8">
        <f t="shared" si="105"/>
        <v>21</v>
      </c>
      <c r="D377" s="6">
        <v>21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9"/>
    </row>
    <row r="378" spans="1:11">
      <c r="A378" s="7">
        <v>373</v>
      </c>
      <c r="B378" s="9" t="s">
        <v>4</v>
      </c>
      <c r="C378" s="8">
        <f t="shared" si="105"/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9"/>
    </row>
    <row r="379" spans="1:11">
      <c r="A379" s="7">
        <v>374</v>
      </c>
      <c r="B379" s="9" t="s">
        <v>5</v>
      </c>
      <c r="C379" s="8">
        <f t="shared" si="105"/>
        <v>21</v>
      </c>
      <c r="D379" s="6">
        <v>21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9"/>
    </row>
    <row r="380" spans="1:11">
      <c r="A380" s="7">
        <v>375</v>
      </c>
      <c r="B380" s="9" t="s">
        <v>6</v>
      </c>
      <c r="C380" s="8">
        <f t="shared" si="105"/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9"/>
    </row>
    <row r="381" spans="1:11">
      <c r="A381" s="7">
        <v>376</v>
      </c>
      <c r="B381" s="13" t="s">
        <v>91</v>
      </c>
      <c r="C381" s="8">
        <f t="shared" si="105"/>
        <v>310.3</v>
      </c>
      <c r="D381" s="6">
        <v>310.3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9"/>
    </row>
    <row r="382" spans="1:11">
      <c r="A382" s="7">
        <v>377</v>
      </c>
      <c r="B382" s="9" t="s">
        <v>4</v>
      </c>
      <c r="C382" s="8">
        <f t="shared" si="105"/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9"/>
    </row>
    <row r="383" spans="1:11">
      <c r="A383" s="7">
        <v>378</v>
      </c>
      <c r="B383" s="9" t="s">
        <v>5</v>
      </c>
      <c r="C383" s="8">
        <f t="shared" si="105"/>
        <v>310.3</v>
      </c>
      <c r="D383" s="6">
        <v>310.3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9"/>
    </row>
    <row r="384" spans="1:11" ht="25.5">
      <c r="A384" s="7">
        <v>379</v>
      </c>
      <c r="B384" s="13" t="s">
        <v>92</v>
      </c>
      <c r="C384" s="8">
        <f t="shared" si="105"/>
        <v>95</v>
      </c>
      <c r="D384" s="6">
        <v>95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9"/>
    </row>
    <row r="385" spans="1:11">
      <c r="A385" s="7">
        <v>380</v>
      </c>
      <c r="B385" s="9" t="s">
        <v>4</v>
      </c>
      <c r="C385" s="8">
        <f t="shared" si="105"/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9"/>
    </row>
    <row r="386" spans="1:11">
      <c r="A386" s="7">
        <v>381</v>
      </c>
      <c r="B386" s="9" t="s">
        <v>5</v>
      </c>
      <c r="C386" s="8">
        <f t="shared" si="105"/>
        <v>95</v>
      </c>
      <c r="D386" s="6">
        <v>95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9"/>
    </row>
    <row r="387" spans="1:11">
      <c r="A387" s="7">
        <v>382</v>
      </c>
      <c r="B387" s="9" t="s">
        <v>6</v>
      </c>
      <c r="C387" s="8">
        <f t="shared" si="105"/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9"/>
    </row>
    <row r="388" spans="1:11">
      <c r="A388" s="7">
        <v>383</v>
      </c>
      <c r="B388" s="13" t="s">
        <v>93</v>
      </c>
      <c r="C388" s="8">
        <f t="shared" si="105"/>
        <v>75</v>
      </c>
      <c r="D388" s="6">
        <v>75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9"/>
    </row>
    <row r="389" spans="1:11">
      <c r="A389" s="7">
        <v>384</v>
      </c>
      <c r="B389" s="9" t="s">
        <v>4</v>
      </c>
      <c r="C389" s="8">
        <f t="shared" si="105"/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9"/>
    </row>
    <row r="390" spans="1:11">
      <c r="A390" s="7">
        <v>385</v>
      </c>
      <c r="B390" s="9" t="s">
        <v>5</v>
      </c>
      <c r="C390" s="8">
        <f t="shared" si="105"/>
        <v>75</v>
      </c>
      <c r="D390" s="6">
        <v>75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9"/>
    </row>
    <row r="391" spans="1:11">
      <c r="A391" s="7">
        <v>386</v>
      </c>
      <c r="B391" s="9" t="s">
        <v>6</v>
      </c>
      <c r="C391" s="8">
        <f t="shared" si="105"/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9"/>
    </row>
    <row r="392" spans="1:11">
      <c r="A392" s="7">
        <v>387</v>
      </c>
      <c r="B392" s="13" t="s">
        <v>94</v>
      </c>
      <c r="C392" s="8">
        <f t="shared" si="105"/>
        <v>224.9</v>
      </c>
      <c r="D392" s="6">
        <v>224.9</v>
      </c>
      <c r="E392" s="8"/>
      <c r="F392" s="8"/>
      <c r="G392" s="8"/>
      <c r="H392" s="8"/>
      <c r="I392" s="8"/>
      <c r="J392" s="8"/>
      <c r="K392" s="9"/>
    </row>
    <row r="393" spans="1:11">
      <c r="A393" s="7">
        <v>388</v>
      </c>
      <c r="B393" s="9" t="s">
        <v>4</v>
      </c>
      <c r="C393" s="8">
        <f t="shared" si="105"/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9"/>
    </row>
    <row r="394" spans="1:11">
      <c r="A394" s="7">
        <v>389</v>
      </c>
      <c r="B394" s="9" t="s">
        <v>5</v>
      </c>
      <c r="C394" s="8">
        <f t="shared" si="105"/>
        <v>224.9</v>
      </c>
      <c r="D394" s="6">
        <v>224.9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9"/>
    </row>
    <row r="395" spans="1:11">
      <c r="A395" s="7">
        <v>390</v>
      </c>
      <c r="B395" s="9" t="s">
        <v>6</v>
      </c>
      <c r="C395" s="8">
        <f t="shared" si="105"/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9"/>
    </row>
    <row r="396" spans="1:11">
      <c r="A396" s="7">
        <v>391</v>
      </c>
      <c r="B396" s="13" t="s">
        <v>95</v>
      </c>
      <c r="C396" s="8">
        <f t="shared" si="105"/>
        <v>67.599999999999994</v>
      </c>
      <c r="D396" s="6">
        <v>67.599999999999994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9"/>
    </row>
    <row r="397" spans="1:11">
      <c r="A397" s="7">
        <v>392</v>
      </c>
      <c r="B397" s="9" t="s">
        <v>4</v>
      </c>
      <c r="C397" s="8">
        <f t="shared" si="105"/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9"/>
    </row>
    <row r="398" spans="1:11">
      <c r="A398" s="7">
        <v>393</v>
      </c>
      <c r="B398" s="9" t="s">
        <v>5</v>
      </c>
      <c r="C398" s="8">
        <f t="shared" ref="C398:C461" si="106">D398+E398+F398+G398+H398+I398+J398</f>
        <v>67.599999999999994</v>
      </c>
      <c r="D398" s="6">
        <v>67.599999999999994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9"/>
    </row>
    <row r="399" spans="1:11">
      <c r="A399" s="7">
        <v>394</v>
      </c>
      <c r="B399" s="9" t="s">
        <v>6</v>
      </c>
      <c r="C399" s="8">
        <f t="shared" si="106"/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9"/>
    </row>
    <row r="400" spans="1:11" ht="25.5">
      <c r="A400" s="7">
        <v>395</v>
      </c>
      <c r="B400" s="13" t="s">
        <v>348</v>
      </c>
      <c r="C400" s="8">
        <f t="shared" si="106"/>
        <v>99.9</v>
      </c>
      <c r="D400" s="6">
        <v>99.9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9"/>
    </row>
    <row r="401" spans="1:11">
      <c r="A401" s="7">
        <v>396</v>
      </c>
      <c r="B401" s="9" t="s">
        <v>4</v>
      </c>
      <c r="C401" s="8">
        <f t="shared" si="106"/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9"/>
    </row>
    <row r="402" spans="1:11">
      <c r="A402" s="7">
        <v>397</v>
      </c>
      <c r="B402" s="9" t="s">
        <v>5</v>
      </c>
      <c r="C402" s="8">
        <f t="shared" si="106"/>
        <v>99.9</v>
      </c>
      <c r="D402" s="6">
        <v>99.9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9"/>
    </row>
    <row r="403" spans="1:11">
      <c r="A403" s="7">
        <v>398</v>
      </c>
      <c r="B403" s="9" t="s">
        <v>6</v>
      </c>
      <c r="C403" s="8">
        <f t="shared" si="106"/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9"/>
    </row>
    <row r="404" spans="1:11">
      <c r="A404" s="7">
        <v>399</v>
      </c>
      <c r="B404" s="13" t="s">
        <v>96</v>
      </c>
      <c r="C404" s="8">
        <f t="shared" si="106"/>
        <v>59</v>
      </c>
      <c r="D404" s="6">
        <v>59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9"/>
    </row>
    <row r="405" spans="1:11">
      <c r="A405" s="7">
        <v>400</v>
      </c>
      <c r="B405" s="9" t="s">
        <v>4</v>
      </c>
      <c r="C405" s="8">
        <f t="shared" si="106"/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9"/>
    </row>
    <row r="406" spans="1:11">
      <c r="A406" s="7">
        <v>401</v>
      </c>
      <c r="B406" s="9" t="s">
        <v>5</v>
      </c>
      <c r="C406" s="8">
        <f t="shared" si="106"/>
        <v>59</v>
      </c>
      <c r="D406" s="6">
        <v>59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9"/>
    </row>
    <row r="407" spans="1:11">
      <c r="A407" s="7">
        <v>402</v>
      </c>
      <c r="B407" s="9" t="s">
        <v>6</v>
      </c>
      <c r="C407" s="8">
        <f t="shared" si="106"/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9"/>
    </row>
    <row r="408" spans="1:11">
      <c r="A408" s="7">
        <v>403</v>
      </c>
      <c r="B408" s="13" t="s">
        <v>97</v>
      </c>
      <c r="C408" s="8">
        <f t="shared" si="106"/>
        <v>41.5</v>
      </c>
      <c r="D408" s="6">
        <v>41.5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9"/>
    </row>
    <row r="409" spans="1:11">
      <c r="A409" s="7">
        <v>404</v>
      </c>
      <c r="B409" s="9" t="s">
        <v>4</v>
      </c>
      <c r="C409" s="8">
        <f t="shared" si="106"/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9"/>
    </row>
    <row r="410" spans="1:11">
      <c r="A410" s="7">
        <v>405</v>
      </c>
      <c r="B410" s="9" t="s">
        <v>5</v>
      </c>
      <c r="C410" s="8">
        <f t="shared" si="106"/>
        <v>41.5</v>
      </c>
      <c r="D410" s="6">
        <v>41.5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9"/>
    </row>
    <row r="411" spans="1:11">
      <c r="A411" s="7">
        <v>406</v>
      </c>
      <c r="B411" s="9" t="s">
        <v>6</v>
      </c>
      <c r="C411" s="8">
        <f t="shared" si="106"/>
        <v>0</v>
      </c>
      <c r="D411" s="6"/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9"/>
    </row>
    <row r="412" spans="1:11">
      <c r="A412" s="7">
        <v>407</v>
      </c>
      <c r="B412" s="13" t="s">
        <v>98</v>
      </c>
      <c r="C412" s="8">
        <f t="shared" si="106"/>
        <v>93</v>
      </c>
      <c r="D412" s="6">
        <v>93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9"/>
    </row>
    <row r="413" spans="1:11">
      <c r="A413" s="7">
        <v>408</v>
      </c>
      <c r="B413" s="9" t="s">
        <v>4</v>
      </c>
      <c r="C413" s="8">
        <f t="shared" si="106"/>
        <v>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9"/>
    </row>
    <row r="414" spans="1:11">
      <c r="A414" s="7">
        <v>409</v>
      </c>
      <c r="B414" s="9" t="s">
        <v>5</v>
      </c>
      <c r="C414" s="8">
        <f t="shared" si="106"/>
        <v>93</v>
      </c>
      <c r="D414" s="6">
        <v>93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9"/>
    </row>
    <row r="415" spans="1:11">
      <c r="A415" s="7">
        <v>410</v>
      </c>
      <c r="B415" s="9" t="s">
        <v>6</v>
      </c>
      <c r="C415" s="8">
        <f t="shared" si="106"/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9"/>
    </row>
    <row r="416" spans="1:11" ht="25.5">
      <c r="A416" s="7">
        <v>411</v>
      </c>
      <c r="B416" s="13" t="s">
        <v>99</v>
      </c>
      <c r="C416" s="8">
        <f t="shared" si="106"/>
        <v>94</v>
      </c>
      <c r="D416" s="6">
        <v>94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9"/>
    </row>
    <row r="417" spans="1:11">
      <c r="A417" s="7">
        <v>412</v>
      </c>
      <c r="B417" s="9" t="s">
        <v>4</v>
      </c>
      <c r="C417" s="8">
        <f t="shared" si="106"/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9"/>
    </row>
    <row r="418" spans="1:11">
      <c r="A418" s="7">
        <v>413</v>
      </c>
      <c r="B418" s="9" t="s">
        <v>5</v>
      </c>
      <c r="C418" s="8">
        <f t="shared" si="106"/>
        <v>94</v>
      </c>
      <c r="D418" s="6">
        <v>94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9"/>
    </row>
    <row r="419" spans="1:11">
      <c r="A419" s="7">
        <v>414</v>
      </c>
      <c r="B419" s="9" t="s">
        <v>6</v>
      </c>
      <c r="C419" s="8">
        <f t="shared" si="106"/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9"/>
    </row>
    <row r="420" spans="1:11">
      <c r="A420" s="7">
        <v>415</v>
      </c>
      <c r="B420" s="13" t="s">
        <v>100</v>
      </c>
      <c r="C420" s="8">
        <f t="shared" si="106"/>
        <v>99.9</v>
      </c>
      <c r="D420" s="6">
        <v>99.9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9"/>
    </row>
    <row r="421" spans="1:11">
      <c r="A421" s="7">
        <v>416</v>
      </c>
      <c r="B421" s="9" t="s">
        <v>4</v>
      </c>
      <c r="C421" s="8">
        <f t="shared" si="106"/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9"/>
    </row>
    <row r="422" spans="1:11">
      <c r="A422" s="7">
        <v>417</v>
      </c>
      <c r="B422" s="9" t="s">
        <v>5</v>
      </c>
      <c r="C422" s="8">
        <f t="shared" si="106"/>
        <v>99.9</v>
      </c>
      <c r="D422" s="6">
        <v>99.9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9"/>
    </row>
    <row r="423" spans="1:11">
      <c r="A423" s="7">
        <v>418</v>
      </c>
      <c r="B423" s="9" t="s">
        <v>6</v>
      </c>
      <c r="C423" s="8">
        <f t="shared" si="106"/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9"/>
    </row>
    <row r="424" spans="1:11">
      <c r="A424" s="7">
        <v>419</v>
      </c>
      <c r="B424" s="13" t="s">
        <v>101</v>
      </c>
      <c r="C424" s="8">
        <f t="shared" si="106"/>
        <v>73.5</v>
      </c>
      <c r="D424" s="6">
        <v>73.5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9"/>
    </row>
    <row r="425" spans="1:11">
      <c r="A425" s="7">
        <v>420</v>
      </c>
      <c r="B425" s="9" t="s">
        <v>4</v>
      </c>
      <c r="C425" s="8">
        <f t="shared" si="106"/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9"/>
    </row>
    <row r="426" spans="1:11">
      <c r="A426" s="7">
        <v>421</v>
      </c>
      <c r="B426" s="9" t="s">
        <v>5</v>
      </c>
      <c r="C426" s="8">
        <f t="shared" si="106"/>
        <v>73.5</v>
      </c>
      <c r="D426" s="6">
        <v>73.5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9"/>
    </row>
    <row r="427" spans="1:11">
      <c r="A427" s="7">
        <v>422</v>
      </c>
      <c r="B427" s="9" t="s">
        <v>6</v>
      </c>
      <c r="C427" s="8">
        <f t="shared" si="106"/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9"/>
    </row>
    <row r="428" spans="1:11" ht="25.5">
      <c r="A428" s="7">
        <v>423</v>
      </c>
      <c r="B428" s="13" t="s">
        <v>102</v>
      </c>
      <c r="C428" s="8">
        <f t="shared" si="106"/>
        <v>98.8</v>
      </c>
      <c r="D428" s="6">
        <v>98.8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9"/>
    </row>
    <row r="429" spans="1:11">
      <c r="A429" s="7">
        <v>424</v>
      </c>
      <c r="B429" s="9" t="s">
        <v>4</v>
      </c>
      <c r="C429" s="8">
        <f t="shared" si="106"/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9"/>
    </row>
    <row r="430" spans="1:11">
      <c r="A430" s="7">
        <v>425</v>
      </c>
      <c r="B430" s="9" t="s">
        <v>5</v>
      </c>
      <c r="C430" s="8">
        <f t="shared" si="106"/>
        <v>98.8</v>
      </c>
      <c r="D430" s="6">
        <v>98.8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9"/>
    </row>
    <row r="431" spans="1:11">
      <c r="A431" s="7">
        <v>426</v>
      </c>
      <c r="B431" s="9" t="s">
        <v>6</v>
      </c>
      <c r="C431" s="8">
        <f t="shared" si="106"/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9"/>
    </row>
    <row r="432" spans="1:11" ht="25.5">
      <c r="A432" s="7">
        <v>427</v>
      </c>
      <c r="B432" s="13" t="s">
        <v>103</v>
      </c>
      <c r="C432" s="8">
        <f t="shared" si="106"/>
        <v>59.9</v>
      </c>
      <c r="D432" s="6">
        <v>59.9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9"/>
    </row>
    <row r="433" spans="1:11">
      <c r="A433" s="7">
        <v>428</v>
      </c>
      <c r="B433" s="9" t="s">
        <v>4</v>
      </c>
      <c r="C433" s="8">
        <f t="shared" si="106"/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9"/>
    </row>
    <row r="434" spans="1:11">
      <c r="A434" s="7">
        <v>429</v>
      </c>
      <c r="B434" s="9" t="s">
        <v>5</v>
      </c>
      <c r="C434" s="8">
        <f t="shared" si="106"/>
        <v>59.9</v>
      </c>
      <c r="D434" s="6">
        <v>59.9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9"/>
    </row>
    <row r="435" spans="1:11">
      <c r="A435" s="7">
        <v>430</v>
      </c>
      <c r="B435" s="9" t="s">
        <v>6</v>
      </c>
      <c r="C435" s="8">
        <f t="shared" si="106"/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9"/>
    </row>
    <row r="436" spans="1:11" ht="25.5">
      <c r="A436" s="7">
        <v>431</v>
      </c>
      <c r="B436" s="13" t="s">
        <v>104</v>
      </c>
      <c r="C436" s="8">
        <f t="shared" si="106"/>
        <v>56.4</v>
      </c>
      <c r="D436" s="6">
        <v>56.4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9"/>
    </row>
    <row r="437" spans="1:11">
      <c r="A437" s="7">
        <v>432</v>
      </c>
      <c r="B437" s="9" t="s">
        <v>4</v>
      </c>
      <c r="C437" s="8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9"/>
    </row>
    <row r="438" spans="1:11">
      <c r="A438" s="7">
        <v>433</v>
      </c>
      <c r="B438" s="9" t="s">
        <v>5</v>
      </c>
      <c r="C438" s="8">
        <v>56.4</v>
      </c>
      <c r="D438" s="6">
        <v>56.4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9"/>
    </row>
    <row r="439" spans="1:11">
      <c r="A439" s="7">
        <v>434</v>
      </c>
      <c r="B439" s="9" t="s">
        <v>6</v>
      </c>
      <c r="C439" s="8">
        <f t="shared" si="106"/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9"/>
    </row>
    <row r="440" spans="1:11" ht="25.5">
      <c r="A440" s="7">
        <v>435</v>
      </c>
      <c r="B440" s="13" t="s">
        <v>105</v>
      </c>
      <c r="C440" s="8">
        <f t="shared" si="106"/>
        <v>33.700000000000003</v>
      </c>
      <c r="D440" s="6">
        <v>33.700000000000003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9"/>
    </row>
    <row r="441" spans="1:11">
      <c r="A441" s="7">
        <v>436</v>
      </c>
      <c r="B441" s="9" t="s">
        <v>4</v>
      </c>
      <c r="C441" s="8">
        <f t="shared" si="106"/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9"/>
    </row>
    <row r="442" spans="1:11">
      <c r="A442" s="7">
        <v>437</v>
      </c>
      <c r="B442" s="9" t="s">
        <v>5</v>
      </c>
      <c r="C442" s="8">
        <f t="shared" si="106"/>
        <v>33.700000000000003</v>
      </c>
      <c r="D442" s="6">
        <v>33.700000000000003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9"/>
    </row>
    <row r="443" spans="1:11">
      <c r="A443" s="7">
        <v>438</v>
      </c>
      <c r="B443" s="9" t="s">
        <v>6</v>
      </c>
      <c r="C443" s="8">
        <f t="shared" si="106"/>
        <v>0</v>
      </c>
      <c r="D443" s="6"/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9"/>
    </row>
    <row r="444" spans="1:11" ht="25.5">
      <c r="A444" s="7">
        <v>439</v>
      </c>
      <c r="B444" s="13" t="s">
        <v>106</v>
      </c>
      <c r="C444" s="8">
        <f t="shared" si="106"/>
        <v>31.2</v>
      </c>
      <c r="D444" s="6">
        <v>31.2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9"/>
    </row>
    <row r="445" spans="1:11">
      <c r="A445" s="7">
        <v>440</v>
      </c>
      <c r="B445" s="9" t="s">
        <v>4</v>
      </c>
      <c r="C445" s="8">
        <f t="shared" si="106"/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9"/>
    </row>
    <row r="446" spans="1:11">
      <c r="A446" s="7">
        <v>441</v>
      </c>
      <c r="B446" s="9" t="s">
        <v>5</v>
      </c>
      <c r="C446" s="8">
        <f t="shared" si="106"/>
        <v>31.2</v>
      </c>
      <c r="D446" s="6">
        <v>31.2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9"/>
    </row>
    <row r="447" spans="1:11">
      <c r="A447" s="7">
        <v>442</v>
      </c>
      <c r="B447" s="9" t="s">
        <v>6</v>
      </c>
      <c r="C447" s="8">
        <f t="shared" si="106"/>
        <v>0</v>
      </c>
      <c r="D447" s="6"/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9"/>
    </row>
    <row r="448" spans="1:11" ht="25.5">
      <c r="A448" s="7">
        <v>443</v>
      </c>
      <c r="B448" s="13" t="s">
        <v>107</v>
      </c>
      <c r="C448" s="8">
        <f t="shared" si="106"/>
        <v>80</v>
      </c>
      <c r="D448" s="6">
        <v>80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9"/>
    </row>
    <row r="449" spans="1:11">
      <c r="A449" s="7">
        <v>444</v>
      </c>
      <c r="B449" s="9" t="s">
        <v>4</v>
      </c>
      <c r="C449" s="8">
        <f t="shared" si="106"/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9"/>
    </row>
    <row r="450" spans="1:11">
      <c r="A450" s="7">
        <v>445</v>
      </c>
      <c r="B450" s="9" t="s">
        <v>5</v>
      </c>
      <c r="C450" s="8">
        <f t="shared" si="106"/>
        <v>80</v>
      </c>
      <c r="D450" s="6">
        <v>80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9"/>
    </row>
    <row r="451" spans="1:11">
      <c r="A451" s="7">
        <v>446</v>
      </c>
      <c r="B451" s="9" t="s">
        <v>6</v>
      </c>
      <c r="C451" s="8">
        <f t="shared" si="106"/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9"/>
    </row>
    <row r="452" spans="1:11" ht="25.5">
      <c r="A452" s="7">
        <v>447</v>
      </c>
      <c r="B452" s="13" t="s">
        <v>108</v>
      </c>
      <c r="C452" s="8">
        <f t="shared" si="106"/>
        <v>46.6</v>
      </c>
      <c r="D452" s="6">
        <v>46.6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9"/>
    </row>
    <row r="453" spans="1:11">
      <c r="A453" s="7">
        <v>448</v>
      </c>
      <c r="B453" s="9" t="s">
        <v>4</v>
      </c>
      <c r="C453" s="8">
        <f t="shared" si="106"/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9"/>
    </row>
    <row r="454" spans="1:11">
      <c r="A454" s="7">
        <v>449</v>
      </c>
      <c r="B454" s="9" t="s">
        <v>5</v>
      </c>
      <c r="C454" s="8">
        <f t="shared" si="106"/>
        <v>46.6</v>
      </c>
      <c r="D454" s="6">
        <v>46.6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9"/>
    </row>
    <row r="455" spans="1:11">
      <c r="A455" s="7">
        <v>450</v>
      </c>
      <c r="B455" s="9" t="s">
        <v>6</v>
      </c>
      <c r="C455" s="8">
        <f t="shared" si="106"/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9"/>
    </row>
    <row r="456" spans="1:11" ht="25.5">
      <c r="A456" s="7">
        <v>451</v>
      </c>
      <c r="B456" s="13" t="s">
        <v>109</v>
      </c>
      <c r="C456" s="8">
        <f t="shared" si="106"/>
        <v>84.8</v>
      </c>
      <c r="D456" s="6">
        <v>84.8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9"/>
    </row>
    <row r="457" spans="1:11">
      <c r="A457" s="7">
        <v>452</v>
      </c>
      <c r="B457" s="9" t="s">
        <v>4</v>
      </c>
      <c r="C457" s="8">
        <f t="shared" si="106"/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9"/>
    </row>
    <row r="458" spans="1:11">
      <c r="A458" s="7">
        <v>453</v>
      </c>
      <c r="B458" s="9" t="s">
        <v>5</v>
      </c>
      <c r="C458" s="8">
        <f t="shared" si="106"/>
        <v>84.8</v>
      </c>
      <c r="D458" s="6">
        <v>84.8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9"/>
    </row>
    <row r="459" spans="1:11">
      <c r="A459" s="7">
        <v>454</v>
      </c>
      <c r="B459" s="9" t="s">
        <v>6</v>
      </c>
      <c r="C459" s="8">
        <f t="shared" si="106"/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9"/>
    </row>
    <row r="460" spans="1:11" ht="25.5">
      <c r="A460" s="7">
        <v>455</v>
      </c>
      <c r="B460" s="13" t="s">
        <v>110</v>
      </c>
      <c r="C460" s="8">
        <f t="shared" si="106"/>
        <v>180</v>
      </c>
      <c r="D460" s="6">
        <v>180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9"/>
    </row>
    <row r="461" spans="1:11">
      <c r="A461" s="7">
        <v>456</v>
      </c>
      <c r="B461" s="9" t="s">
        <v>4</v>
      </c>
      <c r="C461" s="8">
        <f t="shared" si="106"/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9"/>
    </row>
    <row r="462" spans="1:11">
      <c r="A462" s="7">
        <v>457</v>
      </c>
      <c r="B462" s="9" t="s">
        <v>5</v>
      </c>
      <c r="C462" s="8">
        <f t="shared" ref="C462:C525" si="107">D462+E462+F462+G462+H462+I462+J462</f>
        <v>180</v>
      </c>
      <c r="D462" s="6">
        <v>180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9"/>
    </row>
    <row r="463" spans="1:11">
      <c r="A463" s="7">
        <v>458</v>
      </c>
      <c r="B463" s="9" t="s">
        <v>6</v>
      </c>
      <c r="C463" s="8">
        <f t="shared" si="107"/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9"/>
    </row>
    <row r="464" spans="1:11" ht="25.5">
      <c r="A464" s="7">
        <v>459</v>
      </c>
      <c r="B464" s="13" t="s">
        <v>111</v>
      </c>
      <c r="C464" s="8">
        <f t="shared" si="107"/>
        <v>50</v>
      </c>
      <c r="D464" s="6">
        <v>50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9"/>
    </row>
    <row r="465" spans="1:11">
      <c r="A465" s="7">
        <v>460</v>
      </c>
      <c r="B465" s="9" t="s">
        <v>4</v>
      </c>
      <c r="C465" s="8">
        <f t="shared" si="107"/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9"/>
    </row>
    <row r="466" spans="1:11">
      <c r="A466" s="7">
        <v>461</v>
      </c>
      <c r="B466" s="9" t="s">
        <v>5</v>
      </c>
      <c r="C466" s="8">
        <f t="shared" si="107"/>
        <v>50</v>
      </c>
      <c r="D466" s="6">
        <v>50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9"/>
    </row>
    <row r="467" spans="1:11">
      <c r="A467" s="7">
        <v>462</v>
      </c>
      <c r="B467" s="9" t="s">
        <v>6</v>
      </c>
      <c r="C467" s="8">
        <f t="shared" si="107"/>
        <v>0</v>
      </c>
      <c r="D467" s="6"/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9"/>
    </row>
    <row r="468" spans="1:11" ht="25.5">
      <c r="A468" s="7">
        <v>463</v>
      </c>
      <c r="B468" s="13" t="s">
        <v>112</v>
      </c>
      <c r="C468" s="8">
        <f t="shared" si="107"/>
        <v>100</v>
      </c>
      <c r="D468" s="6">
        <v>100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9"/>
    </row>
    <row r="469" spans="1:11">
      <c r="A469" s="7">
        <v>464</v>
      </c>
      <c r="B469" s="9" t="s">
        <v>4</v>
      </c>
      <c r="C469" s="8">
        <f t="shared" si="107"/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9"/>
    </row>
    <row r="470" spans="1:11">
      <c r="A470" s="7">
        <v>465</v>
      </c>
      <c r="B470" s="9" t="s">
        <v>5</v>
      </c>
      <c r="C470" s="8">
        <f t="shared" si="107"/>
        <v>100</v>
      </c>
      <c r="D470" s="6">
        <v>100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9"/>
    </row>
    <row r="471" spans="1:11">
      <c r="A471" s="7">
        <v>466</v>
      </c>
      <c r="B471" s="9" t="s">
        <v>6</v>
      </c>
      <c r="C471" s="8">
        <f t="shared" si="107"/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9"/>
    </row>
    <row r="472" spans="1:11" ht="25.5">
      <c r="A472" s="7">
        <v>467</v>
      </c>
      <c r="B472" s="13" t="s">
        <v>113</v>
      </c>
      <c r="C472" s="8">
        <f t="shared" si="107"/>
        <v>35.4</v>
      </c>
      <c r="D472" s="6">
        <v>35.4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9"/>
    </row>
    <row r="473" spans="1:11">
      <c r="A473" s="7">
        <v>468</v>
      </c>
      <c r="B473" s="9" t="s">
        <v>4</v>
      </c>
      <c r="C473" s="8">
        <f t="shared" si="107"/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9"/>
    </row>
    <row r="474" spans="1:11">
      <c r="A474" s="7">
        <v>469</v>
      </c>
      <c r="B474" s="9" t="s">
        <v>5</v>
      </c>
      <c r="C474" s="8">
        <f t="shared" si="107"/>
        <v>35.4</v>
      </c>
      <c r="D474" s="6">
        <v>35.4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9"/>
    </row>
    <row r="475" spans="1:11">
      <c r="A475" s="7">
        <v>470</v>
      </c>
      <c r="B475" s="9" t="s">
        <v>6</v>
      </c>
      <c r="C475" s="8">
        <f t="shared" si="107"/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9"/>
    </row>
    <row r="476" spans="1:11" ht="25.5">
      <c r="A476" s="7">
        <v>471</v>
      </c>
      <c r="B476" s="13" t="s">
        <v>114</v>
      </c>
      <c r="C476" s="8">
        <f t="shared" si="107"/>
        <v>45</v>
      </c>
      <c r="D476" s="6">
        <v>45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9"/>
    </row>
    <row r="477" spans="1:11">
      <c r="A477" s="7">
        <v>472</v>
      </c>
      <c r="B477" s="9" t="s">
        <v>4</v>
      </c>
      <c r="C477" s="8">
        <f t="shared" si="107"/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9"/>
    </row>
    <row r="478" spans="1:11">
      <c r="A478" s="7">
        <v>473</v>
      </c>
      <c r="B478" s="9" t="s">
        <v>5</v>
      </c>
      <c r="C478" s="8">
        <f t="shared" si="107"/>
        <v>45</v>
      </c>
      <c r="D478" s="6">
        <v>45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9"/>
    </row>
    <row r="479" spans="1:11">
      <c r="A479" s="7">
        <v>474</v>
      </c>
      <c r="B479" s="9" t="s">
        <v>6</v>
      </c>
      <c r="C479" s="8">
        <f t="shared" si="107"/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9"/>
    </row>
    <row r="480" spans="1:11" ht="25.5">
      <c r="A480" s="7">
        <v>475</v>
      </c>
      <c r="B480" s="13" t="s">
        <v>115</v>
      </c>
      <c r="C480" s="8">
        <f t="shared" si="107"/>
        <v>99.9</v>
      </c>
      <c r="D480" s="6">
        <v>99.9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9"/>
    </row>
    <row r="481" spans="1:11">
      <c r="A481" s="7">
        <v>476</v>
      </c>
      <c r="B481" s="9" t="s">
        <v>4</v>
      </c>
      <c r="C481" s="8">
        <f t="shared" si="107"/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9"/>
    </row>
    <row r="482" spans="1:11">
      <c r="A482" s="7">
        <v>477</v>
      </c>
      <c r="B482" s="9" t="s">
        <v>5</v>
      </c>
      <c r="C482" s="8">
        <f t="shared" si="107"/>
        <v>99.9</v>
      </c>
      <c r="D482" s="6">
        <v>99.9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9"/>
    </row>
    <row r="483" spans="1:11">
      <c r="A483" s="7">
        <v>478</v>
      </c>
      <c r="B483" s="9" t="s">
        <v>6</v>
      </c>
      <c r="C483" s="8">
        <f t="shared" si="107"/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9"/>
    </row>
    <row r="484" spans="1:11" ht="25.5">
      <c r="A484" s="7">
        <v>479</v>
      </c>
      <c r="B484" s="13" t="s">
        <v>116</v>
      </c>
      <c r="C484" s="8">
        <f t="shared" si="107"/>
        <v>71.8</v>
      </c>
      <c r="D484" s="6">
        <v>71.8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9"/>
    </row>
    <row r="485" spans="1:11">
      <c r="A485" s="7">
        <v>480</v>
      </c>
      <c r="B485" s="9" t="s">
        <v>4</v>
      </c>
      <c r="C485" s="8">
        <f t="shared" si="107"/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9"/>
    </row>
    <row r="486" spans="1:11">
      <c r="A486" s="7">
        <v>481</v>
      </c>
      <c r="B486" s="9" t="s">
        <v>5</v>
      </c>
      <c r="C486" s="8">
        <f t="shared" si="107"/>
        <v>71.8</v>
      </c>
      <c r="D486" s="6">
        <v>71.8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9"/>
    </row>
    <row r="487" spans="1:11">
      <c r="A487" s="7">
        <v>482</v>
      </c>
      <c r="B487" s="9" t="s">
        <v>6</v>
      </c>
      <c r="C487" s="8">
        <f t="shared" si="107"/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9"/>
    </row>
    <row r="488" spans="1:11" ht="25.5">
      <c r="A488" s="7">
        <v>483</v>
      </c>
      <c r="B488" s="13" t="s">
        <v>117</v>
      </c>
      <c r="C488" s="8">
        <f t="shared" si="107"/>
        <v>26.1</v>
      </c>
      <c r="D488" s="6">
        <v>26.1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9"/>
    </row>
    <row r="489" spans="1:11">
      <c r="A489" s="7">
        <v>484</v>
      </c>
      <c r="B489" s="9" t="s">
        <v>4</v>
      </c>
      <c r="C489" s="8">
        <f t="shared" si="107"/>
        <v>0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9"/>
    </row>
    <row r="490" spans="1:11">
      <c r="A490" s="7">
        <v>485</v>
      </c>
      <c r="B490" s="9" t="s">
        <v>5</v>
      </c>
      <c r="C490" s="8">
        <f t="shared" si="107"/>
        <v>26.1</v>
      </c>
      <c r="D490" s="6">
        <v>26.1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9"/>
    </row>
    <row r="491" spans="1:11">
      <c r="A491" s="7">
        <v>486</v>
      </c>
      <c r="B491" s="9" t="s">
        <v>6</v>
      </c>
      <c r="C491" s="8">
        <f t="shared" si="107"/>
        <v>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9"/>
    </row>
    <row r="492" spans="1:11" ht="25.5">
      <c r="A492" s="7">
        <v>487</v>
      </c>
      <c r="B492" s="13" t="s">
        <v>118</v>
      </c>
      <c r="C492" s="8">
        <f t="shared" si="107"/>
        <v>12.2</v>
      </c>
      <c r="D492" s="6">
        <v>12.2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9"/>
    </row>
    <row r="493" spans="1:11">
      <c r="A493" s="7">
        <v>488</v>
      </c>
      <c r="B493" s="9" t="s">
        <v>4</v>
      </c>
      <c r="C493" s="8">
        <f t="shared" si="107"/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9"/>
    </row>
    <row r="494" spans="1:11">
      <c r="A494" s="7">
        <v>489</v>
      </c>
      <c r="B494" s="9" t="s">
        <v>5</v>
      </c>
      <c r="C494" s="8">
        <f t="shared" si="107"/>
        <v>12.2</v>
      </c>
      <c r="D494" s="6">
        <v>12.2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9"/>
    </row>
    <row r="495" spans="1:11">
      <c r="A495" s="7">
        <v>490</v>
      </c>
      <c r="B495" s="9" t="s">
        <v>6</v>
      </c>
      <c r="C495" s="8">
        <f t="shared" si="107"/>
        <v>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9"/>
    </row>
    <row r="496" spans="1:11" ht="25.5">
      <c r="A496" s="7">
        <v>491</v>
      </c>
      <c r="B496" s="13" t="s">
        <v>119</v>
      </c>
      <c r="C496" s="8">
        <f t="shared" si="107"/>
        <v>22.7</v>
      </c>
      <c r="D496" s="6">
        <v>22.7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9"/>
    </row>
    <row r="497" spans="1:11">
      <c r="A497" s="7">
        <v>492</v>
      </c>
      <c r="B497" s="9" t="s">
        <v>4</v>
      </c>
      <c r="C497" s="8">
        <f t="shared" si="107"/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9"/>
    </row>
    <row r="498" spans="1:11">
      <c r="A498" s="7">
        <v>493</v>
      </c>
      <c r="B498" s="9" t="s">
        <v>5</v>
      </c>
      <c r="C498" s="8">
        <f t="shared" si="107"/>
        <v>22.7</v>
      </c>
      <c r="D498" s="6">
        <v>22.7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9"/>
    </row>
    <row r="499" spans="1:11">
      <c r="A499" s="7">
        <v>494</v>
      </c>
      <c r="B499" s="9" t="s">
        <v>6</v>
      </c>
      <c r="C499" s="8">
        <f t="shared" si="107"/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9"/>
    </row>
    <row r="500" spans="1:11" ht="25.5">
      <c r="A500" s="7">
        <v>495</v>
      </c>
      <c r="B500" s="13" t="s">
        <v>120</v>
      </c>
      <c r="C500" s="8">
        <f t="shared" si="107"/>
        <v>17.399999999999999</v>
      </c>
      <c r="D500" s="6">
        <v>17.399999999999999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9"/>
    </row>
    <row r="501" spans="1:11">
      <c r="A501" s="7">
        <v>496</v>
      </c>
      <c r="B501" s="9" t="s">
        <v>4</v>
      </c>
      <c r="C501" s="8">
        <f t="shared" si="107"/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9"/>
    </row>
    <row r="502" spans="1:11">
      <c r="A502" s="7">
        <v>497</v>
      </c>
      <c r="B502" s="9" t="s">
        <v>5</v>
      </c>
      <c r="C502" s="8">
        <f t="shared" si="107"/>
        <v>17.399999999999999</v>
      </c>
      <c r="D502" s="6">
        <v>17.399999999999999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9"/>
    </row>
    <row r="503" spans="1:11">
      <c r="A503" s="7">
        <v>498</v>
      </c>
      <c r="B503" s="9" t="s">
        <v>6</v>
      </c>
      <c r="C503" s="8">
        <f t="shared" si="107"/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9"/>
    </row>
    <row r="504" spans="1:11" ht="25.5">
      <c r="A504" s="7">
        <v>499</v>
      </c>
      <c r="B504" s="13" t="s">
        <v>121</v>
      </c>
      <c r="C504" s="8">
        <f t="shared" si="107"/>
        <v>336.4</v>
      </c>
      <c r="D504" s="6">
        <v>0</v>
      </c>
      <c r="E504" s="6">
        <v>336.4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9"/>
    </row>
    <row r="505" spans="1:11">
      <c r="A505" s="7">
        <v>500</v>
      </c>
      <c r="B505" s="9" t="s">
        <v>4</v>
      </c>
      <c r="C505" s="8">
        <f t="shared" si="107"/>
        <v>0</v>
      </c>
      <c r="D505" s="6"/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9"/>
    </row>
    <row r="506" spans="1:11">
      <c r="A506" s="7">
        <v>501</v>
      </c>
      <c r="B506" s="9" t="s">
        <v>5</v>
      </c>
      <c r="C506" s="8">
        <f t="shared" si="107"/>
        <v>336.4</v>
      </c>
      <c r="D506" s="6"/>
      <c r="E506" s="6">
        <v>336.4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9"/>
    </row>
    <row r="507" spans="1:11">
      <c r="A507" s="7">
        <v>502</v>
      </c>
      <c r="B507" s="9" t="s">
        <v>6</v>
      </c>
      <c r="C507" s="8">
        <f t="shared" si="107"/>
        <v>0</v>
      </c>
      <c r="D507" s="6"/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9"/>
    </row>
    <row r="508" spans="1:11" ht="25.5">
      <c r="A508" s="7">
        <v>503</v>
      </c>
      <c r="B508" s="13" t="s">
        <v>122</v>
      </c>
      <c r="C508" s="8">
        <f t="shared" si="107"/>
        <v>229.7</v>
      </c>
      <c r="D508" s="6">
        <v>0</v>
      </c>
      <c r="E508" s="6">
        <v>229.7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9"/>
    </row>
    <row r="509" spans="1:11">
      <c r="A509" s="7">
        <v>504</v>
      </c>
      <c r="B509" s="9" t="s">
        <v>4</v>
      </c>
      <c r="C509" s="8">
        <f t="shared" si="107"/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9"/>
    </row>
    <row r="510" spans="1:11">
      <c r="A510" s="7">
        <v>505</v>
      </c>
      <c r="B510" s="9" t="s">
        <v>5</v>
      </c>
      <c r="C510" s="8">
        <f t="shared" si="107"/>
        <v>229.7</v>
      </c>
      <c r="D510" s="6">
        <v>0</v>
      </c>
      <c r="E510" s="6">
        <v>229.7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9"/>
    </row>
    <row r="511" spans="1:11">
      <c r="A511" s="7">
        <v>506</v>
      </c>
      <c r="B511" s="9" t="s">
        <v>6</v>
      </c>
      <c r="C511" s="8">
        <f t="shared" si="107"/>
        <v>0</v>
      </c>
      <c r="D511" s="6"/>
      <c r="E511" s="6"/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9"/>
    </row>
    <row r="512" spans="1:11" ht="25.5">
      <c r="A512" s="7">
        <v>507</v>
      </c>
      <c r="B512" s="13" t="s">
        <v>123</v>
      </c>
      <c r="C512" s="8">
        <f t="shared" si="107"/>
        <v>220.1</v>
      </c>
      <c r="D512" s="6">
        <v>0</v>
      </c>
      <c r="E512" s="6">
        <v>220.1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9"/>
    </row>
    <row r="513" spans="1:11">
      <c r="A513" s="7">
        <v>508</v>
      </c>
      <c r="B513" s="9" t="s">
        <v>4</v>
      </c>
      <c r="C513" s="8">
        <f t="shared" si="107"/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9"/>
    </row>
    <row r="514" spans="1:11">
      <c r="A514" s="7">
        <v>509</v>
      </c>
      <c r="B514" s="9" t="s">
        <v>5</v>
      </c>
      <c r="C514" s="8">
        <f t="shared" si="107"/>
        <v>220.1</v>
      </c>
      <c r="D514" s="6">
        <v>0</v>
      </c>
      <c r="E514" s="6">
        <v>220.1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9"/>
    </row>
    <row r="515" spans="1:11">
      <c r="A515" s="7">
        <v>510</v>
      </c>
      <c r="B515" s="9" t="s">
        <v>6</v>
      </c>
      <c r="C515" s="8">
        <f t="shared" si="107"/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9"/>
    </row>
    <row r="516" spans="1:11" ht="25.5">
      <c r="A516" s="7">
        <v>511</v>
      </c>
      <c r="B516" s="13" t="s">
        <v>124</v>
      </c>
      <c r="C516" s="8">
        <f t="shared" si="107"/>
        <v>303.2</v>
      </c>
      <c r="D516" s="6">
        <v>0</v>
      </c>
      <c r="E516" s="6">
        <v>303.2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9"/>
    </row>
    <row r="517" spans="1:11">
      <c r="A517" s="7">
        <v>512</v>
      </c>
      <c r="B517" s="9" t="s">
        <v>4</v>
      </c>
      <c r="C517" s="8">
        <f t="shared" si="107"/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9"/>
    </row>
    <row r="518" spans="1:11">
      <c r="A518" s="7">
        <v>513</v>
      </c>
      <c r="B518" s="9" t="s">
        <v>5</v>
      </c>
      <c r="C518" s="8">
        <f t="shared" si="107"/>
        <v>303.2</v>
      </c>
      <c r="D518" s="6">
        <v>0</v>
      </c>
      <c r="E518" s="6">
        <v>303.2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9"/>
    </row>
    <row r="519" spans="1:11">
      <c r="A519" s="7">
        <v>514</v>
      </c>
      <c r="B519" s="9" t="s">
        <v>6</v>
      </c>
      <c r="C519" s="8">
        <f t="shared" si="107"/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9"/>
    </row>
    <row r="520" spans="1:11" ht="25.5">
      <c r="A520" s="7">
        <v>515</v>
      </c>
      <c r="B520" s="13" t="s">
        <v>125</v>
      </c>
      <c r="C520" s="8">
        <f t="shared" si="107"/>
        <v>110</v>
      </c>
      <c r="D520" s="6">
        <v>0</v>
      </c>
      <c r="E520" s="6">
        <v>110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9"/>
    </row>
    <row r="521" spans="1:11">
      <c r="A521" s="7">
        <v>516</v>
      </c>
      <c r="B521" s="9" t="s">
        <v>4</v>
      </c>
      <c r="C521" s="8">
        <f t="shared" si="107"/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9"/>
    </row>
    <row r="522" spans="1:11">
      <c r="A522" s="7">
        <v>517</v>
      </c>
      <c r="B522" s="9" t="s">
        <v>5</v>
      </c>
      <c r="C522" s="8">
        <f t="shared" si="107"/>
        <v>110</v>
      </c>
      <c r="D522" s="6">
        <v>0</v>
      </c>
      <c r="E522" s="6">
        <v>110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9"/>
    </row>
    <row r="523" spans="1:11">
      <c r="A523" s="7">
        <v>518</v>
      </c>
      <c r="B523" s="9" t="s">
        <v>6</v>
      </c>
      <c r="C523" s="8">
        <f t="shared" si="107"/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9"/>
    </row>
    <row r="524" spans="1:11" ht="25.5">
      <c r="A524" s="7">
        <v>519</v>
      </c>
      <c r="B524" s="13" t="s">
        <v>126</v>
      </c>
      <c r="C524" s="8">
        <f t="shared" si="107"/>
        <v>110</v>
      </c>
      <c r="D524" s="6">
        <v>0</v>
      </c>
      <c r="E524" s="6">
        <v>110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9"/>
    </row>
    <row r="525" spans="1:11">
      <c r="A525" s="7">
        <v>520</v>
      </c>
      <c r="B525" s="9" t="s">
        <v>4</v>
      </c>
      <c r="C525" s="8">
        <f t="shared" si="107"/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9"/>
    </row>
    <row r="526" spans="1:11">
      <c r="A526" s="7">
        <v>521</v>
      </c>
      <c r="B526" s="9" t="s">
        <v>5</v>
      </c>
      <c r="C526" s="8">
        <f t="shared" ref="C526:C591" si="108">D526+E526+F526+G526+H526+I526+J526</f>
        <v>110</v>
      </c>
      <c r="D526" s="6">
        <v>0</v>
      </c>
      <c r="E526" s="6">
        <v>110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9"/>
    </row>
    <row r="527" spans="1:11">
      <c r="A527" s="7">
        <v>522</v>
      </c>
      <c r="B527" s="9" t="s">
        <v>6</v>
      </c>
      <c r="C527" s="8">
        <f t="shared" si="108"/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9"/>
    </row>
    <row r="528" spans="1:11" ht="25.5">
      <c r="A528" s="7">
        <v>523</v>
      </c>
      <c r="B528" s="13" t="s">
        <v>127</v>
      </c>
      <c r="C528" s="8">
        <f t="shared" si="108"/>
        <v>110</v>
      </c>
      <c r="D528" s="6">
        <v>0</v>
      </c>
      <c r="E528" s="6">
        <v>110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9"/>
    </row>
    <row r="529" spans="1:11">
      <c r="A529" s="7">
        <v>524</v>
      </c>
      <c r="B529" s="9" t="s">
        <v>4</v>
      </c>
      <c r="C529" s="8">
        <f t="shared" si="108"/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9"/>
    </row>
    <row r="530" spans="1:11">
      <c r="A530" s="7">
        <v>525</v>
      </c>
      <c r="B530" s="9" t="s">
        <v>5</v>
      </c>
      <c r="C530" s="8">
        <f t="shared" si="108"/>
        <v>110</v>
      </c>
      <c r="D530" s="6">
        <v>0</v>
      </c>
      <c r="E530" s="6">
        <v>110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9"/>
    </row>
    <row r="531" spans="1:11">
      <c r="A531" s="7">
        <v>526</v>
      </c>
      <c r="B531" s="9" t="s">
        <v>6</v>
      </c>
      <c r="C531" s="8">
        <f t="shared" si="108"/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9"/>
    </row>
    <row r="532" spans="1:11" ht="25.5">
      <c r="A532" s="7">
        <v>527</v>
      </c>
      <c r="B532" s="13" t="s">
        <v>128</v>
      </c>
      <c r="C532" s="8">
        <f t="shared" si="108"/>
        <v>70</v>
      </c>
      <c r="D532" s="6">
        <v>0</v>
      </c>
      <c r="E532" s="6">
        <v>70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9"/>
    </row>
    <row r="533" spans="1:11">
      <c r="A533" s="7">
        <v>528</v>
      </c>
      <c r="B533" s="9" t="s">
        <v>4</v>
      </c>
      <c r="C533" s="8">
        <f t="shared" si="108"/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9"/>
    </row>
    <row r="534" spans="1:11">
      <c r="A534" s="7">
        <v>529</v>
      </c>
      <c r="B534" s="9" t="s">
        <v>5</v>
      </c>
      <c r="C534" s="8">
        <f t="shared" si="108"/>
        <v>70</v>
      </c>
      <c r="D534" s="6">
        <v>0</v>
      </c>
      <c r="E534" s="6">
        <v>70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9"/>
    </row>
    <row r="535" spans="1:11">
      <c r="A535" s="7">
        <v>530</v>
      </c>
      <c r="B535" s="9" t="s">
        <v>6</v>
      </c>
      <c r="C535" s="8">
        <f t="shared" si="108"/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9"/>
    </row>
    <row r="536" spans="1:11" ht="25.5">
      <c r="A536" s="7">
        <v>531</v>
      </c>
      <c r="B536" s="13" t="s">
        <v>129</v>
      </c>
      <c r="C536" s="8">
        <f t="shared" si="108"/>
        <v>60</v>
      </c>
      <c r="D536" s="6">
        <v>0</v>
      </c>
      <c r="E536" s="6">
        <v>60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9"/>
    </row>
    <row r="537" spans="1:11">
      <c r="A537" s="7">
        <v>532</v>
      </c>
      <c r="B537" s="9" t="s">
        <v>4</v>
      </c>
      <c r="C537" s="8">
        <f t="shared" si="108"/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9"/>
    </row>
    <row r="538" spans="1:11">
      <c r="A538" s="7">
        <v>533</v>
      </c>
      <c r="B538" s="9" t="s">
        <v>5</v>
      </c>
      <c r="C538" s="8">
        <f t="shared" si="108"/>
        <v>60</v>
      </c>
      <c r="D538" s="6">
        <v>0</v>
      </c>
      <c r="E538" s="6">
        <v>60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9"/>
    </row>
    <row r="539" spans="1:11">
      <c r="A539" s="7">
        <v>534</v>
      </c>
      <c r="B539" s="9" t="s">
        <v>6</v>
      </c>
      <c r="C539" s="8">
        <f t="shared" si="108"/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9"/>
    </row>
    <row r="540" spans="1:11" ht="25.5">
      <c r="A540" s="7">
        <v>535</v>
      </c>
      <c r="B540" s="13" t="s">
        <v>130</v>
      </c>
      <c r="C540" s="8">
        <f t="shared" si="108"/>
        <v>60.2</v>
      </c>
      <c r="D540" s="6">
        <v>0</v>
      </c>
      <c r="E540" s="6">
        <v>60.2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9"/>
    </row>
    <row r="541" spans="1:11">
      <c r="A541" s="7">
        <v>536</v>
      </c>
      <c r="B541" s="9" t="s">
        <v>4</v>
      </c>
      <c r="C541" s="8">
        <f t="shared" si="108"/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9"/>
    </row>
    <row r="542" spans="1:11">
      <c r="A542" s="7">
        <v>537</v>
      </c>
      <c r="B542" s="9" t="s">
        <v>5</v>
      </c>
      <c r="C542" s="8">
        <f t="shared" si="108"/>
        <v>60.2</v>
      </c>
      <c r="D542" s="6">
        <v>0</v>
      </c>
      <c r="E542" s="6">
        <v>60.2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9"/>
    </row>
    <row r="543" spans="1:11">
      <c r="A543" s="7">
        <v>538</v>
      </c>
      <c r="B543" s="9" t="s">
        <v>6</v>
      </c>
      <c r="C543" s="8">
        <f t="shared" si="108"/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9"/>
    </row>
    <row r="544" spans="1:11" ht="25.5">
      <c r="A544" s="7">
        <v>539</v>
      </c>
      <c r="B544" s="13" t="s">
        <v>131</v>
      </c>
      <c r="C544" s="8">
        <f t="shared" si="108"/>
        <v>1464</v>
      </c>
      <c r="D544" s="8">
        <v>0</v>
      </c>
      <c r="E544" s="8">
        <v>132.80000000000001</v>
      </c>
      <c r="F544" s="8">
        <v>208</v>
      </c>
      <c r="G544" s="8">
        <v>823.2</v>
      </c>
      <c r="H544" s="8">
        <f>H546</f>
        <v>300</v>
      </c>
      <c r="I544" s="8">
        <v>0</v>
      </c>
      <c r="J544" s="8">
        <v>0</v>
      </c>
      <c r="K544" s="9"/>
    </row>
    <row r="545" spans="1:11">
      <c r="A545" s="7">
        <v>540</v>
      </c>
      <c r="B545" s="9" t="s">
        <v>4</v>
      </c>
      <c r="C545" s="8">
        <f t="shared" si="108"/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9"/>
    </row>
    <row r="546" spans="1:11">
      <c r="A546" s="7">
        <v>541</v>
      </c>
      <c r="B546" s="9" t="s">
        <v>5</v>
      </c>
      <c r="C546" s="8">
        <f t="shared" si="108"/>
        <v>1464</v>
      </c>
      <c r="D546" s="6">
        <v>0</v>
      </c>
      <c r="E546" s="6">
        <v>132.80000000000001</v>
      </c>
      <c r="F546" s="6">
        <v>208</v>
      </c>
      <c r="G546" s="6">
        <v>823.2</v>
      </c>
      <c r="H546" s="6">
        <f>H551</f>
        <v>300</v>
      </c>
      <c r="I546" s="6">
        <v>0</v>
      </c>
      <c r="J546" s="6">
        <v>0</v>
      </c>
      <c r="K546" s="9"/>
    </row>
    <row r="547" spans="1:11">
      <c r="A547" s="7">
        <v>542</v>
      </c>
      <c r="B547" s="9" t="s">
        <v>6</v>
      </c>
      <c r="C547" s="8">
        <f t="shared" si="108"/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9"/>
    </row>
    <row r="548" spans="1:11" ht="89.25">
      <c r="A548" s="7">
        <v>543</v>
      </c>
      <c r="B548" s="38" t="s">
        <v>333</v>
      </c>
      <c r="C548" s="8">
        <f t="shared" si="108"/>
        <v>208</v>
      </c>
      <c r="D548" s="6">
        <v>0</v>
      </c>
      <c r="E548" s="6">
        <v>0</v>
      </c>
      <c r="F548" s="6">
        <v>208</v>
      </c>
      <c r="G548" s="6">
        <v>0</v>
      </c>
      <c r="H548" s="6">
        <v>0</v>
      </c>
      <c r="I548" s="6">
        <v>0</v>
      </c>
      <c r="J548" s="6">
        <v>0</v>
      </c>
      <c r="K548" s="9"/>
    </row>
    <row r="549" spans="1:11" ht="25.5">
      <c r="A549" s="7">
        <v>544</v>
      </c>
      <c r="B549" s="9" t="s">
        <v>132</v>
      </c>
      <c r="C549" s="8">
        <f t="shared" si="108"/>
        <v>823.2</v>
      </c>
      <c r="D549" s="6">
        <v>0</v>
      </c>
      <c r="E549" s="6">
        <v>0</v>
      </c>
      <c r="F549" s="6">
        <v>0</v>
      </c>
      <c r="G549" s="6">
        <v>823.2</v>
      </c>
      <c r="H549" s="6">
        <v>0</v>
      </c>
      <c r="I549" s="6">
        <v>0</v>
      </c>
      <c r="J549" s="6">
        <v>0</v>
      </c>
      <c r="K549" s="9"/>
    </row>
    <row r="550" spans="1:11" ht="39">
      <c r="A550" s="7">
        <v>545</v>
      </c>
      <c r="B550" s="44" t="s">
        <v>507</v>
      </c>
      <c r="C550" s="6">
        <f t="shared" si="108"/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f t="shared" ref="I550:I551" si="109">J550+K550+L550+M550+N550+O550+P550</f>
        <v>0</v>
      </c>
      <c r="J550" s="6">
        <f t="shared" ref="J550:J551" si="110">K550+L550+M550+N550+O550+P550+Q550</f>
        <v>0</v>
      </c>
      <c r="K550" s="9"/>
    </row>
    <row r="551" spans="1:11" ht="19.5" customHeight="1">
      <c r="A551" s="7">
        <v>546</v>
      </c>
      <c r="B551" s="56" t="s">
        <v>553</v>
      </c>
      <c r="C551" s="8">
        <f t="shared" si="108"/>
        <v>300</v>
      </c>
      <c r="D551" s="6">
        <v>0</v>
      </c>
      <c r="E551" s="6">
        <v>0</v>
      </c>
      <c r="F551" s="6">
        <v>0</v>
      </c>
      <c r="G551" s="6">
        <v>0</v>
      </c>
      <c r="H551" s="8">
        <v>300</v>
      </c>
      <c r="I551" s="8">
        <f t="shared" si="109"/>
        <v>0</v>
      </c>
      <c r="J551" s="8">
        <f t="shared" si="110"/>
        <v>0</v>
      </c>
      <c r="K551" s="9"/>
    </row>
    <row r="552" spans="1:11" ht="25.5">
      <c r="A552" s="7">
        <v>547</v>
      </c>
      <c r="B552" s="13" t="s">
        <v>133</v>
      </c>
      <c r="C552" s="8">
        <f t="shared" si="108"/>
        <v>30</v>
      </c>
      <c r="D552" s="6">
        <v>0</v>
      </c>
      <c r="E552" s="6">
        <v>30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9"/>
    </row>
    <row r="553" spans="1:11">
      <c r="A553" s="7">
        <v>548</v>
      </c>
      <c r="B553" s="9" t="s">
        <v>4</v>
      </c>
      <c r="C553" s="8">
        <f t="shared" si="108"/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9"/>
    </row>
    <row r="554" spans="1:11">
      <c r="A554" s="7">
        <v>549</v>
      </c>
      <c r="B554" s="9" t="s">
        <v>5</v>
      </c>
      <c r="C554" s="8">
        <f t="shared" si="108"/>
        <v>30</v>
      </c>
      <c r="D554" s="6">
        <v>0</v>
      </c>
      <c r="E554" s="6">
        <v>30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9"/>
    </row>
    <row r="555" spans="1:11">
      <c r="A555" s="7">
        <v>550</v>
      </c>
      <c r="B555" s="9" t="s">
        <v>6</v>
      </c>
      <c r="C555" s="8">
        <f t="shared" si="108"/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9"/>
    </row>
    <row r="556" spans="1:11" ht="25.5">
      <c r="A556" s="7">
        <v>551</v>
      </c>
      <c r="B556" s="13" t="s">
        <v>134</v>
      </c>
      <c r="C556" s="8">
        <f t="shared" si="108"/>
        <v>84.6</v>
      </c>
      <c r="D556" s="6">
        <v>0</v>
      </c>
      <c r="E556" s="6">
        <v>0</v>
      </c>
      <c r="F556" s="6">
        <v>84.6</v>
      </c>
      <c r="G556" s="6">
        <v>0</v>
      </c>
      <c r="H556" s="6">
        <v>0</v>
      </c>
      <c r="I556" s="6">
        <v>0</v>
      </c>
      <c r="J556" s="6">
        <v>0</v>
      </c>
      <c r="K556" s="9"/>
    </row>
    <row r="557" spans="1:11">
      <c r="A557" s="7">
        <v>552</v>
      </c>
      <c r="B557" s="9" t="s">
        <v>4</v>
      </c>
      <c r="C557" s="8">
        <f t="shared" si="108"/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9"/>
    </row>
    <row r="558" spans="1:11">
      <c r="A558" s="7">
        <v>553</v>
      </c>
      <c r="B558" s="9" t="s">
        <v>5</v>
      </c>
      <c r="C558" s="8">
        <f t="shared" si="108"/>
        <v>84.6</v>
      </c>
      <c r="D558" s="6">
        <v>0</v>
      </c>
      <c r="E558" s="6">
        <v>0</v>
      </c>
      <c r="F558" s="6">
        <v>84.6</v>
      </c>
      <c r="G558" s="6">
        <v>0</v>
      </c>
      <c r="H558" s="6">
        <v>0</v>
      </c>
      <c r="I558" s="6">
        <v>0</v>
      </c>
      <c r="J558" s="6">
        <v>0</v>
      </c>
      <c r="K558" s="9"/>
    </row>
    <row r="559" spans="1:11">
      <c r="A559" s="7">
        <v>554</v>
      </c>
      <c r="B559" s="9" t="s">
        <v>6</v>
      </c>
      <c r="C559" s="8">
        <f t="shared" si="108"/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9"/>
    </row>
    <row r="560" spans="1:11" ht="25.5">
      <c r="A560" s="7">
        <v>555</v>
      </c>
      <c r="B560" s="13" t="s">
        <v>135</v>
      </c>
      <c r="C560" s="8">
        <f t="shared" si="108"/>
        <v>58.6</v>
      </c>
      <c r="D560" s="6">
        <v>0</v>
      </c>
      <c r="E560" s="6">
        <v>0</v>
      </c>
      <c r="F560" s="6">
        <v>58.6</v>
      </c>
      <c r="G560" s="6">
        <v>0</v>
      </c>
      <c r="H560" s="6">
        <v>0</v>
      </c>
      <c r="I560" s="6">
        <v>0</v>
      </c>
      <c r="J560" s="6">
        <v>0</v>
      </c>
      <c r="K560" s="9"/>
    </row>
    <row r="561" spans="1:11">
      <c r="A561" s="7">
        <v>556</v>
      </c>
      <c r="B561" s="9" t="s">
        <v>4</v>
      </c>
      <c r="C561" s="8">
        <f t="shared" si="108"/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9"/>
    </row>
    <row r="562" spans="1:11">
      <c r="A562" s="7">
        <v>557</v>
      </c>
      <c r="B562" s="9" t="s">
        <v>5</v>
      </c>
      <c r="C562" s="8">
        <f t="shared" si="108"/>
        <v>58.6</v>
      </c>
      <c r="D562" s="6">
        <v>0</v>
      </c>
      <c r="E562" s="6">
        <v>0</v>
      </c>
      <c r="F562" s="6">
        <v>58.6</v>
      </c>
      <c r="G562" s="6">
        <v>0</v>
      </c>
      <c r="H562" s="6">
        <v>0</v>
      </c>
      <c r="I562" s="6">
        <v>0</v>
      </c>
      <c r="J562" s="6">
        <v>0</v>
      </c>
      <c r="K562" s="9"/>
    </row>
    <row r="563" spans="1:11">
      <c r="A563" s="7">
        <v>558</v>
      </c>
      <c r="B563" s="9" t="s">
        <v>6</v>
      </c>
      <c r="C563" s="8">
        <f t="shared" si="108"/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9"/>
    </row>
    <row r="564" spans="1:11" ht="25.5">
      <c r="A564" s="7">
        <v>559</v>
      </c>
      <c r="B564" s="13" t="s">
        <v>136</v>
      </c>
      <c r="C564" s="8">
        <f t="shared" si="108"/>
        <v>39.799999999999997</v>
      </c>
      <c r="D564" s="6">
        <v>0</v>
      </c>
      <c r="E564" s="6">
        <v>0</v>
      </c>
      <c r="F564" s="6">
        <v>39.799999999999997</v>
      </c>
      <c r="G564" s="6">
        <v>0</v>
      </c>
      <c r="H564" s="6">
        <v>0</v>
      </c>
      <c r="I564" s="6">
        <v>0</v>
      </c>
      <c r="J564" s="6">
        <v>0</v>
      </c>
      <c r="K564" s="9"/>
    </row>
    <row r="565" spans="1:11">
      <c r="A565" s="7">
        <v>560</v>
      </c>
      <c r="B565" s="9" t="s">
        <v>4</v>
      </c>
      <c r="C565" s="8">
        <f t="shared" si="108"/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9"/>
    </row>
    <row r="566" spans="1:11">
      <c r="A566" s="7">
        <v>561</v>
      </c>
      <c r="B566" s="9" t="s">
        <v>5</v>
      </c>
      <c r="C566" s="8">
        <f t="shared" si="108"/>
        <v>39.799999999999997</v>
      </c>
      <c r="D566" s="6">
        <v>0</v>
      </c>
      <c r="E566" s="6">
        <v>0</v>
      </c>
      <c r="F566" s="6">
        <v>39.799999999999997</v>
      </c>
      <c r="G566" s="6">
        <v>0</v>
      </c>
      <c r="H566" s="6">
        <v>0</v>
      </c>
      <c r="I566" s="6">
        <v>0</v>
      </c>
      <c r="J566" s="6">
        <v>0</v>
      </c>
      <c r="K566" s="9"/>
    </row>
    <row r="567" spans="1:11">
      <c r="A567" s="7">
        <v>562</v>
      </c>
      <c r="B567" s="9" t="s">
        <v>6</v>
      </c>
      <c r="C567" s="8">
        <f t="shared" si="108"/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9"/>
    </row>
    <row r="568" spans="1:11" ht="25.5">
      <c r="A568" s="7">
        <v>563</v>
      </c>
      <c r="B568" s="13" t="s">
        <v>137</v>
      </c>
      <c r="C568" s="8">
        <f t="shared" si="108"/>
        <v>80</v>
      </c>
      <c r="D568" s="6">
        <v>0</v>
      </c>
      <c r="E568" s="6">
        <v>0</v>
      </c>
      <c r="F568" s="6">
        <v>80</v>
      </c>
      <c r="G568" s="6">
        <v>0</v>
      </c>
      <c r="H568" s="6">
        <v>0</v>
      </c>
      <c r="I568" s="6">
        <v>0</v>
      </c>
      <c r="J568" s="6">
        <v>0</v>
      </c>
      <c r="K568" s="9"/>
    </row>
    <row r="569" spans="1:11">
      <c r="A569" s="7">
        <v>564</v>
      </c>
      <c r="B569" s="9" t="s">
        <v>4</v>
      </c>
      <c r="C569" s="8">
        <f t="shared" si="108"/>
        <v>0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9"/>
    </row>
    <row r="570" spans="1:11">
      <c r="A570" s="7">
        <v>565</v>
      </c>
      <c r="B570" s="9" t="s">
        <v>5</v>
      </c>
      <c r="C570" s="8">
        <f t="shared" si="108"/>
        <v>80</v>
      </c>
      <c r="D570" s="6">
        <v>0</v>
      </c>
      <c r="E570" s="6">
        <v>0</v>
      </c>
      <c r="F570" s="6">
        <v>80</v>
      </c>
      <c r="G570" s="6">
        <v>0</v>
      </c>
      <c r="H570" s="6">
        <v>0</v>
      </c>
      <c r="I570" s="6">
        <v>0</v>
      </c>
      <c r="J570" s="6">
        <v>0</v>
      </c>
      <c r="K570" s="9"/>
    </row>
    <row r="571" spans="1:11">
      <c r="A571" s="7">
        <v>566</v>
      </c>
      <c r="B571" s="9" t="s">
        <v>6</v>
      </c>
      <c r="C571" s="8">
        <f t="shared" si="108"/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9"/>
    </row>
    <row r="572" spans="1:11" ht="25.5">
      <c r="A572" s="7">
        <v>567</v>
      </c>
      <c r="B572" s="13" t="s">
        <v>138</v>
      </c>
      <c r="C572" s="8">
        <f t="shared" si="108"/>
        <v>79.400000000000006</v>
      </c>
      <c r="D572" s="6">
        <v>0</v>
      </c>
      <c r="E572" s="6">
        <v>0</v>
      </c>
      <c r="F572" s="6">
        <v>79.400000000000006</v>
      </c>
      <c r="G572" s="6">
        <v>0</v>
      </c>
      <c r="H572" s="6">
        <v>0</v>
      </c>
      <c r="I572" s="6">
        <v>0</v>
      </c>
      <c r="J572" s="6">
        <v>0</v>
      </c>
      <c r="K572" s="9"/>
    </row>
    <row r="573" spans="1:11">
      <c r="A573" s="7">
        <v>568</v>
      </c>
      <c r="B573" s="9" t="s">
        <v>4</v>
      </c>
      <c r="C573" s="8">
        <f t="shared" si="108"/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9"/>
    </row>
    <row r="574" spans="1:11">
      <c r="A574" s="7">
        <v>569</v>
      </c>
      <c r="B574" s="9" t="s">
        <v>5</v>
      </c>
      <c r="C574" s="8">
        <f t="shared" si="108"/>
        <v>79.400000000000006</v>
      </c>
      <c r="D574" s="6">
        <v>0</v>
      </c>
      <c r="E574" s="6">
        <v>0</v>
      </c>
      <c r="F574" s="6">
        <v>79.400000000000006</v>
      </c>
      <c r="G574" s="6">
        <v>0</v>
      </c>
      <c r="H574" s="6">
        <v>0</v>
      </c>
      <c r="I574" s="6">
        <v>0</v>
      </c>
      <c r="J574" s="6">
        <v>0</v>
      </c>
      <c r="K574" s="9"/>
    </row>
    <row r="575" spans="1:11">
      <c r="A575" s="7">
        <v>570</v>
      </c>
      <c r="B575" s="9" t="s">
        <v>6</v>
      </c>
      <c r="C575" s="8">
        <f t="shared" si="108"/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9"/>
    </row>
    <row r="576" spans="1:11" ht="25.5">
      <c r="A576" s="7">
        <v>571</v>
      </c>
      <c r="B576" s="13" t="s">
        <v>139</v>
      </c>
      <c r="C576" s="8">
        <f t="shared" si="108"/>
        <v>175.6</v>
      </c>
      <c r="D576" s="6">
        <v>0</v>
      </c>
      <c r="E576" s="6">
        <v>0</v>
      </c>
      <c r="F576" s="6">
        <v>175.6</v>
      </c>
      <c r="G576" s="6">
        <v>0</v>
      </c>
      <c r="H576" s="6">
        <v>0</v>
      </c>
      <c r="I576" s="6">
        <v>0</v>
      </c>
      <c r="J576" s="6">
        <v>0</v>
      </c>
      <c r="K576" s="9"/>
    </row>
    <row r="577" spans="1:11">
      <c r="A577" s="7">
        <v>572</v>
      </c>
      <c r="B577" s="9" t="s">
        <v>4</v>
      </c>
      <c r="C577" s="8">
        <f t="shared" si="108"/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9"/>
    </row>
    <row r="578" spans="1:11">
      <c r="A578" s="7">
        <v>573</v>
      </c>
      <c r="B578" s="9" t="s">
        <v>5</v>
      </c>
      <c r="C578" s="8">
        <f t="shared" si="108"/>
        <v>175.6</v>
      </c>
      <c r="D578" s="6">
        <v>0</v>
      </c>
      <c r="E578" s="6">
        <v>0</v>
      </c>
      <c r="F578" s="6">
        <v>175.6</v>
      </c>
      <c r="G578" s="6">
        <v>0</v>
      </c>
      <c r="H578" s="6">
        <v>0</v>
      </c>
      <c r="I578" s="6">
        <v>0</v>
      </c>
      <c r="J578" s="6">
        <v>0</v>
      </c>
      <c r="K578" s="9"/>
    </row>
    <row r="579" spans="1:11">
      <c r="A579" s="7">
        <v>574</v>
      </c>
      <c r="B579" s="9" t="s">
        <v>6</v>
      </c>
      <c r="C579" s="8">
        <f t="shared" si="108"/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9"/>
    </row>
    <row r="580" spans="1:11" ht="25.5">
      <c r="A580" s="7">
        <v>575</v>
      </c>
      <c r="B580" s="13" t="s">
        <v>140</v>
      </c>
      <c r="C580" s="8">
        <f t="shared" si="108"/>
        <v>92.6</v>
      </c>
      <c r="D580" s="6">
        <v>0</v>
      </c>
      <c r="E580" s="6">
        <v>0</v>
      </c>
      <c r="F580" s="6">
        <v>92.6</v>
      </c>
      <c r="G580" s="6">
        <v>0</v>
      </c>
      <c r="H580" s="6">
        <v>0</v>
      </c>
      <c r="I580" s="6">
        <v>0</v>
      </c>
      <c r="J580" s="6">
        <v>0</v>
      </c>
      <c r="K580" s="9"/>
    </row>
    <row r="581" spans="1:11">
      <c r="A581" s="7">
        <v>576</v>
      </c>
      <c r="B581" s="9" t="s">
        <v>4</v>
      </c>
      <c r="C581" s="8">
        <f t="shared" si="108"/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9"/>
    </row>
    <row r="582" spans="1:11">
      <c r="A582" s="7">
        <v>577</v>
      </c>
      <c r="B582" s="9" t="s">
        <v>5</v>
      </c>
      <c r="C582" s="8">
        <f t="shared" si="108"/>
        <v>92.6</v>
      </c>
      <c r="D582" s="6">
        <v>0</v>
      </c>
      <c r="E582" s="6">
        <v>0</v>
      </c>
      <c r="F582" s="6">
        <v>92.6</v>
      </c>
      <c r="G582" s="6">
        <v>0</v>
      </c>
      <c r="H582" s="6">
        <v>0</v>
      </c>
      <c r="I582" s="6">
        <v>0</v>
      </c>
      <c r="J582" s="6">
        <v>0</v>
      </c>
      <c r="K582" s="9"/>
    </row>
    <row r="583" spans="1:11">
      <c r="A583" s="7">
        <v>578</v>
      </c>
      <c r="B583" s="9" t="s">
        <v>6</v>
      </c>
      <c r="C583" s="8">
        <f t="shared" si="108"/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9"/>
    </row>
    <row r="584" spans="1:11" ht="25.5">
      <c r="A584" s="7">
        <v>579</v>
      </c>
      <c r="B584" s="13" t="s">
        <v>141</v>
      </c>
      <c r="C584" s="8">
        <f t="shared" si="108"/>
        <v>99.2</v>
      </c>
      <c r="D584" s="6">
        <v>0</v>
      </c>
      <c r="E584" s="6">
        <v>0</v>
      </c>
      <c r="F584" s="6">
        <v>99.2</v>
      </c>
      <c r="G584" s="6">
        <v>0</v>
      </c>
      <c r="H584" s="6">
        <v>0</v>
      </c>
      <c r="I584" s="6">
        <v>0</v>
      </c>
      <c r="J584" s="6">
        <v>0</v>
      </c>
      <c r="K584" s="9"/>
    </row>
    <row r="585" spans="1:11">
      <c r="A585" s="7">
        <v>580</v>
      </c>
      <c r="B585" s="9" t="s">
        <v>4</v>
      </c>
      <c r="C585" s="8">
        <f t="shared" si="108"/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9"/>
    </row>
    <row r="586" spans="1:11">
      <c r="A586" s="7">
        <v>581</v>
      </c>
      <c r="B586" s="9" t="s">
        <v>5</v>
      </c>
      <c r="C586" s="8">
        <f t="shared" si="108"/>
        <v>99.2</v>
      </c>
      <c r="D586" s="6">
        <v>0</v>
      </c>
      <c r="E586" s="6">
        <v>0</v>
      </c>
      <c r="F586" s="6">
        <v>99.2</v>
      </c>
      <c r="G586" s="6">
        <v>0</v>
      </c>
      <c r="H586" s="6">
        <v>0</v>
      </c>
      <c r="I586" s="6">
        <v>0</v>
      </c>
      <c r="J586" s="6">
        <v>0</v>
      </c>
      <c r="K586" s="9"/>
    </row>
    <row r="587" spans="1:11">
      <c r="A587" s="7">
        <v>582</v>
      </c>
      <c r="B587" s="9" t="s">
        <v>6</v>
      </c>
      <c r="C587" s="8">
        <f t="shared" si="108"/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9"/>
    </row>
    <row r="588" spans="1:11" ht="25.5">
      <c r="A588" s="7">
        <v>583</v>
      </c>
      <c r="B588" s="13" t="s">
        <v>142</v>
      </c>
      <c r="C588" s="8">
        <f t="shared" si="108"/>
        <v>77</v>
      </c>
      <c r="D588" s="6">
        <v>0</v>
      </c>
      <c r="E588" s="6">
        <v>0</v>
      </c>
      <c r="F588" s="6">
        <v>77</v>
      </c>
      <c r="G588" s="6">
        <v>0</v>
      </c>
      <c r="H588" s="6">
        <v>0</v>
      </c>
      <c r="I588" s="6">
        <v>0</v>
      </c>
      <c r="J588" s="6">
        <v>0</v>
      </c>
      <c r="K588" s="9"/>
    </row>
    <row r="589" spans="1:11">
      <c r="A589" s="7">
        <v>584</v>
      </c>
      <c r="B589" s="9" t="s">
        <v>4</v>
      </c>
      <c r="C589" s="8">
        <f t="shared" si="108"/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9"/>
    </row>
    <row r="590" spans="1:11">
      <c r="A590" s="7">
        <v>585</v>
      </c>
      <c r="B590" s="9" t="s">
        <v>5</v>
      </c>
      <c r="C590" s="8">
        <f t="shared" si="108"/>
        <v>77</v>
      </c>
      <c r="D590" s="6">
        <v>0</v>
      </c>
      <c r="E590" s="6">
        <v>0</v>
      </c>
      <c r="F590" s="6">
        <v>77</v>
      </c>
      <c r="G590" s="6">
        <v>0</v>
      </c>
      <c r="H590" s="6">
        <v>0</v>
      </c>
      <c r="I590" s="6">
        <v>0</v>
      </c>
      <c r="J590" s="6">
        <v>0</v>
      </c>
      <c r="K590" s="9"/>
    </row>
    <row r="591" spans="1:11">
      <c r="A591" s="7">
        <v>586</v>
      </c>
      <c r="B591" s="9" t="s">
        <v>6</v>
      </c>
      <c r="C591" s="8">
        <f t="shared" si="108"/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9"/>
    </row>
    <row r="592" spans="1:11" ht="25.5">
      <c r="A592" s="7">
        <v>587</v>
      </c>
      <c r="B592" s="13" t="s">
        <v>143</v>
      </c>
      <c r="C592" s="8">
        <f t="shared" ref="C592:C733" si="111">D592+E592+F592+G592+H592+I592+J592</f>
        <v>18.5</v>
      </c>
      <c r="D592" s="6">
        <v>0</v>
      </c>
      <c r="E592" s="6">
        <v>0</v>
      </c>
      <c r="F592" s="6">
        <v>18.5</v>
      </c>
      <c r="G592" s="6">
        <v>0</v>
      </c>
      <c r="H592" s="6">
        <v>0</v>
      </c>
      <c r="I592" s="6">
        <v>0</v>
      </c>
      <c r="J592" s="6">
        <v>0</v>
      </c>
      <c r="K592" s="9"/>
    </row>
    <row r="593" spans="1:11">
      <c r="A593" s="7">
        <v>588</v>
      </c>
      <c r="B593" s="9" t="s">
        <v>4</v>
      </c>
      <c r="C593" s="8">
        <f t="shared" si="111"/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9"/>
    </row>
    <row r="594" spans="1:11">
      <c r="A594" s="7">
        <v>589</v>
      </c>
      <c r="B594" s="9" t="s">
        <v>5</v>
      </c>
      <c r="C594" s="8">
        <f t="shared" si="111"/>
        <v>18.5</v>
      </c>
      <c r="D594" s="6">
        <v>0</v>
      </c>
      <c r="E594" s="6">
        <v>0</v>
      </c>
      <c r="F594" s="6">
        <v>18.5</v>
      </c>
      <c r="G594" s="6">
        <v>0</v>
      </c>
      <c r="H594" s="6">
        <v>0</v>
      </c>
      <c r="I594" s="6">
        <v>0</v>
      </c>
      <c r="J594" s="6">
        <v>0</v>
      </c>
      <c r="K594" s="9"/>
    </row>
    <row r="595" spans="1:11">
      <c r="A595" s="7">
        <v>590</v>
      </c>
      <c r="B595" s="9" t="s">
        <v>6</v>
      </c>
      <c r="C595" s="8">
        <f t="shared" si="111"/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9"/>
    </row>
    <row r="596" spans="1:11" ht="25.5">
      <c r="A596" s="7">
        <v>591</v>
      </c>
      <c r="B596" s="13" t="s">
        <v>144</v>
      </c>
      <c r="C596" s="8">
        <f t="shared" si="111"/>
        <v>27.5</v>
      </c>
      <c r="D596" s="6">
        <v>0</v>
      </c>
      <c r="E596" s="6">
        <v>0</v>
      </c>
      <c r="F596" s="6">
        <v>27.5</v>
      </c>
      <c r="G596" s="6">
        <v>0</v>
      </c>
      <c r="H596" s="6">
        <v>0</v>
      </c>
      <c r="I596" s="6">
        <v>0</v>
      </c>
      <c r="J596" s="6">
        <v>0</v>
      </c>
      <c r="K596" s="9"/>
    </row>
    <row r="597" spans="1:11">
      <c r="A597" s="7">
        <v>592</v>
      </c>
      <c r="B597" s="9" t="s">
        <v>4</v>
      </c>
      <c r="C597" s="8">
        <f t="shared" si="111"/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9"/>
    </row>
    <row r="598" spans="1:11">
      <c r="A598" s="7">
        <v>593</v>
      </c>
      <c r="B598" s="9" t="s">
        <v>5</v>
      </c>
      <c r="C598" s="8">
        <f t="shared" si="111"/>
        <v>27.5</v>
      </c>
      <c r="D598" s="6">
        <v>0</v>
      </c>
      <c r="E598" s="6">
        <v>0</v>
      </c>
      <c r="F598" s="6">
        <v>27.5</v>
      </c>
      <c r="G598" s="6">
        <v>0</v>
      </c>
      <c r="H598" s="6">
        <v>0</v>
      </c>
      <c r="I598" s="6">
        <v>0</v>
      </c>
      <c r="J598" s="6">
        <v>0</v>
      </c>
      <c r="K598" s="9"/>
    </row>
    <row r="599" spans="1:11">
      <c r="A599" s="7">
        <v>594</v>
      </c>
      <c r="B599" s="9" t="s">
        <v>6</v>
      </c>
      <c r="C599" s="8">
        <f t="shared" si="111"/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9"/>
    </row>
    <row r="600" spans="1:11" ht="25.5">
      <c r="A600" s="7">
        <v>595</v>
      </c>
      <c r="B600" s="13" t="s">
        <v>145</v>
      </c>
      <c r="C600" s="8">
        <f t="shared" si="111"/>
        <v>267.39999999999998</v>
      </c>
      <c r="D600" s="6">
        <v>0</v>
      </c>
      <c r="E600" s="6">
        <v>0</v>
      </c>
      <c r="F600" s="6">
        <v>267.39999999999998</v>
      </c>
      <c r="G600" s="6">
        <v>0</v>
      </c>
      <c r="H600" s="6">
        <v>0</v>
      </c>
      <c r="I600" s="6">
        <v>0</v>
      </c>
      <c r="J600" s="6">
        <v>0</v>
      </c>
      <c r="K600" s="9"/>
    </row>
    <row r="601" spans="1:11">
      <c r="A601" s="7">
        <v>596</v>
      </c>
      <c r="B601" s="9" t="s">
        <v>4</v>
      </c>
      <c r="C601" s="8">
        <f t="shared" si="111"/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9"/>
    </row>
    <row r="602" spans="1:11">
      <c r="A602" s="7">
        <v>597</v>
      </c>
      <c r="B602" s="9" t="s">
        <v>5</v>
      </c>
      <c r="C602" s="8">
        <f t="shared" si="111"/>
        <v>267.39999999999998</v>
      </c>
      <c r="D602" s="6">
        <v>0</v>
      </c>
      <c r="E602" s="6">
        <v>0</v>
      </c>
      <c r="F602" s="6">
        <v>267.39999999999998</v>
      </c>
      <c r="G602" s="6">
        <v>0</v>
      </c>
      <c r="H602" s="6">
        <v>0</v>
      </c>
      <c r="I602" s="6">
        <v>0</v>
      </c>
      <c r="J602" s="6">
        <v>0</v>
      </c>
      <c r="K602" s="9"/>
    </row>
    <row r="603" spans="1:11">
      <c r="A603" s="7">
        <v>598</v>
      </c>
      <c r="B603" s="9" t="s">
        <v>6</v>
      </c>
      <c r="C603" s="8">
        <f t="shared" si="111"/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9"/>
    </row>
    <row r="604" spans="1:11" ht="25.5">
      <c r="A604" s="7">
        <v>599</v>
      </c>
      <c r="B604" s="13" t="s">
        <v>146</v>
      </c>
      <c r="C604" s="8">
        <f t="shared" si="111"/>
        <v>99.4</v>
      </c>
      <c r="D604" s="6">
        <v>0</v>
      </c>
      <c r="E604" s="6">
        <v>0</v>
      </c>
      <c r="F604" s="6">
        <v>99.4</v>
      </c>
      <c r="G604" s="6">
        <v>0</v>
      </c>
      <c r="H604" s="6">
        <v>0</v>
      </c>
      <c r="I604" s="6">
        <v>0</v>
      </c>
      <c r="J604" s="6">
        <v>0</v>
      </c>
      <c r="K604" s="9"/>
    </row>
    <row r="605" spans="1:11">
      <c r="A605" s="7">
        <v>600</v>
      </c>
      <c r="B605" s="9" t="s">
        <v>4</v>
      </c>
      <c r="C605" s="8">
        <f t="shared" si="111"/>
        <v>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9"/>
    </row>
    <row r="606" spans="1:11">
      <c r="A606" s="7">
        <v>601</v>
      </c>
      <c r="B606" s="9" t="s">
        <v>5</v>
      </c>
      <c r="C606" s="8">
        <f t="shared" si="111"/>
        <v>99.4</v>
      </c>
      <c r="D606" s="6">
        <v>0</v>
      </c>
      <c r="E606" s="6">
        <v>0</v>
      </c>
      <c r="F606" s="6">
        <v>99.4</v>
      </c>
      <c r="G606" s="6">
        <v>0</v>
      </c>
      <c r="H606" s="6">
        <v>0</v>
      </c>
      <c r="I606" s="6">
        <v>0</v>
      </c>
      <c r="J606" s="6">
        <v>0</v>
      </c>
      <c r="K606" s="9"/>
    </row>
    <row r="607" spans="1:11">
      <c r="A607" s="7">
        <v>602</v>
      </c>
      <c r="B607" s="9" t="s">
        <v>6</v>
      </c>
      <c r="C607" s="8">
        <f t="shared" si="111"/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9"/>
    </row>
    <row r="608" spans="1:11" ht="25.5">
      <c r="A608" s="7">
        <v>603</v>
      </c>
      <c r="B608" s="13" t="s">
        <v>147</v>
      </c>
      <c r="C608" s="8">
        <f t="shared" si="111"/>
        <v>25</v>
      </c>
      <c r="D608" s="6">
        <v>0</v>
      </c>
      <c r="E608" s="6">
        <v>0</v>
      </c>
      <c r="F608" s="6">
        <v>25</v>
      </c>
      <c r="G608" s="6">
        <v>0</v>
      </c>
      <c r="H608" s="6">
        <v>0</v>
      </c>
      <c r="I608" s="6">
        <v>0</v>
      </c>
      <c r="J608" s="6">
        <v>0</v>
      </c>
      <c r="K608" s="9"/>
    </row>
    <row r="609" spans="1:11">
      <c r="A609" s="7">
        <v>604</v>
      </c>
      <c r="B609" s="9" t="s">
        <v>4</v>
      </c>
      <c r="C609" s="8">
        <f t="shared" si="111"/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9"/>
    </row>
    <row r="610" spans="1:11">
      <c r="A610" s="7">
        <v>605</v>
      </c>
      <c r="B610" s="9" t="s">
        <v>5</v>
      </c>
      <c r="C610" s="8">
        <f t="shared" si="111"/>
        <v>25</v>
      </c>
      <c r="D610" s="6">
        <v>0</v>
      </c>
      <c r="E610" s="6">
        <v>0</v>
      </c>
      <c r="F610" s="6">
        <v>25</v>
      </c>
      <c r="G610" s="6">
        <v>0</v>
      </c>
      <c r="H610" s="6">
        <v>0</v>
      </c>
      <c r="I610" s="6">
        <v>0</v>
      </c>
      <c r="J610" s="6">
        <v>0</v>
      </c>
      <c r="K610" s="9"/>
    </row>
    <row r="611" spans="1:11">
      <c r="A611" s="7">
        <v>606</v>
      </c>
      <c r="B611" s="9" t="s">
        <v>6</v>
      </c>
      <c r="C611" s="8">
        <f t="shared" si="111"/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9"/>
    </row>
    <row r="612" spans="1:11" ht="25.5">
      <c r="A612" s="7">
        <v>607</v>
      </c>
      <c r="B612" s="13" t="s">
        <v>148</v>
      </c>
      <c r="C612" s="8">
        <f t="shared" si="111"/>
        <v>92.4</v>
      </c>
      <c r="D612" s="6">
        <v>0</v>
      </c>
      <c r="E612" s="6">
        <v>0</v>
      </c>
      <c r="F612" s="6">
        <v>92.4</v>
      </c>
      <c r="G612" s="6">
        <v>0</v>
      </c>
      <c r="H612" s="6">
        <v>0</v>
      </c>
      <c r="I612" s="6">
        <v>0</v>
      </c>
      <c r="J612" s="6">
        <v>0</v>
      </c>
      <c r="K612" s="9"/>
    </row>
    <row r="613" spans="1:11">
      <c r="A613" s="7">
        <v>608</v>
      </c>
      <c r="B613" s="9" t="s">
        <v>4</v>
      </c>
      <c r="C613" s="8">
        <f t="shared" si="111"/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9"/>
    </row>
    <row r="614" spans="1:11">
      <c r="A614" s="7">
        <v>609</v>
      </c>
      <c r="B614" s="9" t="s">
        <v>5</v>
      </c>
      <c r="C614" s="8">
        <f t="shared" si="111"/>
        <v>92.4</v>
      </c>
      <c r="D614" s="6">
        <v>0</v>
      </c>
      <c r="E614" s="6">
        <v>0</v>
      </c>
      <c r="F614" s="6">
        <v>92.4</v>
      </c>
      <c r="G614" s="6">
        <v>0</v>
      </c>
      <c r="H614" s="6">
        <v>0</v>
      </c>
      <c r="I614" s="6">
        <v>0</v>
      </c>
      <c r="J614" s="6">
        <v>0</v>
      </c>
      <c r="K614" s="9"/>
    </row>
    <row r="615" spans="1:11">
      <c r="A615" s="7">
        <v>610</v>
      </c>
      <c r="B615" s="9" t="s">
        <v>6</v>
      </c>
      <c r="C615" s="8">
        <f t="shared" si="111"/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9"/>
    </row>
    <row r="616" spans="1:11" ht="25.5">
      <c r="A616" s="7">
        <v>611</v>
      </c>
      <c r="B616" s="13" t="s">
        <v>435</v>
      </c>
      <c r="C616" s="8">
        <f t="shared" si="111"/>
        <v>97</v>
      </c>
      <c r="D616" s="6">
        <v>0</v>
      </c>
      <c r="E616" s="6">
        <v>0</v>
      </c>
      <c r="F616" s="6">
        <v>0</v>
      </c>
      <c r="G616" s="6">
        <v>97</v>
      </c>
      <c r="H616" s="6">
        <v>0</v>
      </c>
      <c r="I616" s="6">
        <v>0</v>
      </c>
      <c r="J616" s="6">
        <v>0</v>
      </c>
      <c r="K616" s="9"/>
    </row>
    <row r="617" spans="1:11">
      <c r="A617" s="7">
        <v>612</v>
      </c>
      <c r="B617" s="9" t="s">
        <v>4</v>
      </c>
      <c r="C617" s="8">
        <f t="shared" si="111"/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9"/>
    </row>
    <row r="618" spans="1:11">
      <c r="A618" s="7">
        <v>613</v>
      </c>
      <c r="B618" s="9" t="s">
        <v>5</v>
      </c>
      <c r="C618" s="8">
        <f t="shared" si="111"/>
        <v>97</v>
      </c>
      <c r="D618" s="6">
        <v>0</v>
      </c>
      <c r="E618" s="6">
        <v>0</v>
      </c>
      <c r="F618" s="6">
        <v>0</v>
      </c>
      <c r="G618" s="6">
        <v>97</v>
      </c>
      <c r="H618" s="6">
        <v>0</v>
      </c>
      <c r="I618" s="6">
        <v>0</v>
      </c>
      <c r="J618" s="6">
        <v>0</v>
      </c>
      <c r="K618" s="9"/>
    </row>
    <row r="619" spans="1:11">
      <c r="A619" s="7">
        <v>614</v>
      </c>
      <c r="B619" s="9" t="s">
        <v>6</v>
      </c>
      <c r="C619" s="8">
        <f t="shared" si="111"/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9"/>
    </row>
    <row r="620" spans="1:11">
      <c r="A620" s="7">
        <v>615</v>
      </c>
      <c r="B620" s="13" t="s">
        <v>436</v>
      </c>
      <c r="C620" s="8">
        <f t="shared" si="111"/>
        <v>119.19999999999999</v>
      </c>
      <c r="D620" s="6">
        <v>0</v>
      </c>
      <c r="E620" s="6">
        <v>0</v>
      </c>
      <c r="F620" s="6">
        <v>0</v>
      </c>
      <c r="G620" s="6">
        <v>84.8</v>
      </c>
      <c r="H620" s="6">
        <v>34.4</v>
      </c>
      <c r="I620" s="6">
        <v>0</v>
      </c>
      <c r="J620" s="6">
        <v>0</v>
      </c>
      <c r="K620" s="9"/>
    </row>
    <row r="621" spans="1:11">
      <c r="A621" s="7">
        <v>616</v>
      </c>
      <c r="B621" s="9" t="s">
        <v>4</v>
      </c>
      <c r="C621" s="8">
        <f t="shared" si="111"/>
        <v>0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9"/>
    </row>
    <row r="622" spans="1:11">
      <c r="A622" s="7">
        <v>617</v>
      </c>
      <c r="B622" s="9" t="s">
        <v>5</v>
      </c>
      <c r="C622" s="8">
        <f t="shared" si="111"/>
        <v>119.19999999999999</v>
      </c>
      <c r="D622" s="6">
        <v>0</v>
      </c>
      <c r="E622" s="6">
        <v>0</v>
      </c>
      <c r="F622" s="6">
        <v>0</v>
      </c>
      <c r="G622" s="6">
        <v>84.8</v>
      </c>
      <c r="H622" s="6">
        <v>34.4</v>
      </c>
      <c r="I622" s="6">
        <v>0</v>
      </c>
      <c r="J622" s="6">
        <v>0</v>
      </c>
      <c r="K622" s="9"/>
    </row>
    <row r="623" spans="1:11">
      <c r="A623" s="7">
        <v>618</v>
      </c>
      <c r="B623" s="9" t="s">
        <v>6</v>
      </c>
      <c r="C623" s="8">
        <f t="shared" si="111"/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9"/>
    </row>
    <row r="624" spans="1:11">
      <c r="A624" s="7">
        <v>619</v>
      </c>
      <c r="B624" s="13" t="s">
        <v>437</v>
      </c>
      <c r="C624" s="8">
        <f t="shared" si="111"/>
        <v>104.5</v>
      </c>
      <c r="D624" s="6">
        <v>0</v>
      </c>
      <c r="E624" s="6">
        <v>0</v>
      </c>
      <c r="F624" s="6">
        <v>0</v>
      </c>
      <c r="G624" s="6">
        <v>97.8</v>
      </c>
      <c r="H624" s="6">
        <v>6.7</v>
      </c>
      <c r="I624" s="6">
        <v>0</v>
      </c>
      <c r="J624" s="6">
        <v>0</v>
      </c>
      <c r="K624" s="9"/>
    </row>
    <row r="625" spans="1:11">
      <c r="A625" s="7">
        <v>620</v>
      </c>
      <c r="B625" s="9" t="s">
        <v>4</v>
      </c>
      <c r="C625" s="8">
        <f t="shared" si="111"/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9"/>
    </row>
    <row r="626" spans="1:11">
      <c r="A626" s="7">
        <v>621</v>
      </c>
      <c r="B626" s="9" t="s">
        <v>5</v>
      </c>
      <c r="C626" s="8">
        <f t="shared" si="111"/>
        <v>104.5</v>
      </c>
      <c r="D626" s="6">
        <v>0</v>
      </c>
      <c r="E626" s="6">
        <v>0</v>
      </c>
      <c r="F626" s="6">
        <v>0</v>
      </c>
      <c r="G626" s="6">
        <v>97.8</v>
      </c>
      <c r="H626" s="6">
        <v>6.7</v>
      </c>
      <c r="I626" s="6">
        <v>0</v>
      </c>
      <c r="J626" s="6">
        <v>0</v>
      </c>
      <c r="K626" s="9"/>
    </row>
    <row r="627" spans="1:11">
      <c r="A627" s="7">
        <v>622</v>
      </c>
      <c r="B627" s="9" t="s">
        <v>6</v>
      </c>
      <c r="C627" s="8">
        <f t="shared" si="111"/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9"/>
    </row>
    <row r="628" spans="1:11">
      <c r="A628" s="7">
        <v>623</v>
      </c>
      <c r="B628" s="13" t="s">
        <v>438</v>
      </c>
      <c r="C628" s="8">
        <f t="shared" si="111"/>
        <v>103.2</v>
      </c>
      <c r="D628" s="6">
        <v>0</v>
      </c>
      <c r="E628" s="6">
        <v>0</v>
      </c>
      <c r="F628" s="6">
        <v>0</v>
      </c>
      <c r="G628" s="6">
        <v>103.2</v>
      </c>
      <c r="H628" s="6">
        <v>0</v>
      </c>
      <c r="I628" s="6">
        <v>0</v>
      </c>
      <c r="J628" s="6">
        <v>0</v>
      </c>
      <c r="K628" s="9"/>
    </row>
    <row r="629" spans="1:11">
      <c r="A629" s="7">
        <v>624</v>
      </c>
      <c r="B629" s="9" t="s">
        <v>4</v>
      </c>
      <c r="C629" s="8">
        <f t="shared" si="111"/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9"/>
    </row>
    <row r="630" spans="1:11">
      <c r="A630" s="7">
        <v>625</v>
      </c>
      <c r="B630" s="9" t="s">
        <v>5</v>
      </c>
      <c r="C630" s="8">
        <f t="shared" si="111"/>
        <v>103.2</v>
      </c>
      <c r="D630" s="6">
        <v>0</v>
      </c>
      <c r="E630" s="6">
        <v>0</v>
      </c>
      <c r="F630" s="6">
        <v>0</v>
      </c>
      <c r="G630" s="6">
        <v>103.2</v>
      </c>
      <c r="H630" s="6">
        <v>0</v>
      </c>
      <c r="I630" s="6">
        <v>0</v>
      </c>
      <c r="J630" s="6">
        <v>0</v>
      </c>
      <c r="K630" s="9"/>
    </row>
    <row r="631" spans="1:11">
      <c r="A631" s="7">
        <v>626</v>
      </c>
      <c r="B631" s="9" t="s">
        <v>6</v>
      </c>
      <c r="C631" s="8">
        <f t="shared" si="111"/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9"/>
    </row>
    <row r="632" spans="1:11">
      <c r="A632" s="7">
        <v>627</v>
      </c>
      <c r="B632" s="13" t="s">
        <v>439</v>
      </c>
      <c r="C632" s="8">
        <f t="shared" si="111"/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9"/>
    </row>
    <row r="633" spans="1:11">
      <c r="A633" s="7">
        <v>628</v>
      </c>
      <c r="B633" s="9" t="s">
        <v>4</v>
      </c>
      <c r="C633" s="8">
        <f t="shared" si="111"/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9"/>
    </row>
    <row r="634" spans="1:11">
      <c r="A634" s="7">
        <v>629</v>
      </c>
      <c r="B634" s="9" t="s">
        <v>5</v>
      </c>
      <c r="C634" s="8">
        <f t="shared" si="111"/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9"/>
    </row>
    <row r="635" spans="1:11">
      <c r="A635" s="7">
        <v>630</v>
      </c>
      <c r="B635" s="9" t="s">
        <v>6</v>
      </c>
      <c r="C635" s="8">
        <f t="shared" si="111"/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9"/>
    </row>
    <row r="636" spans="1:11">
      <c r="A636" s="7">
        <v>631</v>
      </c>
      <c r="B636" s="13" t="s">
        <v>440</v>
      </c>
      <c r="C636" s="8">
        <f t="shared" si="111"/>
        <v>95</v>
      </c>
      <c r="D636" s="6">
        <v>0</v>
      </c>
      <c r="E636" s="6">
        <v>0</v>
      </c>
      <c r="F636" s="6">
        <v>0</v>
      </c>
      <c r="G636" s="6">
        <v>76.400000000000006</v>
      </c>
      <c r="H636" s="6">
        <v>18.600000000000001</v>
      </c>
      <c r="I636" s="6">
        <v>0</v>
      </c>
      <c r="J636" s="6">
        <v>0</v>
      </c>
      <c r="K636" s="9"/>
    </row>
    <row r="637" spans="1:11">
      <c r="A637" s="7">
        <v>632</v>
      </c>
      <c r="B637" s="9" t="s">
        <v>4</v>
      </c>
      <c r="C637" s="8">
        <f t="shared" si="111"/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9"/>
    </row>
    <row r="638" spans="1:11">
      <c r="A638" s="7">
        <v>633</v>
      </c>
      <c r="B638" s="9" t="s">
        <v>5</v>
      </c>
      <c r="C638" s="8">
        <f t="shared" si="111"/>
        <v>95</v>
      </c>
      <c r="D638" s="6">
        <v>0</v>
      </c>
      <c r="E638" s="6">
        <v>0</v>
      </c>
      <c r="F638" s="6">
        <v>0</v>
      </c>
      <c r="G638" s="6">
        <v>76.400000000000006</v>
      </c>
      <c r="H638" s="6">
        <v>18.600000000000001</v>
      </c>
      <c r="I638" s="6">
        <v>0</v>
      </c>
      <c r="J638" s="6">
        <v>0</v>
      </c>
      <c r="K638" s="9"/>
    </row>
    <row r="639" spans="1:11">
      <c r="A639" s="7">
        <v>634</v>
      </c>
      <c r="B639" s="9" t="s">
        <v>6</v>
      </c>
      <c r="C639" s="8">
        <f t="shared" si="111"/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9"/>
    </row>
    <row r="640" spans="1:11" ht="25.5">
      <c r="A640" s="7">
        <v>635</v>
      </c>
      <c r="B640" s="13" t="s">
        <v>441</v>
      </c>
      <c r="C640" s="8">
        <f t="shared" si="111"/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9"/>
    </row>
    <row r="641" spans="1:11">
      <c r="A641" s="7">
        <v>636</v>
      </c>
      <c r="B641" s="9" t="s">
        <v>4</v>
      </c>
      <c r="C641" s="8">
        <f t="shared" si="111"/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9"/>
    </row>
    <row r="642" spans="1:11">
      <c r="A642" s="7">
        <v>637</v>
      </c>
      <c r="B642" s="9" t="s">
        <v>5</v>
      </c>
      <c r="C642" s="8">
        <f t="shared" si="111"/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9"/>
    </row>
    <row r="643" spans="1:11">
      <c r="A643" s="7">
        <v>638</v>
      </c>
      <c r="B643" s="9" t="s">
        <v>6</v>
      </c>
      <c r="C643" s="8">
        <f t="shared" si="111"/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9"/>
    </row>
    <row r="644" spans="1:11" ht="25.5">
      <c r="A644" s="7">
        <v>639</v>
      </c>
      <c r="B644" s="13" t="s">
        <v>442</v>
      </c>
      <c r="C644" s="8">
        <f t="shared" si="111"/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9"/>
    </row>
    <row r="645" spans="1:11" ht="16.5" customHeight="1">
      <c r="A645" s="7">
        <v>640</v>
      </c>
      <c r="B645" s="9" t="s">
        <v>4</v>
      </c>
      <c r="C645" s="8">
        <f t="shared" si="111"/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9"/>
    </row>
    <row r="646" spans="1:11" ht="16.5" customHeight="1">
      <c r="A646" s="7">
        <v>641</v>
      </c>
      <c r="B646" s="9" t="s">
        <v>5</v>
      </c>
      <c r="C646" s="8">
        <f t="shared" si="111"/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9"/>
    </row>
    <row r="647" spans="1:11" ht="27" customHeight="1">
      <c r="A647" s="7">
        <v>642</v>
      </c>
      <c r="B647" s="13" t="s">
        <v>443</v>
      </c>
      <c r="C647" s="8">
        <f t="shared" si="111"/>
        <v>6</v>
      </c>
      <c r="D647" s="8">
        <v>0</v>
      </c>
      <c r="E647" s="8">
        <v>0</v>
      </c>
      <c r="F647" s="8">
        <v>0</v>
      </c>
      <c r="G647" s="8">
        <v>6</v>
      </c>
      <c r="H647" s="6">
        <v>0</v>
      </c>
      <c r="I647" s="6">
        <v>0</v>
      </c>
      <c r="J647" s="6">
        <v>0</v>
      </c>
      <c r="K647" s="9"/>
    </row>
    <row r="648" spans="1:11" ht="16.5" customHeight="1">
      <c r="A648" s="7">
        <v>643</v>
      </c>
      <c r="B648" s="9" t="s">
        <v>4</v>
      </c>
      <c r="C648" s="8">
        <v>0</v>
      </c>
      <c r="D648" s="6">
        <v>0</v>
      </c>
      <c r="E648" s="6">
        <v>0</v>
      </c>
      <c r="F648" s="6">
        <v>0</v>
      </c>
      <c r="G648" s="8">
        <f t="shared" ref="G648:G650" si="112">H648+I648+J648+K648+L648+M648+N648</f>
        <v>0</v>
      </c>
      <c r="H648" s="6">
        <v>0</v>
      </c>
      <c r="I648" s="6">
        <v>0</v>
      </c>
      <c r="J648" s="6">
        <v>0</v>
      </c>
      <c r="K648" s="9"/>
    </row>
    <row r="649" spans="1:11" ht="16.5" customHeight="1">
      <c r="A649" s="7">
        <v>644</v>
      </c>
      <c r="B649" s="9" t="s">
        <v>5</v>
      </c>
      <c r="C649" s="8">
        <v>6</v>
      </c>
      <c r="D649" s="6">
        <v>0</v>
      </c>
      <c r="E649" s="6">
        <v>0</v>
      </c>
      <c r="F649" s="6">
        <v>0</v>
      </c>
      <c r="G649" s="8">
        <v>6</v>
      </c>
      <c r="H649" s="6">
        <v>0</v>
      </c>
      <c r="I649" s="6">
        <v>0</v>
      </c>
      <c r="J649" s="6">
        <v>0</v>
      </c>
      <c r="K649" s="9"/>
    </row>
    <row r="650" spans="1:11" ht="16.5" customHeight="1">
      <c r="A650" s="7">
        <v>645</v>
      </c>
      <c r="B650" s="9" t="s">
        <v>6</v>
      </c>
      <c r="C650" s="8">
        <f t="shared" si="111"/>
        <v>0</v>
      </c>
      <c r="D650" s="6">
        <v>0</v>
      </c>
      <c r="E650" s="6">
        <v>0</v>
      </c>
      <c r="F650" s="6">
        <v>0</v>
      </c>
      <c r="G650" s="8">
        <f t="shared" si="112"/>
        <v>0</v>
      </c>
      <c r="H650" s="6">
        <v>0</v>
      </c>
      <c r="I650" s="6">
        <v>0</v>
      </c>
      <c r="J650" s="6">
        <v>0</v>
      </c>
      <c r="K650" s="9"/>
    </row>
    <row r="651" spans="1:11" ht="31.5" customHeight="1">
      <c r="A651" s="7">
        <v>646</v>
      </c>
      <c r="B651" s="13" t="s">
        <v>444</v>
      </c>
      <c r="C651" s="8">
        <f t="shared" si="111"/>
        <v>0</v>
      </c>
      <c r="D651" s="8">
        <v>0</v>
      </c>
      <c r="E651" s="8">
        <v>0</v>
      </c>
      <c r="F651" s="8">
        <v>0</v>
      </c>
      <c r="G651" s="8">
        <v>0</v>
      </c>
      <c r="H651" s="6">
        <v>0</v>
      </c>
      <c r="I651" s="6">
        <v>0</v>
      </c>
      <c r="J651" s="6">
        <v>0</v>
      </c>
      <c r="K651" s="9"/>
    </row>
    <row r="652" spans="1:11" ht="16.5" customHeight="1">
      <c r="A652" s="7">
        <v>647</v>
      </c>
      <c r="B652" s="9" t="s">
        <v>4</v>
      </c>
      <c r="C652" s="8">
        <f t="shared" si="111"/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9"/>
    </row>
    <row r="653" spans="1:11" ht="16.5" customHeight="1">
      <c r="A653" s="7">
        <v>648</v>
      </c>
      <c r="B653" s="9" t="s">
        <v>5</v>
      </c>
      <c r="C653" s="8">
        <f t="shared" si="111"/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9"/>
    </row>
    <row r="654" spans="1:11" ht="16.5" customHeight="1">
      <c r="A654" s="7">
        <v>649</v>
      </c>
      <c r="B654" s="9" t="s">
        <v>6</v>
      </c>
      <c r="C654" s="8">
        <f t="shared" si="111"/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9"/>
    </row>
    <row r="655" spans="1:11" ht="16.5" customHeight="1">
      <c r="A655" s="7">
        <v>650</v>
      </c>
      <c r="B655" s="13" t="s">
        <v>445</v>
      </c>
      <c r="C655" s="8">
        <f t="shared" si="111"/>
        <v>0</v>
      </c>
      <c r="D655" s="8">
        <v>0</v>
      </c>
      <c r="E655" s="8">
        <v>0</v>
      </c>
      <c r="F655" s="8">
        <v>0</v>
      </c>
      <c r="G655" s="8">
        <v>0</v>
      </c>
      <c r="H655" s="6">
        <v>0</v>
      </c>
      <c r="I655" s="6">
        <v>0</v>
      </c>
      <c r="J655" s="6">
        <v>0</v>
      </c>
      <c r="K655" s="9"/>
    </row>
    <row r="656" spans="1:11" ht="16.5" customHeight="1">
      <c r="A656" s="7">
        <v>651</v>
      </c>
      <c r="B656" s="9" t="s">
        <v>4</v>
      </c>
      <c r="C656" s="8">
        <f t="shared" si="111"/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9"/>
    </row>
    <row r="657" spans="1:11" ht="16.5" customHeight="1">
      <c r="A657" s="7">
        <v>652</v>
      </c>
      <c r="B657" s="9" t="s">
        <v>5</v>
      </c>
      <c r="C657" s="8">
        <f t="shared" si="111"/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9"/>
    </row>
    <row r="658" spans="1:11" ht="16.5" customHeight="1">
      <c r="A658" s="7">
        <v>653</v>
      </c>
      <c r="B658" s="9" t="s">
        <v>150</v>
      </c>
      <c r="C658" s="8">
        <f t="shared" si="111"/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9"/>
    </row>
    <row r="659" spans="1:11" ht="30" customHeight="1">
      <c r="A659" s="7">
        <v>654</v>
      </c>
      <c r="B659" s="13" t="s">
        <v>446</v>
      </c>
      <c r="C659" s="8">
        <f t="shared" si="111"/>
        <v>20.7</v>
      </c>
      <c r="D659" s="8">
        <v>0</v>
      </c>
      <c r="E659" s="8">
        <v>0</v>
      </c>
      <c r="F659" s="8">
        <v>0</v>
      </c>
      <c r="G659" s="8">
        <v>20.7</v>
      </c>
      <c r="H659" s="6">
        <v>0</v>
      </c>
      <c r="I659" s="6">
        <v>0</v>
      </c>
      <c r="J659" s="6">
        <v>0</v>
      </c>
      <c r="K659" s="9"/>
    </row>
    <row r="660" spans="1:11" ht="16.5" customHeight="1">
      <c r="A660" s="7">
        <v>655</v>
      </c>
      <c r="B660" s="9" t="s">
        <v>4</v>
      </c>
      <c r="C660" s="8">
        <f t="shared" si="111"/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9"/>
    </row>
    <row r="661" spans="1:11" ht="16.5" customHeight="1">
      <c r="A661" s="7">
        <v>656</v>
      </c>
      <c r="B661" s="9" t="s">
        <v>5</v>
      </c>
      <c r="C661" s="8">
        <f t="shared" si="111"/>
        <v>20.7</v>
      </c>
      <c r="D661" s="6">
        <v>0</v>
      </c>
      <c r="E661" s="6">
        <v>0</v>
      </c>
      <c r="F661" s="6">
        <v>0</v>
      </c>
      <c r="G661" s="6">
        <v>20.7</v>
      </c>
      <c r="H661" s="6">
        <v>0</v>
      </c>
      <c r="I661" s="6">
        <v>0</v>
      </c>
      <c r="J661" s="6">
        <v>0</v>
      </c>
      <c r="K661" s="9"/>
    </row>
    <row r="662" spans="1:11" ht="42.75" customHeight="1">
      <c r="A662" s="7">
        <v>657</v>
      </c>
      <c r="B662" s="13" t="s">
        <v>487</v>
      </c>
      <c r="C662" s="8">
        <f t="shared" si="111"/>
        <v>26</v>
      </c>
      <c r="D662" s="8">
        <v>0</v>
      </c>
      <c r="E662" s="8">
        <v>0</v>
      </c>
      <c r="F662" s="8">
        <v>0</v>
      </c>
      <c r="G662" s="8">
        <v>26</v>
      </c>
      <c r="H662" s="6">
        <v>0</v>
      </c>
      <c r="I662" s="6">
        <v>0</v>
      </c>
      <c r="J662" s="6">
        <v>0</v>
      </c>
      <c r="K662" s="9"/>
    </row>
    <row r="663" spans="1:11" ht="16.5" customHeight="1">
      <c r="A663" s="7">
        <v>658</v>
      </c>
      <c r="B663" s="9" t="s">
        <v>4</v>
      </c>
      <c r="C663" s="6">
        <f t="shared" si="111"/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9"/>
    </row>
    <row r="664" spans="1:11" ht="16.5" customHeight="1">
      <c r="A664" s="7">
        <v>659</v>
      </c>
      <c r="B664" s="9" t="s">
        <v>5</v>
      </c>
      <c r="C664" s="6">
        <f t="shared" si="111"/>
        <v>26</v>
      </c>
      <c r="D664" s="6">
        <v>0</v>
      </c>
      <c r="E664" s="6">
        <v>0</v>
      </c>
      <c r="F664" s="6">
        <v>0</v>
      </c>
      <c r="G664" s="6">
        <v>26</v>
      </c>
      <c r="H664" s="6">
        <v>0</v>
      </c>
      <c r="I664" s="6">
        <v>0</v>
      </c>
      <c r="J664" s="6">
        <v>0</v>
      </c>
      <c r="K664" s="9"/>
    </row>
    <row r="665" spans="1:11" ht="16.5" customHeight="1">
      <c r="A665" s="7">
        <v>660</v>
      </c>
      <c r="B665" s="9" t="s">
        <v>150</v>
      </c>
      <c r="C665" s="6">
        <f t="shared" si="111"/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9"/>
    </row>
    <row r="666" spans="1:11" ht="30" customHeight="1">
      <c r="A666" s="7">
        <v>661</v>
      </c>
      <c r="B666" s="13" t="s">
        <v>453</v>
      </c>
      <c r="C666" s="8">
        <f t="shared" si="111"/>
        <v>0</v>
      </c>
      <c r="D666" s="8">
        <v>0</v>
      </c>
      <c r="E666" s="8">
        <v>0</v>
      </c>
      <c r="F666" s="8">
        <v>0</v>
      </c>
      <c r="G666" s="8">
        <v>0</v>
      </c>
      <c r="H666" s="6">
        <v>0</v>
      </c>
      <c r="I666" s="6">
        <v>0</v>
      </c>
      <c r="J666" s="6">
        <v>0</v>
      </c>
      <c r="K666" s="9"/>
    </row>
    <row r="667" spans="1:11" ht="16.5" customHeight="1">
      <c r="A667" s="7">
        <v>662</v>
      </c>
      <c r="B667" s="9" t="s">
        <v>4</v>
      </c>
      <c r="C667" s="6">
        <f t="shared" si="111"/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9"/>
    </row>
    <row r="668" spans="1:11" ht="16.5" customHeight="1">
      <c r="A668" s="7">
        <v>663</v>
      </c>
      <c r="B668" s="9" t="s">
        <v>5</v>
      </c>
      <c r="C668" s="6">
        <f t="shared" si="111"/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9"/>
    </row>
    <row r="669" spans="1:11" ht="16.5" customHeight="1">
      <c r="A669" s="7">
        <v>664</v>
      </c>
      <c r="B669" s="9" t="s">
        <v>150</v>
      </c>
      <c r="C669" s="6">
        <f t="shared" si="111"/>
        <v>0</v>
      </c>
      <c r="D669" s="6"/>
      <c r="E669" s="6"/>
      <c r="F669" s="6"/>
      <c r="G669" s="6"/>
      <c r="H669" s="6">
        <v>0</v>
      </c>
      <c r="I669" s="6">
        <v>0</v>
      </c>
      <c r="J669" s="6">
        <v>0</v>
      </c>
      <c r="K669" s="9"/>
    </row>
    <row r="670" spans="1:11" ht="37.5" customHeight="1">
      <c r="A670" s="7">
        <v>665</v>
      </c>
      <c r="B670" s="13" t="s">
        <v>454</v>
      </c>
      <c r="C670" s="8">
        <f t="shared" si="111"/>
        <v>60</v>
      </c>
      <c r="D670" s="8">
        <v>0</v>
      </c>
      <c r="E670" s="8">
        <v>0</v>
      </c>
      <c r="F670" s="8">
        <v>0</v>
      </c>
      <c r="G670" s="8">
        <v>60</v>
      </c>
      <c r="H670" s="6">
        <v>0</v>
      </c>
      <c r="I670" s="6">
        <v>0</v>
      </c>
      <c r="J670" s="6">
        <v>0</v>
      </c>
      <c r="K670" s="9"/>
    </row>
    <row r="671" spans="1:11" ht="16.5" customHeight="1">
      <c r="A671" s="7">
        <v>666</v>
      </c>
      <c r="B671" s="9" t="s">
        <v>4</v>
      </c>
      <c r="C671" s="6">
        <f t="shared" si="111"/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9"/>
    </row>
    <row r="672" spans="1:11" ht="16.5" customHeight="1">
      <c r="A672" s="7">
        <v>667</v>
      </c>
      <c r="B672" s="9" t="s">
        <v>5</v>
      </c>
      <c r="C672" s="6">
        <f t="shared" si="111"/>
        <v>60</v>
      </c>
      <c r="D672" s="6">
        <v>0</v>
      </c>
      <c r="E672" s="6">
        <v>0</v>
      </c>
      <c r="F672" s="6">
        <v>0</v>
      </c>
      <c r="G672" s="6">
        <v>60</v>
      </c>
      <c r="H672" s="6">
        <v>0</v>
      </c>
      <c r="I672" s="6">
        <v>0</v>
      </c>
      <c r="J672" s="6">
        <v>0</v>
      </c>
      <c r="K672" s="9"/>
    </row>
    <row r="673" spans="1:11" ht="16.5" customHeight="1">
      <c r="A673" s="7">
        <v>668</v>
      </c>
      <c r="B673" s="9" t="s">
        <v>150</v>
      </c>
      <c r="C673" s="6">
        <f t="shared" si="111"/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9"/>
    </row>
    <row r="674" spans="1:11" ht="43.5" customHeight="1">
      <c r="A674" s="7">
        <v>669</v>
      </c>
      <c r="B674" s="13" t="s">
        <v>473</v>
      </c>
      <c r="C674" s="8">
        <f t="shared" si="111"/>
        <v>61.5</v>
      </c>
      <c r="D674" s="8">
        <v>0</v>
      </c>
      <c r="E674" s="8">
        <v>0</v>
      </c>
      <c r="F674" s="8">
        <v>0</v>
      </c>
      <c r="G674" s="8">
        <v>26.5</v>
      </c>
      <c r="H674" s="8">
        <v>35</v>
      </c>
      <c r="I674" s="8">
        <f t="shared" ref="I674" si="113">J674+K674+L674+M674+N674+O674+P674</f>
        <v>0</v>
      </c>
      <c r="J674" s="8">
        <f t="shared" ref="J674" si="114">K674+L674+M674+N674+O674+P674+Q674</f>
        <v>0</v>
      </c>
      <c r="K674" s="9"/>
    </row>
    <row r="675" spans="1:11" ht="16.5" customHeight="1">
      <c r="A675" s="7">
        <v>670</v>
      </c>
      <c r="B675" s="9" t="s">
        <v>4</v>
      </c>
      <c r="C675" s="6">
        <f t="shared" ref="C675:C686" si="115">D675+E675+F675+G675+H675+I675+J675</f>
        <v>0</v>
      </c>
      <c r="D675" s="6">
        <f t="shared" ref="D675:D685" si="116">E675+F675+G675+H675+I675+J675+K675</f>
        <v>0</v>
      </c>
      <c r="E675" s="6">
        <f t="shared" ref="E675:E685" si="117">F675+G675+H675+I675+J675+K675+L675</f>
        <v>0</v>
      </c>
      <c r="F675" s="6">
        <f t="shared" ref="F675:F685" si="118">G675+H675+I675+J675+K675+L675+M675</f>
        <v>0</v>
      </c>
      <c r="G675" s="6">
        <f t="shared" ref="G675:G685" si="119">H675+I675+J675+K675+L675+M675+N675</f>
        <v>0</v>
      </c>
      <c r="H675" s="6">
        <f t="shared" ref="H675:H686" si="120">I675+J675+K675+L675+M675+N675+O675</f>
        <v>0</v>
      </c>
      <c r="I675" s="6">
        <f t="shared" ref="I675:I686" si="121">J675+K675+L675+M675+N675+O675+P675</f>
        <v>0</v>
      </c>
      <c r="J675" s="6">
        <f t="shared" ref="J675:J686" si="122">K675+L675+M675+N675+O675+P675+Q675</f>
        <v>0</v>
      </c>
      <c r="K675" s="9"/>
    </row>
    <row r="676" spans="1:11" ht="16.5" customHeight="1">
      <c r="A676" s="7">
        <v>671</v>
      </c>
      <c r="B676" s="9" t="s">
        <v>5</v>
      </c>
      <c r="C676" s="6">
        <f t="shared" si="115"/>
        <v>61.5</v>
      </c>
      <c r="D676" s="6">
        <v>0</v>
      </c>
      <c r="E676" s="6">
        <v>0</v>
      </c>
      <c r="F676" s="6">
        <v>0</v>
      </c>
      <c r="G676" s="6">
        <v>26.5</v>
      </c>
      <c r="H676" s="6">
        <v>35</v>
      </c>
      <c r="I676" s="6">
        <f t="shared" si="121"/>
        <v>0</v>
      </c>
      <c r="J676" s="6">
        <f t="shared" si="122"/>
        <v>0</v>
      </c>
      <c r="K676" s="9"/>
    </row>
    <row r="677" spans="1:11" ht="16.5" customHeight="1">
      <c r="A677" s="7">
        <v>672</v>
      </c>
      <c r="B677" s="9" t="s">
        <v>150</v>
      </c>
      <c r="C677" s="6">
        <f t="shared" si="115"/>
        <v>0</v>
      </c>
      <c r="D677" s="6">
        <f t="shared" si="116"/>
        <v>0</v>
      </c>
      <c r="E677" s="6">
        <f t="shared" si="117"/>
        <v>0</v>
      </c>
      <c r="F677" s="6">
        <f t="shared" si="118"/>
        <v>0</v>
      </c>
      <c r="G677" s="6">
        <f t="shared" si="119"/>
        <v>0</v>
      </c>
      <c r="H677" s="6">
        <f t="shared" si="120"/>
        <v>0</v>
      </c>
      <c r="I677" s="6">
        <f t="shared" si="121"/>
        <v>0</v>
      </c>
      <c r="J677" s="6">
        <f t="shared" si="122"/>
        <v>0</v>
      </c>
      <c r="K677" s="9"/>
    </row>
    <row r="678" spans="1:11" ht="24.75" customHeight="1">
      <c r="A678" s="7">
        <v>673</v>
      </c>
      <c r="B678" s="13" t="s">
        <v>474</v>
      </c>
      <c r="C678" s="8">
        <f t="shared" si="115"/>
        <v>118.5</v>
      </c>
      <c r="D678" s="8">
        <v>0</v>
      </c>
      <c r="E678" s="8">
        <v>0</v>
      </c>
      <c r="F678" s="8">
        <v>0</v>
      </c>
      <c r="G678" s="8">
        <v>90</v>
      </c>
      <c r="H678" s="8">
        <v>28.5</v>
      </c>
      <c r="I678" s="8">
        <f t="shared" si="121"/>
        <v>0</v>
      </c>
      <c r="J678" s="8">
        <f t="shared" si="122"/>
        <v>0</v>
      </c>
      <c r="K678" s="9"/>
    </row>
    <row r="679" spans="1:11" ht="16.5" customHeight="1">
      <c r="A679" s="7">
        <v>674</v>
      </c>
      <c r="B679" s="9" t="s">
        <v>4</v>
      </c>
      <c r="C679" s="6">
        <f t="shared" si="115"/>
        <v>0</v>
      </c>
      <c r="D679" s="6">
        <f t="shared" si="116"/>
        <v>0</v>
      </c>
      <c r="E679" s="6">
        <f t="shared" si="117"/>
        <v>0</v>
      </c>
      <c r="F679" s="6">
        <f t="shared" si="118"/>
        <v>0</v>
      </c>
      <c r="G679" s="6">
        <f t="shared" si="119"/>
        <v>0</v>
      </c>
      <c r="H679" s="6">
        <f t="shared" si="120"/>
        <v>0</v>
      </c>
      <c r="I679" s="6">
        <f t="shared" si="121"/>
        <v>0</v>
      </c>
      <c r="J679" s="6">
        <f t="shared" si="122"/>
        <v>0</v>
      </c>
      <c r="K679" s="9"/>
    </row>
    <row r="680" spans="1:11" ht="16.5" customHeight="1">
      <c r="A680" s="7">
        <v>675</v>
      </c>
      <c r="B680" s="9" t="s">
        <v>5</v>
      </c>
      <c r="C680" s="6">
        <f t="shared" si="115"/>
        <v>118.5</v>
      </c>
      <c r="D680" s="6">
        <v>0</v>
      </c>
      <c r="E680" s="6">
        <v>0</v>
      </c>
      <c r="F680" s="6">
        <v>0</v>
      </c>
      <c r="G680" s="6">
        <v>90</v>
      </c>
      <c r="H680" s="6">
        <v>28.5</v>
      </c>
      <c r="I680" s="6">
        <f t="shared" si="121"/>
        <v>0</v>
      </c>
      <c r="J680" s="6">
        <f t="shared" si="122"/>
        <v>0</v>
      </c>
      <c r="K680" s="9"/>
    </row>
    <row r="681" spans="1:11" ht="16.5" customHeight="1">
      <c r="A681" s="7">
        <v>676</v>
      </c>
      <c r="B681" s="9" t="s">
        <v>150</v>
      </c>
      <c r="C681" s="6">
        <f t="shared" si="115"/>
        <v>0</v>
      </c>
      <c r="D681" s="6">
        <f t="shared" si="116"/>
        <v>0</v>
      </c>
      <c r="E681" s="6">
        <f t="shared" si="117"/>
        <v>0</v>
      </c>
      <c r="F681" s="6">
        <f t="shared" si="118"/>
        <v>0</v>
      </c>
      <c r="G681" s="6">
        <f t="shared" si="119"/>
        <v>0</v>
      </c>
      <c r="H681" s="6">
        <f t="shared" si="120"/>
        <v>0</v>
      </c>
      <c r="I681" s="6">
        <f t="shared" si="121"/>
        <v>0</v>
      </c>
      <c r="J681" s="6">
        <f t="shared" si="122"/>
        <v>0</v>
      </c>
      <c r="K681" s="9"/>
    </row>
    <row r="682" spans="1:11" ht="30.75" customHeight="1">
      <c r="A682" s="7">
        <v>677</v>
      </c>
      <c r="B682" s="13" t="s">
        <v>475</v>
      </c>
      <c r="C682" s="8">
        <f t="shared" si="115"/>
        <v>36</v>
      </c>
      <c r="D682" s="8">
        <v>0</v>
      </c>
      <c r="E682" s="8">
        <v>0</v>
      </c>
      <c r="F682" s="8">
        <v>0</v>
      </c>
      <c r="G682" s="8">
        <f>G683+G684+G685</f>
        <v>36</v>
      </c>
      <c r="H682" s="8">
        <f t="shared" si="120"/>
        <v>0</v>
      </c>
      <c r="I682" s="8">
        <f t="shared" si="121"/>
        <v>0</v>
      </c>
      <c r="J682" s="8">
        <f t="shared" si="122"/>
        <v>0</v>
      </c>
      <c r="K682" s="9"/>
    </row>
    <row r="683" spans="1:11" ht="16.5" customHeight="1">
      <c r="A683" s="7">
        <v>678</v>
      </c>
      <c r="B683" s="9" t="s">
        <v>4</v>
      </c>
      <c r="C683" s="6">
        <f t="shared" si="115"/>
        <v>0</v>
      </c>
      <c r="D683" s="6">
        <f t="shared" si="116"/>
        <v>0</v>
      </c>
      <c r="E683" s="6">
        <f t="shared" si="117"/>
        <v>0</v>
      </c>
      <c r="F683" s="6">
        <f t="shared" si="118"/>
        <v>0</v>
      </c>
      <c r="G683" s="6">
        <f t="shared" si="119"/>
        <v>0</v>
      </c>
      <c r="H683" s="6">
        <f t="shared" si="120"/>
        <v>0</v>
      </c>
      <c r="I683" s="6">
        <f t="shared" si="121"/>
        <v>0</v>
      </c>
      <c r="J683" s="6">
        <f t="shared" si="122"/>
        <v>0</v>
      </c>
      <c r="K683" s="9"/>
    </row>
    <row r="684" spans="1:11" ht="16.5" customHeight="1">
      <c r="A684" s="7">
        <v>679</v>
      </c>
      <c r="B684" s="9" t="s">
        <v>5</v>
      </c>
      <c r="C684" s="6">
        <f t="shared" si="115"/>
        <v>36</v>
      </c>
      <c r="D684" s="6">
        <v>0</v>
      </c>
      <c r="E684" s="6">
        <v>0</v>
      </c>
      <c r="F684" s="6">
        <v>0</v>
      </c>
      <c r="G684" s="6">
        <v>36</v>
      </c>
      <c r="H684" s="6">
        <f t="shared" si="120"/>
        <v>0</v>
      </c>
      <c r="I684" s="6">
        <f t="shared" si="121"/>
        <v>0</v>
      </c>
      <c r="J684" s="6">
        <f t="shared" si="122"/>
        <v>0</v>
      </c>
      <c r="K684" s="9"/>
    </row>
    <row r="685" spans="1:11" ht="16.5" customHeight="1">
      <c r="A685" s="7">
        <v>680</v>
      </c>
      <c r="B685" s="9" t="s">
        <v>150</v>
      </c>
      <c r="C685" s="6">
        <f t="shared" si="115"/>
        <v>0</v>
      </c>
      <c r="D685" s="6">
        <f t="shared" si="116"/>
        <v>0</v>
      </c>
      <c r="E685" s="6">
        <f t="shared" si="117"/>
        <v>0</v>
      </c>
      <c r="F685" s="6">
        <f t="shared" si="118"/>
        <v>0</v>
      </c>
      <c r="G685" s="6">
        <f t="shared" si="119"/>
        <v>0</v>
      </c>
      <c r="H685" s="6">
        <f t="shared" si="120"/>
        <v>0</v>
      </c>
      <c r="I685" s="6">
        <f t="shared" si="121"/>
        <v>0</v>
      </c>
      <c r="J685" s="6">
        <f t="shared" si="122"/>
        <v>0</v>
      </c>
      <c r="K685" s="9"/>
    </row>
    <row r="686" spans="1:11" ht="30" customHeight="1">
      <c r="A686" s="7">
        <v>681</v>
      </c>
      <c r="B686" s="13" t="s">
        <v>476</v>
      </c>
      <c r="C686" s="8">
        <f t="shared" si="115"/>
        <v>181</v>
      </c>
      <c r="D686" s="8">
        <v>0</v>
      </c>
      <c r="E686" s="8">
        <v>0</v>
      </c>
      <c r="F686" s="8">
        <v>0</v>
      </c>
      <c r="G686" s="8">
        <v>181</v>
      </c>
      <c r="H686" s="8">
        <f t="shared" si="120"/>
        <v>0</v>
      </c>
      <c r="I686" s="8">
        <f t="shared" si="121"/>
        <v>0</v>
      </c>
      <c r="J686" s="8">
        <f t="shared" si="122"/>
        <v>0</v>
      </c>
      <c r="K686" s="9"/>
    </row>
    <row r="687" spans="1:11" ht="16.5" customHeight="1">
      <c r="A687" s="7">
        <v>682</v>
      </c>
      <c r="B687" s="9" t="s">
        <v>4</v>
      </c>
      <c r="C687" s="6">
        <f t="shared" ref="C687:C695" si="123">D687+E687+F687+G687+H687+I687+J687</f>
        <v>0</v>
      </c>
      <c r="D687" s="6">
        <f t="shared" ref="D687:D691" si="124">E687+F687+G687+H687+I687+J687+K687</f>
        <v>0</v>
      </c>
      <c r="E687" s="6">
        <f t="shared" ref="E687:E691" si="125">F687+G687+H687+I687+J687+K687+L687</f>
        <v>0</v>
      </c>
      <c r="F687" s="6">
        <f t="shared" ref="F687:F691" si="126">G687+H687+I687+J687+K687+L687+M687</f>
        <v>0</v>
      </c>
      <c r="G687" s="6">
        <f t="shared" ref="G687:G691" si="127">H687+I687+J687+K687+L687+M687+N687</f>
        <v>0</v>
      </c>
      <c r="H687" s="6">
        <f t="shared" ref="H687:H691" si="128">I687+J687+K687+L687+M687+N687+O687</f>
        <v>0</v>
      </c>
      <c r="I687" s="6">
        <f t="shared" ref="I687:I692" si="129">J687+K687+L687+M687+N687+O687+P687</f>
        <v>0</v>
      </c>
      <c r="J687" s="6">
        <f t="shared" ref="J687:J692" si="130">K687+L687+M687+N687+O687+P687+Q687</f>
        <v>0</v>
      </c>
      <c r="K687" s="9"/>
    </row>
    <row r="688" spans="1:11" ht="16.5" customHeight="1">
      <c r="A688" s="7">
        <v>683</v>
      </c>
      <c r="B688" s="9" t="s">
        <v>5</v>
      </c>
      <c r="C688" s="6">
        <f t="shared" si="123"/>
        <v>181</v>
      </c>
      <c r="D688" s="6">
        <v>0</v>
      </c>
      <c r="E688" s="6">
        <v>0</v>
      </c>
      <c r="F688" s="6">
        <v>0</v>
      </c>
      <c r="G688" s="6">
        <v>181</v>
      </c>
      <c r="H688" s="6">
        <f t="shared" si="128"/>
        <v>0</v>
      </c>
      <c r="I688" s="6">
        <f t="shared" si="129"/>
        <v>0</v>
      </c>
      <c r="J688" s="6">
        <f t="shared" si="130"/>
        <v>0</v>
      </c>
      <c r="K688" s="9"/>
    </row>
    <row r="689" spans="1:11" ht="16.5" customHeight="1">
      <c r="A689" s="7">
        <v>684</v>
      </c>
      <c r="B689" s="9" t="s">
        <v>150</v>
      </c>
      <c r="C689" s="6">
        <f t="shared" si="123"/>
        <v>0</v>
      </c>
      <c r="D689" s="6">
        <f t="shared" si="124"/>
        <v>0</v>
      </c>
      <c r="E689" s="6">
        <f t="shared" si="125"/>
        <v>0</v>
      </c>
      <c r="F689" s="6">
        <f t="shared" si="126"/>
        <v>0</v>
      </c>
      <c r="G689" s="6">
        <f t="shared" si="127"/>
        <v>0</v>
      </c>
      <c r="H689" s="6">
        <f t="shared" si="128"/>
        <v>0</v>
      </c>
      <c r="I689" s="6">
        <f t="shared" si="129"/>
        <v>0</v>
      </c>
      <c r="J689" s="6">
        <f t="shared" si="130"/>
        <v>0</v>
      </c>
      <c r="K689" s="9"/>
    </row>
    <row r="690" spans="1:11" ht="16.5" customHeight="1">
      <c r="A690" s="7">
        <v>685</v>
      </c>
      <c r="B690" s="13" t="s">
        <v>477</v>
      </c>
      <c r="C690" s="8">
        <f t="shared" si="123"/>
        <v>92.4</v>
      </c>
      <c r="D690" s="8">
        <v>0</v>
      </c>
      <c r="E690" s="8">
        <v>0</v>
      </c>
      <c r="F690" s="8">
        <v>0</v>
      </c>
      <c r="G690" s="8">
        <v>59.4</v>
      </c>
      <c r="H690" s="8">
        <v>33</v>
      </c>
      <c r="I690" s="8">
        <f t="shared" si="129"/>
        <v>0</v>
      </c>
      <c r="J690" s="8">
        <f t="shared" si="130"/>
        <v>0</v>
      </c>
      <c r="K690" s="9"/>
    </row>
    <row r="691" spans="1:11" ht="16.5" customHeight="1">
      <c r="A691" s="7">
        <v>686</v>
      </c>
      <c r="B691" s="9" t="s">
        <v>4</v>
      </c>
      <c r="C691" s="6">
        <f t="shared" si="123"/>
        <v>0</v>
      </c>
      <c r="D691" s="6">
        <f t="shared" si="124"/>
        <v>0</v>
      </c>
      <c r="E691" s="6">
        <f t="shared" si="125"/>
        <v>0</v>
      </c>
      <c r="F691" s="6">
        <f t="shared" si="126"/>
        <v>0</v>
      </c>
      <c r="G691" s="6">
        <f t="shared" si="127"/>
        <v>0</v>
      </c>
      <c r="H691" s="6">
        <f t="shared" si="128"/>
        <v>0</v>
      </c>
      <c r="I691" s="6">
        <f t="shared" si="129"/>
        <v>0</v>
      </c>
      <c r="J691" s="6">
        <f t="shared" si="130"/>
        <v>0</v>
      </c>
      <c r="K691" s="9"/>
    </row>
    <row r="692" spans="1:11" ht="16.5" customHeight="1">
      <c r="A692" s="7">
        <v>687</v>
      </c>
      <c r="B692" s="9" t="s">
        <v>5</v>
      </c>
      <c r="C692" s="6">
        <f t="shared" si="123"/>
        <v>92.4</v>
      </c>
      <c r="D692" s="6">
        <v>0</v>
      </c>
      <c r="E692" s="6">
        <v>0</v>
      </c>
      <c r="F692" s="6">
        <v>0</v>
      </c>
      <c r="G692" s="6">
        <v>59.4</v>
      </c>
      <c r="H692" s="6">
        <v>33</v>
      </c>
      <c r="I692" s="6">
        <f t="shared" si="129"/>
        <v>0</v>
      </c>
      <c r="J692" s="6">
        <f t="shared" si="130"/>
        <v>0</v>
      </c>
      <c r="K692" s="9"/>
    </row>
    <row r="693" spans="1:11" ht="16.5" customHeight="1">
      <c r="A693" s="7">
        <v>688</v>
      </c>
      <c r="B693" s="9" t="s">
        <v>150</v>
      </c>
      <c r="C693" s="6">
        <f t="shared" si="123"/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9"/>
    </row>
    <row r="694" spans="1:11" ht="33.75" customHeight="1">
      <c r="A694" s="7">
        <v>689</v>
      </c>
      <c r="B694" s="13" t="s">
        <v>506</v>
      </c>
      <c r="C694" s="6">
        <f t="shared" si="123"/>
        <v>270.8</v>
      </c>
      <c r="D694" s="6">
        <v>0</v>
      </c>
      <c r="E694" s="6">
        <v>0</v>
      </c>
      <c r="F694" s="6">
        <v>0</v>
      </c>
      <c r="G694" s="8">
        <v>135.4</v>
      </c>
      <c r="H694" s="6">
        <v>135.4</v>
      </c>
      <c r="I694" s="6">
        <f t="shared" ref="I694:I695" si="131">J694+K694+L694+M694+N694+O694+P694</f>
        <v>0</v>
      </c>
      <c r="J694" s="6">
        <f t="shared" ref="J694:J695" si="132">K694+L694+M694+N694+O694+P694+Q694</f>
        <v>0</v>
      </c>
      <c r="K694" s="9"/>
    </row>
    <row r="695" spans="1:11" ht="16.5" customHeight="1">
      <c r="A695" s="7">
        <v>690</v>
      </c>
      <c r="B695" s="9" t="s">
        <v>4</v>
      </c>
      <c r="C695" s="6">
        <f t="shared" si="123"/>
        <v>0</v>
      </c>
      <c r="D695" s="6">
        <f t="shared" ref="D695" si="133">E695+F695+G695+H695+I695+J695+K695</f>
        <v>0</v>
      </c>
      <c r="E695" s="6">
        <f t="shared" ref="E695" si="134">F695+G695+H695+I695+J695+K695+L695</f>
        <v>0</v>
      </c>
      <c r="F695" s="6">
        <f t="shared" ref="F695" si="135">G695+H695+I695+J695+K695+L695+M695</f>
        <v>0</v>
      </c>
      <c r="G695" s="6">
        <f t="shared" ref="G695" si="136">H695+I695+J695+K695+L695+M695+N695</f>
        <v>0</v>
      </c>
      <c r="H695" s="6">
        <f t="shared" ref="H695" si="137">I695+J695+K695+L695+M695+N695+O695</f>
        <v>0</v>
      </c>
      <c r="I695" s="6">
        <f t="shared" si="131"/>
        <v>0</v>
      </c>
      <c r="J695" s="6">
        <f t="shared" si="132"/>
        <v>0</v>
      </c>
      <c r="K695" s="9"/>
    </row>
    <row r="696" spans="1:11" ht="16.5" customHeight="1">
      <c r="A696" s="7">
        <v>691</v>
      </c>
      <c r="B696" s="9" t="s">
        <v>5</v>
      </c>
      <c r="C696" s="6">
        <f t="shared" ref="C696:C726" si="138">D696+E696+F696+G696+H696+I696+J696</f>
        <v>270.8</v>
      </c>
      <c r="D696" s="6">
        <v>0</v>
      </c>
      <c r="E696" s="6">
        <v>0</v>
      </c>
      <c r="F696" s="6">
        <v>0</v>
      </c>
      <c r="G696" s="6">
        <v>135.4</v>
      </c>
      <c r="H696" s="6">
        <v>135.4</v>
      </c>
      <c r="I696" s="6">
        <f t="shared" ref="I696:I726" si="139">J696+K696+L696+M696+N696+O696+P696</f>
        <v>0</v>
      </c>
      <c r="J696" s="6">
        <f t="shared" ref="J696:J726" si="140">K696+L696+M696+N696+O696+P696+Q696</f>
        <v>0</v>
      </c>
      <c r="K696" s="9"/>
    </row>
    <row r="697" spans="1:11" ht="16.5" customHeight="1">
      <c r="A697" s="7">
        <v>692</v>
      </c>
      <c r="B697" s="9" t="s">
        <v>150</v>
      </c>
      <c r="C697" s="6">
        <f t="shared" si="138"/>
        <v>0</v>
      </c>
      <c r="D697" s="6">
        <f t="shared" ref="D697:D725" si="141">E697+F697+G697+H697+I697+J697+K697</f>
        <v>0</v>
      </c>
      <c r="E697" s="6">
        <f t="shared" ref="E697:E725" si="142">F697+G697+H697+I697+J697+K697+L697</f>
        <v>0</v>
      </c>
      <c r="F697" s="6">
        <f t="shared" ref="F697:F725" si="143">G697+H697+I697+J697+K697+L697+M697</f>
        <v>0</v>
      </c>
      <c r="G697" s="6">
        <f t="shared" ref="G697:G725" si="144">H697+I697+J697+K697+L697+M697+N697</f>
        <v>0</v>
      </c>
      <c r="H697" s="6">
        <f t="shared" ref="H697:H725" si="145">I697+J697+K697+L697+M697+N697+O697</f>
        <v>0</v>
      </c>
      <c r="I697" s="6">
        <f t="shared" si="139"/>
        <v>0</v>
      </c>
      <c r="J697" s="6">
        <f t="shared" si="140"/>
        <v>0</v>
      </c>
      <c r="K697" s="9"/>
    </row>
    <row r="698" spans="1:11" ht="30" customHeight="1">
      <c r="A698" s="7">
        <v>693</v>
      </c>
      <c r="B698" s="45" t="s">
        <v>508</v>
      </c>
      <c r="C698" s="6">
        <f t="shared" si="138"/>
        <v>185.9</v>
      </c>
      <c r="D698" s="6">
        <v>0</v>
      </c>
      <c r="E698" s="6">
        <v>0</v>
      </c>
      <c r="F698" s="6">
        <v>0</v>
      </c>
      <c r="G698" s="6">
        <v>0</v>
      </c>
      <c r="H698" s="6">
        <v>185.9</v>
      </c>
      <c r="I698" s="6">
        <f t="shared" si="139"/>
        <v>0</v>
      </c>
      <c r="J698" s="6">
        <f t="shared" si="140"/>
        <v>0</v>
      </c>
      <c r="K698" s="9"/>
    </row>
    <row r="699" spans="1:11" ht="16.5" customHeight="1">
      <c r="A699" s="7">
        <v>694</v>
      </c>
      <c r="B699" s="9" t="s">
        <v>4</v>
      </c>
      <c r="C699" s="6">
        <f t="shared" si="138"/>
        <v>0</v>
      </c>
      <c r="D699" s="6">
        <f t="shared" si="141"/>
        <v>0</v>
      </c>
      <c r="E699" s="6">
        <f t="shared" si="142"/>
        <v>0</v>
      </c>
      <c r="F699" s="6">
        <f t="shared" si="143"/>
        <v>0</v>
      </c>
      <c r="G699" s="6">
        <f t="shared" si="144"/>
        <v>0</v>
      </c>
      <c r="H699" s="6">
        <f t="shared" si="145"/>
        <v>0</v>
      </c>
      <c r="I699" s="6">
        <f t="shared" si="139"/>
        <v>0</v>
      </c>
      <c r="J699" s="6">
        <f t="shared" si="140"/>
        <v>0</v>
      </c>
      <c r="K699" s="9"/>
    </row>
    <row r="700" spans="1:11" ht="16.5" customHeight="1">
      <c r="A700" s="7">
        <v>695</v>
      </c>
      <c r="B700" s="9" t="s">
        <v>5</v>
      </c>
      <c r="C700" s="6">
        <f t="shared" si="138"/>
        <v>185.9</v>
      </c>
      <c r="D700" s="6">
        <v>0</v>
      </c>
      <c r="E700" s="6">
        <v>0</v>
      </c>
      <c r="F700" s="6">
        <v>0</v>
      </c>
      <c r="G700" s="6">
        <v>0</v>
      </c>
      <c r="H700" s="6">
        <v>185.9</v>
      </c>
      <c r="I700" s="6">
        <f t="shared" si="139"/>
        <v>0</v>
      </c>
      <c r="J700" s="6">
        <f t="shared" si="140"/>
        <v>0</v>
      </c>
      <c r="K700" s="9"/>
    </row>
    <row r="701" spans="1:11" ht="16.5" customHeight="1">
      <c r="A701" s="7">
        <v>696</v>
      </c>
      <c r="B701" s="9" t="s">
        <v>150</v>
      </c>
      <c r="C701" s="6">
        <f t="shared" si="138"/>
        <v>0</v>
      </c>
      <c r="D701" s="6">
        <f t="shared" si="141"/>
        <v>0</v>
      </c>
      <c r="E701" s="6">
        <f t="shared" si="142"/>
        <v>0</v>
      </c>
      <c r="F701" s="6">
        <f t="shared" si="143"/>
        <v>0</v>
      </c>
      <c r="G701" s="6">
        <f t="shared" si="144"/>
        <v>0</v>
      </c>
      <c r="H701" s="6">
        <f t="shared" si="145"/>
        <v>0</v>
      </c>
      <c r="I701" s="6">
        <f t="shared" si="139"/>
        <v>0</v>
      </c>
      <c r="J701" s="6">
        <f t="shared" si="140"/>
        <v>0</v>
      </c>
      <c r="K701" s="9"/>
    </row>
    <row r="702" spans="1:11" ht="16.5" customHeight="1">
      <c r="A702" s="7">
        <v>697</v>
      </c>
      <c r="B702" s="13" t="s">
        <v>514</v>
      </c>
      <c r="C702" s="6">
        <f t="shared" si="138"/>
        <v>210.6</v>
      </c>
      <c r="D702" s="6">
        <v>0</v>
      </c>
      <c r="E702" s="6">
        <v>0</v>
      </c>
      <c r="F702" s="6">
        <v>0</v>
      </c>
      <c r="G702" s="6">
        <v>0</v>
      </c>
      <c r="H702" s="6">
        <v>210.6</v>
      </c>
      <c r="I702" s="6">
        <f t="shared" si="139"/>
        <v>0</v>
      </c>
      <c r="J702" s="6">
        <f t="shared" si="140"/>
        <v>0</v>
      </c>
      <c r="K702" s="9"/>
    </row>
    <row r="703" spans="1:11" ht="16.5" customHeight="1">
      <c r="A703" s="7">
        <v>698</v>
      </c>
      <c r="B703" s="9" t="s">
        <v>4</v>
      </c>
      <c r="C703" s="6">
        <f t="shared" si="138"/>
        <v>0</v>
      </c>
      <c r="D703" s="6">
        <f t="shared" si="141"/>
        <v>0</v>
      </c>
      <c r="E703" s="6">
        <f t="shared" si="142"/>
        <v>0</v>
      </c>
      <c r="F703" s="6">
        <f t="shared" si="143"/>
        <v>0</v>
      </c>
      <c r="G703" s="6">
        <f t="shared" si="144"/>
        <v>0</v>
      </c>
      <c r="H703" s="6">
        <f t="shared" si="145"/>
        <v>0</v>
      </c>
      <c r="I703" s="6">
        <f t="shared" si="139"/>
        <v>0</v>
      </c>
      <c r="J703" s="6">
        <f t="shared" si="140"/>
        <v>0</v>
      </c>
      <c r="K703" s="9"/>
    </row>
    <row r="704" spans="1:11" ht="16.5" customHeight="1">
      <c r="A704" s="7">
        <v>699</v>
      </c>
      <c r="B704" s="9" t="s">
        <v>5</v>
      </c>
      <c r="C704" s="6">
        <f t="shared" si="138"/>
        <v>210.6</v>
      </c>
      <c r="D704" s="6">
        <v>0</v>
      </c>
      <c r="E704" s="6">
        <v>0</v>
      </c>
      <c r="F704" s="6">
        <v>0</v>
      </c>
      <c r="G704" s="6">
        <v>0</v>
      </c>
      <c r="H704" s="6">
        <v>210.6</v>
      </c>
      <c r="I704" s="6">
        <f t="shared" si="139"/>
        <v>0</v>
      </c>
      <c r="J704" s="6">
        <f t="shared" si="140"/>
        <v>0</v>
      </c>
      <c r="K704" s="9"/>
    </row>
    <row r="705" spans="1:11" ht="16.5" customHeight="1">
      <c r="A705" s="7">
        <v>700</v>
      </c>
      <c r="B705" s="9" t="s">
        <v>150</v>
      </c>
      <c r="C705" s="6">
        <f t="shared" si="138"/>
        <v>0</v>
      </c>
      <c r="D705" s="6">
        <f t="shared" si="141"/>
        <v>0</v>
      </c>
      <c r="E705" s="6">
        <f t="shared" si="142"/>
        <v>0</v>
      </c>
      <c r="F705" s="6">
        <f t="shared" si="143"/>
        <v>0</v>
      </c>
      <c r="G705" s="6">
        <f t="shared" si="144"/>
        <v>0</v>
      </c>
      <c r="H705" s="6">
        <f t="shared" si="145"/>
        <v>0</v>
      </c>
      <c r="I705" s="6">
        <f t="shared" si="139"/>
        <v>0</v>
      </c>
      <c r="J705" s="6">
        <f t="shared" si="140"/>
        <v>0</v>
      </c>
      <c r="K705" s="9"/>
    </row>
    <row r="706" spans="1:11" ht="16.5" customHeight="1">
      <c r="A706" s="7">
        <v>701</v>
      </c>
      <c r="B706" s="46" t="s">
        <v>509</v>
      </c>
      <c r="C706" s="6">
        <f t="shared" si="138"/>
        <v>13.6</v>
      </c>
      <c r="D706" s="6">
        <v>0</v>
      </c>
      <c r="E706" s="6">
        <v>0</v>
      </c>
      <c r="F706" s="6">
        <v>0</v>
      </c>
      <c r="G706" s="6">
        <v>0</v>
      </c>
      <c r="H706" s="6">
        <v>13.6</v>
      </c>
      <c r="I706" s="6">
        <f t="shared" si="139"/>
        <v>0</v>
      </c>
      <c r="J706" s="6">
        <f t="shared" si="140"/>
        <v>0</v>
      </c>
      <c r="K706" s="9"/>
    </row>
    <row r="707" spans="1:11" ht="16.5" customHeight="1">
      <c r="A707" s="7">
        <v>702</v>
      </c>
      <c r="B707" s="9" t="s">
        <v>4</v>
      </c>
      <c r="C707" s="6">
        <f t="shared" si="138"/>
        <v>0</v>
      </c>
      <c r="D707" s="6">
        <f t="shared" si="141"/>
        <v>0</v>
      </c>
      <c r="E707" s="6">
        <f t="shared" si="142"/>
        <v>0</v>
      </c>
      <c r="F707" s="6">
        <f t="shared" si="143"/>
        <v>0</v>
      </c>
      <c r="G707" s="6">
        <f t="shared" si="144"/>
        <v>0</v>
      </c>
      <c r="H707" s="6">
        <f t="shared" si="145"/>
        <v>0</v>
      </c>
      <c r="I707" s="6">
        <f t="shared" si="139"/>
        <v>0</v>
      </c>
      <c r="J707" s="6">
        <f t="shared" si="140"/>
        <v>0</v>
      </c>
      <c r="K707" s="9"/>
    </row>
    <row r="708" spans="1:11" ht="16.5" customHeight="1">
      <c r="A708" s="7">
        <v>703</v>
      </c>
      <c r="B708" s="9" t="s">
        <v>5</v>
      </c>
      <c r="C708" s="6">
        <f t="shared" si="138"/>
        <v>13.6</v>
      </c>
      <c r="D708" s="6">
        <v>0</v>
      </c>
      <c r="E708" s="6">
        <v>0</v>
      </c>
      <c r="F708" s="6">
        <v>0</v>
      </c>
      <c r="G708" s="6">
        <v>0</v>
      </c>
      <c r="H708" s="6">
        <v>13.6</v>
      </c>
      <c r="I708" s="6">
        <f t="shared" si="139"/>
        <v>0</v>
      </c>
      <c r="J708" s="6">
        <f t="shared" si="140"/>
        <v>0</v>
      </c>
      <c r="K708" s="9"/>
    </row>
    <row r="709" spans="1:11" ht="16.5" customHeight="1">
      <c r="A709" s="7">
        <v>704</v>
      </c>
      <c r="B709" s="9" t="s">
        <v>150</v>
      </c>
      <c r="C709" s="6">
        <f t="shared" si="138"/>
        <v>0</v>
      </c>
      <c r="D709" s="6">
        <f t="shared" si="141"/>
        <v>0</v>
      </c>
      <c r="E709" s="6">
        <f t="shared" si="142"/>
        <v>0</v>
      </c>
      <c r="F709" s="6">
        <f t="shared" si="143"/>
        <v>0</v>
      </c>
      <c r="G709" s="6">
        <f t="shared" si="144"/>
        <v>0</v>
      </c>
      <c r="H709" s="6">
        <f t="shared" si="145"/>
        <v>0</v>
      </c>
      <c r="I709" s="6">
        <f t="shared" si="139"/>
        <v>0</v>
      </c>
      <c r="J709" s="6">
        <f t="shared" si="140"/>
        <v>0</v>
      </c>
      <c r="K709" s="9"/>
    </row>
    <row r="710" spans="1:11" ht="16.5" customHeight="1">
      <c r="A710" s="7">
        <v>705</v>
      </c>
      <c r="B710" s="13" t="s">
        <v>510</v>
      </c>
      <c r="C710" s="6">
        <f t="shared" si="138"/>
        <v>84.7</v>
      </c>
      <c r="D710" s="6">
        <v>0</v>
      </c>
      <c r="E710" s="6">
        <v>0</v>
      </c>
      <c r="F710" s="6">
        <v>0</v>
      </c>
      <c r="G710" s="6">
        <v>0</v>
      </c>
      <c r="H710" s="6">
        <v>84.7</v>
      </c>
      <c r="I710" s="6">
        <f t="shared" si="139"/>
        <v>0</v>
      </c>
      <c r="J710" s="6">
        <f t="shared" si="140"/>
        <v>0</v>
      </c>
      <c r="K710" s="9"/>
    </row>
    <row r="711" spans="1:11" ht="16.5" customHeight="1">
      <c r="A711" s="7">
        <v>706</v>
      </c>
      <c r="B711" s="9" t="s">
        <v>4</v>
      </c>
      <c r="C711" s="6">
        <f t="shared" si="138"/>
        <v>0</v>
      </c>
      <c r="D711" s="6">
        <f t="shared" si="141"/>
        <v>0</v>
      </c>
      <c r="E711" s="6">
        <f t="shared" si="142"/>
        <v>0</v>
      </c>
      <c r="F711" s="6">
        <f t="shared" si="143"/>
        <v>0</v>
      </c>
      <c r="G711" s="6">
        <f t="shared" si="144"/>
        <v>0</v>
      </c>
      <c r="H711" s="6">
        <f t="shared" si="145"/>
        <v>0</v>
      </c>
      <c r="I711" s="6">
        <f t="shared" si="139"/>
        <v>0</v>
      </c>
      <c r="J711" s="6">
        <f t="shared" si="140"/>
        <v>0</v>
      </c>
      <c r="K711" s="9"/>
    </row>
    <row r="712" spans="1:11" ht="16.5" customHeight="1">
      <c r="A712" s="7">
        <v>707</v>
      </c>
      <c r="B712" s="9" t="s">
        <v>5</v>
      </c>
      <c r="C712" s="6">
        <f t="shared" si="138"/>
        <v>84.7</v>
      </c>
      <c r="D712" s="6">
        <v>0</v>
      </c>
      <c r="E712" s="6">
        <v>0</v>
      </c>
      <c r="F712" s="6">
        <v>0</v>
      </c>
      <c r="G712" s="6">
        <v>0</v>
      </c>
      <c r="H712" s="6">
        <v>84.7</v>
      </c>
      <c r="I712" s="6">
        <f t="shared" si="139"/>
        <v>0</v>
      </c>
      <c r="J712" s="6">
        <f t="shared" si="140"/>
        <v>0</v>
      </c>
      <c r="K712" s="9"/>
    </row>
    <row r="713" spans="1:11" ht="16.5" customHeight="1">
      <c r="A713" s="7">
        <v>708</v>
      </c>
      <c r="B713" s="9" t="s">
        <v>150</v>
      </c>
      <c r="C713" s="6">
        <f t="shared" si="138"/>
        <v>0</v>
      </c>
      <c r="D713" s="6">
        <f t="shared" si="141"/>
        <v>0</v>
      </c>
      <c r="E713" s="6">
        <f t="shared" si="142"/>
        <v>0</v>
      </c>
      <c r="F713" s="6">
        <f t="shared" si="143"/>
        <v>0</v>
      </c>
      <c r="G713" s="6">
        <f t="shared" si="144"/>
        <v>0</v>
      </c>
      <c r="H713" s="6">
        <f t="shared" si="145"/>
        <v>0</v>
      </c>
      <c r="I713" s="6">
        <f t="shared" si="139"/>
        <v>0</v>
      </c>
      <c r="J713" s="6">
        <f t="shared" si="140"/>
        <v>0</v>
      </c>
      <c r="K713" s="9"/>
    </row>
    <row r="714" spans="1:11" ht="30" customHeight="1">
      <c r="A714" s="7">
        <v>709</v>
      </c>
      <c r="B714" s="13" t="s">
        <v>511</v>
      </c>
      <c r="C714" s="6">
        <f t="shared" si="138"/>
        <v>137.1</v>
      </c>
      <c r="D714" s="6">
        <v>0</v>
      </c>
      <c r="E714" s="6">
        <v>0</v>
      </c>
      <c r="F714" s="6">
        <v>0</v>
      </c>
      <c r="G714" s="6">
        <v>0</v>
      </c>
      <c r="H714" s="6">
        <v>137.1</v>
      </c>
      <c r="I714" s="6">
        <f t="shared" si="139"/>
        <v>0</v>
      </c>
      <c r="J714" s="6">
        <f t="shared" si="140"/>
        <v>0</v>
      </c>
      <c r="K714" s="9"/>
    </row>
    <row r="715" spans="1:11" ht="16.5" customHeight="1">
      <c r="A715" s="7">
        <v>710</v>
      </c>
      <c r="B715" s="9" t="s">
        <v>4</v>
      </c>
      <c r="C715" s="6">
        <f t="shared" si="138"/>
        <v>0</v>
      </c>
      <c r="D715" s="6">
        <f t="shared" si="141"/>
        <v>0</v>
      </c>
      <c r="E715" s="6">
        <f t="shared" si="142"/>
        <v>0</v>
      </c>
      <c r="F715" s="6">
        <f t="shared" si="143"/>
        <v>0</v>
      </c>
      <c r="G715" s="6">
        <f t="shared" si="144"/>
        <v>0</v>
      </c>
      <c r="H715" s="6">
        <f t="shared" si="145"/>
        <v>0</v>
      </c>
      <c r="I715" s="6">
        <f t="shared" si="139"/>
        <v>0</v>
      </c>
      <c r="J715" s="6">
        <f t="shared" si="140"/>
        <v>0</v>
      </c>
      <c r="K715" s="9"/>
    </row>
    <row r="716" spans="1:11" ht="16.5" customHeight="1">
      <c r="A716" s="7">
        <v>711</v>
      </c>
      <c r="B716" s="9" t="s">
        <v>5</v>
      </c>
      <c r="C716" s="6">
        <f t="shared" si="138"/>
        <v>137.1</v>
      </c>
      <c r="D716" s="6">
        <v>0</v>
      </c>
      <c r="E716" s="6">
        <v>0</v>
      </c>
      <c r="F716" s="6">
        <v>0</v>
      </c>
      <c r="G716" s="6">
        <v>0</v>
      </c>
      <c r="H716" s="6">
        <v>137.1</v>
      </c>
      <c r="I716" s="6">
        <f t="shared" si="139"/>
        <v>0</v>
      </c>
      <c r="J716" s="6">
        <f t="shared" si="140"/>
        <v>0</v>
      </c>
      <c r="K716" s="9"/>
    </row>
    <row r="717" spans="1:11" ht="16.5" customHeight="1">
      <c r="A717" s="7">
        <v>712</v>
      </c>
      <c r="B717" s="9" t="s">
        <v>150</v>
      </c>
      <c r="C717" s="6">
        <f t="shared" si="138"/>
        <v>0</v>
      </c>
      <c r="D717" s="6">
        <f t="shared" si="141"/>
        <v>0</v>
      </c>
      <c r="E717" s="6">
        <f t="shared" si="142"/>
        <v>0</v>
      </c>
      <c r="F717" s="6">
        <f t="shared" si="143"/>
        <v>0</v>
      </c>
      <c r="G717" s="6">
        <f t="shared" si="144"/>
        <v>0</v>
      </c>
      <c r="H717" s="6">
        <f t="shared" si="145"/>
        <v>0</v>
      </c>
      <c r="I717" s="6">
        <f t="shared" si="139"/>
        <v>0</v>
      </c>
      <c r="J717" s="6">
        <f t="shared" si="140"/>
        <v>0</v>
      </c>
      <c r="K717" s="9"/>
    </row>
    <row r="718" spans="1:11" ht="30.75" customHeight="1">
      <c r="A718" s="7">
        <v>713</v>
      </c>
      <c r="B718" s="13" t="s">
        <v>512</v>
      </c>
      <c r="C718" s="6">
        <f t="shared" si="138"/>
        <v>171.1</v>
      </c>
      <c r="D718" s="6">
        <v>0</v>
      </c>
      <c r="E718" s="6">
        <v>0</v>
      </c>
      <c r="F718" s="6">
        <v>0</v>
      </c>
      <c r="G718" s="6">
        <v>0</v>
      </c>
      <c r="H718" s="6">
        <v>171.1</v>
      </c>
      <c r="I718" s="6">
        <f t="shared" si="139"/>
        <v>0</v>
      </c>
      <c r="J718" s="6">
        <f t="shared" si="140"/>
        <v>0</v>
      </c>
      <c r="K718" s="9"/>
    </row>
    <row r="719" spans="1:11" ht="16.5" customHeight="1">
      <c r="A719" s="7">
        <v>714</v>
      </c>
      <c r="B719" s="9" t="s">
        <v>4</v>
      </c>
      <c r="C719" s="6">
        <f t="shared" si="138"/>
        <v>0</v>
      </c>
      <c r="D719" s="6">
        <f t="shared" si="141"/>
        <v>0</v>
      </c>
      <c r="E719" s="6">
        <f t="shared" si="142"/>
        <v>0</v>
      </c>
      <c r="F719" s="6">
        <f t="shared" si="143"/>
        <v>0</v>
      </c>
      <c r="G719" s="6">
        <f t="shared" si="144"/>
        <v>0</v>
      </c>
      <c r="H719" s="6">
        <f t="shared" si="145"/>
        <v>0</v>
      </c>
      <c r="I719" s="6">
        <f t="shared" si="139"/>
        <v>0</v>
      </c>
      <c r="J719" s="6">
        <f t="shared" si="140"/>
        <v>0</v>
      </c>
      <c r="K719" s="9"/>
    </row>
    <row r="720" spans="1:11" ht="16.5" customHeight="1">
      <c r="A720" s="7">
        <v>715</v>
      </c>
      <c r="B720" s="9" t="s">
        <v>5</v>
      </c>
      <c r="C720" s="6">
        <f t="shared" si="138"/>
        <v>171.1</v>
      </c>
      <c r="D720" s="6">
        <v>0</v>
      </c>
      <c r="E720" s="6">
        <v>0</v>
      </c>
      <c r="F720" s="6">
        <v>0</v>
      </c>
      <c r="G720" s="6">
        <v>0</v>
      </c>
      <c r="H720" s="6">
        <v>171.1</v>
      </c>
      <c r="I720" s="6">
        <f t="shared" si="139"/>
        <v>0</v>
      </c>
      <c r="J720" s="6">
        <f t="shared" si="140"/>
        <v>0</v>
      </c>
      <c r="K720" s="9"/>
    </row>
    <row r="721" spans="1:11" ht="16.5" customHeight="1">
      <c r="A721" s="7">
        <v>716</v>
      </c>
      <c r="B721" s="9" t="s">
        <v>150</v>
      </c>
      <c r="C721" s="6">
        <f t="shared" si="138"/>
        <v>0</v>
      </c>
      <c r="D721" s="6">
        <f t="shared" si="141"/>
        <v>0</v>
      </c>
      <c r="E721" s="6">
        <f t="shared" si="142"/>
        <v>0</v>
      </c>
      <c r="F721" s="6">
        <f t="shared" si="143"/>
        <v>0</v>
      </c>
      <c r="G721" s="6">
        <f t="shared" si="144"/>
        <v>0</v>
      </c>
      <c r="H721" s="6">
        <f t="shared" si="145"/>
        <v>0</v>
      </c>
      <c r="I721" s="6">
        <f t="shared" si="139"/>
        <v>0</v>
      </c>
      <c r="J721" s="6">
        <f t="shared" si="140"/>
        <v>0</v>
      </c>
      <c r="K721" s="9"/>
    </row>
    <row r="722" spans="1:11" ht="27" customHeight="1">
      <c r="A722" s="7">
        <v>717</v>
      </c>
      <c r="B722" s="13" t="s">
        <v>513</v>
      </c>
      <c r="C722" s="6">
        <f t="shared" si="138"/>
        <v>162</v>
      </c>
      <c r="D722" s="6">
        <v>0</v>
      </c>
      <c r="E722" s="6">
        <v>0</v>
      </c>
      <c r="F722" s="6">
        <v>0</v>
      </c>
      <c r="G722" s="6">
        <v>0</v>
      </c>
      <c r="H722" s="6">
        <v>162</v>
      </c>
      <c r="I722" s="6">
        <f t="shared" si="139"/>
        <v>0</v>
      </c>
      <c r="J722" s="6">
        <f t="shared" si="140"/>
        <v>0</v>
      </c>
      <c r="K722" s="9"/>
    </row>
    <row r="723" spans="1:11" ht="16.5" customHeight="1">
      <c r="A723" s="7">
        <v>718</v>
      </c>
      <c r="B723" s="9" t="s">
        <v>4</v>
      </c>
      <c r="C723" s="6">
        <f t="shared" si="138"/>
        <v>0</v>
      </c>
      <c r="D723" s="6">
        <f t="shared" si="141"/>
        <v>0</v>
      </c>
      <c r="E723" s="6">
        <f t="shared" si="142"/>
        <v>0</v>
      </c>
      <c r="F723" s="6">
        <f t="shared" si="143"/>
        <v>0</v>
      </c>
      <c r="G723" s="6">
        <f t="shared" si="144"/>
        <v>0</v>
      </c>
      <c r="H723" s="6">
        <f t="shared" si="145"/>
        <v>0</v>
      </c>
      <c r="I723" s="6">
        <f t="shared" si="139"/>
        <v>0</v>
      </c>
      <c r="J723" s="6">
        <f t="shared" si="140"/>
        <v>0</v>
      </c>
      <c r="K723" s="9"/>
    </row>
    <row r="724" spans="1:11" ht="16.5" customHeight="1">
      <c r="A724" s="7">
        <v>719</v>
      </c>
      <c r="B724" s="9" t="s">
        <v>5</v>
      </c>
      <c r="C724" s="6">
        <f t="shared" si="138"/>
        <v>162</v>
      </c>
      <c r="D724" s="6">
        <v>0</v>
      </c>
      <c r="E724" s="6">
        <v>0</v>
      </c>
      <c r="F724" s="6">
        <v>0</v>
      </c>
      <c r="G724" s="6">
        <v>0</v>
      </c>
      <c r="H724" s="6">
        <v>162</v>
      </c>
      <c r="I724" s="6">
        <f t="shared" si="139"/>
        <v>0</v>
      </c>
      <c r="J724" s="6">
        <f t="shared" si="140"/>
        <v>0</v>
      </c>
      <c r="K724" s="9"/>
    </row>
    <row r="725" spans="1:11" ht="16.5" customHeight="1">
      <c r="A725" s="7">
        <v>720</v>
      </c>
      <c r="B725" s="9" t="s">
        <v>150</v>
      </c>
      <c r="C725" s="6">
        <f t="shared" si="138"/>
        <v>0</v>
      </c>
      <c r="D725" s="6">
        <f t="shared" si="141"/>
        <v>0</v>
      </c>
      <c r="E725" s="6">
        <f t="shared" si="142"/>
        <v>0</v>
      </c>
      <c r="F725" s="6">
        <f t="shared" si="143"/>
        <v>0</v>
      </c>
      <c r="G725" s="6">
        <f t="shared" si="144"/>
        <v>0</v>
      </c>
      <c r="H725" s="6">
        <f t="shared" si="145"/>
        <v>0</v>
      </c>
      <c r="I725" s="6">
        <f t="shared" si="139"/>
        <v>0</v>
      </c>
      <c r="J725" s="6">
        <f t="shared" si="140"/>
        <v>0</v>
      </c>
      <c r="K725" s="9"/>
    </row>
    <row r="726" spans="1:11" ht="30" customHeight="1">
      <c r="A726" s="7">
        <v>721</v>
      </c>
      <c r="B726" s="13" t="s">
        <v>540</v>
      </c>
      <c r="C726" s="6">
        <f t="shared" si="138"/>
        <v>802.4</v>
      </c>
      <c r="D726" s="6">
        <v>0</v>
      </c>
      <c r="E726" s="6">
        <v>0</v>
      </c>
      <c r="F726" s="6">
        <v>0</v>
      </c>
      <c r="G726" s="6">
        <v>0</v>
      </c>
      <c r="H726" s="6">
        <f>H728</f>
        <v>802.4</v>
      </c>
      <c r="I726" s="6">
        <f t="shared" si="139"/>
        <v>0</v>
      </c>
      <c r="J726" s="6">
        <f t="shared" si="140"/>
        <v>0</v>
      </c>
      <c r="K726" s="9"/>
    </row>
    <row r="727" spans="1:11" ht="16.5" customHeight="1">
      <c r="A727" s="7">
        <v>722</v>
      </c>
      <c r="B727" s="9" t="s">
        <v>4</v>
      </c>
      <c r="C727" s="6">
        <f t="shared" ref="C727:C729" si="146">D727+E727+F727+G727+H727+I727+J727</f>
        <v>0</v>
      </c>
      <c r="D727" s="6">
        <f t="shared" ref="D727:D729" si="147">E727+F727+G727+H727+I727+J727+K727</f>
        <v>0</v>
      </c>
      <c r="E727" s="6">
        <f t="shared" ref="E727:E729" si="148">F727+G727+H727+I727+J727+K727+L727</f>
        <v>0</v>
      </c>
      <c r="F727" s="6">
        <f t="shared" ref="F727:F729" si="149">G727+H727+I727+J727+K727+L727+M727</f>
        <v>0</v>
      </c>
      <c r="G727" s="6">
        <f t="shared" ref="G727:G729" si="150">H727+I727+J727+K727+L727+M727+N727</f>
        <v>0</v>
      </c>
      <c r="H727" s="6">
        <f t="shared" ref="H727:H729" si="151">I727+J727+K727+L727+M727+N727+O727</f>
        <v>0</v>
      </c>
      <c r="I727" s="6">
        <f t="shared" ref="I727:I729" si="152">J727+K727+L727+M727+N727+O727+P727</f>
        <v>0</v>
      </c>
      <c r="J727" s="6">
        <f t="shared" ref="J727:J729" si="153">K727+L727+M727+N727+O727+P727+Q727</f>
        <v>0</v>
      </c>
      <c r="K727" s="9"/>
    </row>
    <row r="728" spans="1:11" ht="16.5" customHeight="1">
      <c r="A728" s="7">
        <v>723</v>
      </c>
      <c r="B728" s="9" t="s">
        <v>5</v>
      </c>
      <c r="C728" s="6">
        <f t="shared" si="146"/>
        <v>802.4</v>
      </c>
      <c r="D728" s="6">
        <v>0</v>
      </c>
      <c r="E728" s="6">
        <v>0</v>
      </c>
      <c r="F728" s="6">
        <v>0</v>
      </c>
      <c r="G728" s="6">
        <v>0</v>
      </c>
      <c r="H728" s="6">
        <v>802.4</v>
      </c>
      <c r="I728" s="6">
        <f t="shared" si="152"/>
        <v>0</v>
      </c>
      <c r="J728" s="6">
        <f t="shared" si="153"/>
        <v>0</v>
      </c>
      <c r="K728" s="9"/>
    </row>
    <row r="729" spans="1:11" ht="16.5" customHeight="1">
      <c r="A729" s="7">
        <v>724</v>
      </c>
      <c r="B729" s="9" t="s">
        <v>150</v>
      </c>
      <c r="C729" s="6">
        <f t="shared" si="146"/>
        <v>0</v>
      </c>
      <c r="D729" s="6">
        <f t="shared" si="147"/>
        <v>0</v>
      </c>
      <c r="E729" s="6">
        <f t="shared" si="148"/>
        <v>0</v>
      </c>
      <c r="F729" s="6">
        <f t="shared" si="149"/>
        <v>0</v>
      </c>
      <c r="G729" s="6">
        <f t="shared" si="150"/>
        <v>0</v>
      </c>
      <c r="H729" s="6">
        <f t="shared" si="151"/>
        <v>0</v>
      </c>
      <c r="I729" s="6">
        <f t="shared" si="152"/>
        <v>0</v>
      </c>
      <c r="J729" s="6">
        <f t="shared" si="153"/>
        <v>0</v>
      </c>
      <c r="K729" s="9"/>
    </row>
    <row r="730" spans="1:11" ht="42" customHeight="1">
      <c r="A730" s="7">
        <v>725</v>
      </c>
      <c r="B730" s="12" t="s">
        <v>149</v>
      </c>
      <c r="C730" s="10">
        <f>C732</f>
        <v>25129.599999999999</v>
      </c>
      <c r="D730" s="10">
        <v>0</v>
      </c>
      <c r="E730" s="10">
        <v>7980</v>
      </c>
      <c r="F730" s="10">
        <v>2949.6</v>
      </c>
      <c r="G730" s="8">
        <v>3300</v>
      </c>
      <c r="H730" s="8">
        <v>3500</v>
      </c>
      <c r="I730" s="8">
        <v>3700</v>
      </c>
      <c r="J730" s="8">
        <v>3700</v>
      </c>
      <c r="K730" s="9"/>
    </row>
    <row r="731" spans="1:11">
      <c r="A731" s="7">
        <v>726</v>
      </c>
      <c r="B731" s="9" t="s">
        <v>4</v>
      </c>
      <c r="C731" s="10">
        <f t="shared" si="111"/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9"/>
    </row>
    <row r="732" spans="1:11">
      <c r="A732" s="7">
        <v>727</v>
      </c>
      <c r="B732" s="9" t="s">
        <v>5</v>
      </c>
      <c r="C732" s="10">
        <f t="shared" si="111"/>
        <v>25129.599999999999</v>
      </c>
      <c r="D732" s="6">
        <v>0</v>
      </c>
      <c r="E732" s="6">
        <v>7980</v>
      </c>
      <c r="F732" s="6">
        <v>2949.6</v>
      </c>
      <c r="G732" s="6">
        <v>3300</v>
      </c>
      <c r="H732" s="6">
        <v>3500</v>
      </c>
      <c r="I732" s="6">
        <v>3700</v>
      </c>
      <c r="J732" s="6">
        <v>3700</v>
      </c>
      <c r="K732" s="9"/>
    </row>
    <row r="733" spans="1:11">
      <c r="A733" s="7">
        <v>728</v>
      </c>
      <c r="B733" s="9" t="s">
        <v>150</v>
      </c>
      <c r="C733" s="10">
        <f t="shared" si="111"/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9"/>
    </row>
    <row r="734" spans="1:11" ht="15" customHeight="1">
      <c r="A734" s="7">
        <v>729</v>
      </c>
      <c r="B734" s="61" t="s">
        <v>151</v>
      </c>
      <c r="C734" s="62"/>
      <c r="D734" s="62"/>
      <c r="E734" s="62"/>
      <c r="F734" s="62"/>
      <c r="G734" s="62"/>
      <c r="H734" s="62"/>
      <c r="I734" s="62"/>
      <c r="J734" s="62"/>
      <c r="K734" s="63"/>
    </row>
    <row r="735" spans="1:11">
      <c r="A735" s="7">
        <v>730</v>
      </c>
      <c r="B735" s="37" t="s">
        <v>346</v>
      </c>
      <c r="C735" s="10">
        <f>C736+C737</f>
        <v>82722.299999999988</v>
      </c>
      <c r="D735" s="10">
        <f t="shared" ref="D735:J735" si="154">D736+D737</f>
        <v>47362.9</v>
      </c>
      <c r="E735" s="10">
        <f t="shared" si="154"/>
        <v>27464.9</v>
      </c>
      <c r="F735" s="10">
        <f t="shared" si="154"/>
        <v>1909.5</v>
      </c>
      <c r="G735" s="8">
        <f t="shared" si="154"/>
        <v>815</v>
      </c>
      <c r="H735" s="8">
        <f t="shared" si="154"/>
        <v>2200</v>
      </c>
      <c r="I735" s="8">
        <f t="shared" si="154"/>
        <v>1600</v>
      </c>
      <c r="J735" s="8">
        <f t="shared" si="154"/>
        <v>1600</v>
      </c>
      <c r="K735" s="9" t="s">
        <v>2</v>
      </c>
    </row>
    <row r="736" spans="1:11">
      <c r="A736" s="7">
        <v>731</v>
      </c>
      <c r="B736" s="9" t="s">
        <v>4</v>
      </c>
      <c r="C736" s="10">
        <f>C740</f>
        <v>70028.599999999991</v>
      </c>
      <c r="D736" s="10">
        <f t="shared" ref="D736:J736" si="155">D740</f>
        <v>43377</v>
      </c>
      <c r="E736" s="10">
        <f t="shared" si="155"/>
        <v>25880.9</v>
      </c>
      <c r="F736" s="10">
        <f t="shared" si="155"/>
        <v>770.7</v>
      </c>
      <c r="G736" s="8">
        <f t="shared" si="155"/>
        <v>0</v>
      </c>
      <c r="H736" s="8">
        <f t="shared" si="155"/>
        <v>0</v>
      </c>
      <c r="I736" s="8">
        <f t="shared" si="155"/>
        <v>0</v>
      </c>
      <c r="J736" s="8">
        <f t="shared" si="155"/>
        <v>0</v>
      </c>
      <c r="K736" s="9" t="s">
        <v>2</v>
      </c>
    </row>
    <row r="737" spans="1:11">
      <c r="A737" s="7">
        <v>732</v>
      </c>
      <c r="B737" s="9" t="s">
        <v>5</v>
      </c>
      <c r="C737" s="10">
        <f>C741+C796</f>
        <v>12693.7</v>
      </c>
      <c r="D737" s="10">
        <f t="shared" ref="D737:I737" si="156">D741+D796</f>
        <v>3985.9</v>
      </c>
      <c r="E737" s="10">
        <f t="shared" si="156"/>
        <v>1584</v>
      </c>
      <c r="F737" s="10">
        <f t="shared" si="156"/>
        <v>1138.8</v>
      </c>
      <c r="G737" s="8">
        <f t="shared" si="156"/>
        <v>815</v>
      </c>
      <c r="H737" s="8">
        <f t="shared" si="156"/>
        <v>2200</v>
      </c>
      <c r="I737" s="8">
        <f t="shared" si="156"/>
        <v>1600</v>
      </c>
      <c r="J737" s="8">
        <f>J796</f>
        <v>1600</v>
      </c>
      <c r="K737" s="9" t="s">
        <v>2</v>
      </c>
    </row>
    <row r="738" spans="1:11">
      <c r="A738" s="7">
        <v>733</v>
      </c>
      <c r="B738" s="9" t="s">
        <v>10</v>
      </c>
      <c r="C738" s="9"/>
      <c r="D738" s="9"/>
      <c r="E738" s="9"/>
      <c r="F738" s="9"/>
      <c r="G738" s="9"/>
      <c r="H738" s="6"/>
      <c r="I738" s="6"/>
      <c r="J738" s="6"/>
      <c r="K738" s="9"/>
    </row>
    <row r="739" spans="1:11" ht="25.5">
      <c r="A739" s="7">
        <v>734</v>
      </c>
      <c r="B739" s="38" t="s">
        <v>338</v>
      </c>
      <c r="C739" s="10">
        <f>D739+E739+F739+G739+H739+I739+J739</f>
        <v>75230.7</v>
      </c>
      <c r="D739" s="10">
        <v>46812.9</v>
      </c>
      <c r="E739" s="10">
        <v>27464.9</v>
      </c>
      <c r="F739" s="10">
        <v>952.9</v>
      </c>
      <c r="G739" s="8">
        <v>0</v>
      </c>
      <c r="H739" s="8">
        <v>0</v>
      </c>
      <c r="I739" s="8">
        <v>0</v>
      </c>
      <c r="J739" s="8">
        <v>0</v>
      </c>
      <c r="K739" s="9" t="s">
        <v>2</v>
      </c>
    </row>
    <row r="740" spans="1:11">
      <c r="A740" s="7">
        <v>735</v>
      </c>
      <c r="B740" s="9" t="s">
        <v>4</v>
      </c>
      <c r="C740" s="10">
        <f t="shared" ref="C740:C742" si="157">D740+E740+F740+G740+H740+I740+J740</f>
        <v>70028.599999999991</v>
      </c>
      <c r="D740" s="9">
        <v>43377</v>
      </c>
      <c r="E740" s="9">
        <v>25880.9</v>
      </c>
      <c r="F740" s="9">
        <v>770.7</v>
      </c>
      <c r="G740" s="6">
        <v>0</v>
      </c>
      <c r="H740" s="6">
        <v>0</v>
      </c>
      <c r="I740" s="6">
        <v>0</v>
      </c>
      <c r="J740" s="6">
        <v>0</v>
      </c>
      <c r="K740" s="9" t="s">
        <v>2</v>
      </c>
    </row>
    <row r="741" spans="1:11">
      <c r="A741" s="7">
        <v>736</v>
      </c>
      <c r="B741" s="9" t="s">
        <v>5</v>
      </c>
      <c r="C741" s="10">
        <f t="shared" si="157"/>
        <v>5202.0999999999995</v>
      </c>
      <c r="D741" s="9">
        <v>3435.9</v>
      </c>
      <c r="E741" s="9">
        <v>1584</v>
      </c>
      <c r="F741" s="9">
        <v>182.2</v>
      </c>
      <c r="G741" s="6">
        <v>0</v>
      </c>
      <c r="H741" s="6">
        <v>0</v>
      </c>
      <c r="I741" s="6">
        <v>0</v>
      </c>
      <c r="J741" s="6">
        <v>0</v>
      </c>
      <c r="K741" s="9" t="s">
        <v>2</v>
      </c>
    </row>
    <row r="742" spans="1:11">
      <c r="A742" s="7">
        <v>737</v>
      </c>
      <c r="B742" s="9" t="s">
        <v>6</v>
      </c>
      <c r="C742" s="8">
        <f t="shared" si="157"/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9" t="s">
        <v>2</v>
      </c>
    </row>
    <row r="743" spans="1:11" ht="25.5">
      <c r="A743" s="7">
        <v>738</v>
      </c>
      <c r="B743" s="9" t="s">
        <v>11</v>
      </c>
      <c r="C743" s="8">
        <f t="shared" ref="C743:C747" si="158">D743+E743+F743+G743+H743+I743+J743</f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9"/>
    </row>
    <row r="744" spans="1:11" ht="25.5">
      <c r="A744" s="7">
        <v>739</v>
      </c>
      <c r="B744" s="38" t="s">
        <v>339</v>
      </c>
      <c r="C744" s="8">
        <f t="shared" si="158"/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9"/>
    </row>
    <row r="745" spans="1:11">
      <c r="A745" s="7">
        <v>740</v>
      </c>
      <c r="B745" s="9" t="s">
        <v>4</v>
      </c>
      <c r="C745" s="8">
        <f t="shared" si="158"/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9"/>
    </row>
    <row r="746" spans="1:11">
      <c r="A746" s="7">
        <v>741</v>
      </c>
      <c r="B746" s="9" t="s">
        <v>5</v>
      </c>
      <c r="C746" s="8">
        <f t="shared" si="158"/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9"/>
    </row>
    <row r="747" spans="1:11">
      <c r="A747" s="7">
        <v>742</v>
      </c>
      <c r="B747" s="9" t="s">
        <v>6</v>
      </c>
      <c r="C747" s="8">
        <f t="shared" si="158"/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9"/>
    </row>
    <row r="748" spans="1:11">
      <c r="A748" s="7">
        <v>743</v>
      </c>
      <c r="B748" s="9" t="s">
        <v>12</v>
      </c>
      <c r="C748" s="9"/>
      <c r="D748" s="9"/>
      <c r="E748" s="9"/>
      <c r="F748" s="9"/>
      <c r="G748" s="9"/>
      <c r="H748" s="9"/>
      <c r="I748" s="9"/>
      <c r="J748" s="9"/>
      <c r="K748" s="9"/>
    </row>
    <row r="749" spans="1:11" ht="40.5">
      <c r="A749" s="7">
        <v>744</v>
      </c>
      <c r="B749" s="12" t="s">
        <v>152</v>
      </c>
      <c r="C749" s="10">
        <f>C750+C751+C752</f>
        <v>75072.2</v>
      </c>
      <c r="D749" s="10">
        <f t="shared" ref="D749:G749" si="159">D750+D751+D752</f>
        <v>46645.5</v>
      </c>
      <c r="E749" s="10">
        <f t="shared" si="159"/>
        <v>27464.9</v>
      </c>
      <c r="F749" s="10">
        <f>F750+F751</f>
        <v>961.80000000000007</v>
      </c>
      <c r="G749" s="8">
        <f t="shared" si="159"/>
        <v>0</v>
      </c>
      <c r="H749" s="8">
        <f t="shared" ref="H749:J749" si="160">H750+H751+H752</f>
        <v>0</v>
      </c>
      <c r="I749" s="8">
        <f t="shared" si="160"/>
        <v>0</v>
      </c>
      <c r="J749" s="8">
        <f t="shared" si="160"/>
        <v>0</v>
      </c>
      <c r="K749" s="9"/>
    </row>
    <row r="750" spans="1:11">
      <c r="A750" s="7">
        <v>745</v>
      </c>
      <c r="B750" s="9" t="s">
        <v>4</v>
      </c>
      <c r="C750" s="10">
        <f>C754+C758+C762</f>
        <v>70028.599999999991</v>
      </c>
      <c r="D750" s="10">
        <f t="shared" ref="D750:G751" si="161">D754+D758+D762</f>
        <v>43377</v>
      </c>
      <c r="E750" s="10">
        <f t="shared" si="161"/>
        <v>25880.9</v>
      </c>
      <c r="F750" s="10">
        <f t="shared" si="161"/>
        <v>770.7</v>
      </c>
      <c r="G750" s="8">
        <f t="shared" si="161"/>
        <v>0</v>
      </c>
      <c r="H750" s="8">
        <f t="shared" ref="H750:J750" si="162">H754+H758+H762</f>
        <v>0</v>
      </c>
      <c r="I750" s="8">
        <f t="shared" si="162"/>
        <v>0</v>
      </c>
      <c r="J750" s="8">
        <f t="shared" si="162"/>
        <v>0</v>
      </c>
      <c r="K750" s="9"/>
    </row>
    <row r="751" spans="1:11">
      <c r="A751" s="7">
        <v>746</v>
      </c>
      <c r="B751" s="9" t="s">
        <v>5</v>
      </c>
      <c r="C751" s="10">
        <f>C755+C759+C763</f>
        <v>5043.5999999999995</v>
      </c>
      <c r="D751" s="10">
        <f t="shared" si="161"/>
        <v>3268.5</v>
      </c>
      <c r="E751" s="10">
        <f t="shared" si="161"/>
        <v>1584</v>
      </c>
      <c r="F751" s="10">
        <f t="shared" si="161"/>
        <v>191.1</v>
      </c>
      <c r="G751" s="8">
        <f t="shared" si="161"/>
        <v>0</v>
      </c>
      <c r="H751" s="8">
        <f t="shared" ref="H751:J751" si="163">H755+H759+H763</f>
        <v>0</v>
      </c>
      <c r="I751" s="8">
        <f t="shared" si="163"/>
        <v>0</v>
      </c>
      <c r="J751" s="8">
        <f t="shared" si="163"/>
        <v>0</v>
      </c>
      <c r="K751" s="9"/>
    </row>
    <row r="752" spans="1:11">
      <c r="A752" s="7">
        <v>747</v>
      </c>
      <c r="B752" s="9" t="s">
        <v>6</v>
      </c>
      <c r="C752" s="10">
        <f t="shared" ref="C752:G760" si="164">D752+E752+F752+G752+H752+I752+J752</f>
        <v>0</v>
      </c>
      <c r="D752" s="10">
        <f t="shared" si="164"/>
        <v>0</v>
      </c>
      <c r="E752" s="10">
        <f t="shared" si="164"/>
        <v>0</v>
      </c>
      <c r="F752" s="10">
        <f t="shared" si="164"/>
        <v>0</v>
      </c>
      <c r="G752" s="8">
        <f t="shared" si="164"/>
        <v>0</v>
      </c>
      <c r="H752" s="8">
        <f t="shared" ref="H752" si="165">H753+H754+H755</f>
        <v>0</v>
      </c>
      <c r="I752" s="8">
        <f t="shared" ref="I752" si="166">I753+I754+I755</f>
        <v>0</v>
      </c>
      <c r="J752" s="8">
        <f t="shared" ref="J752" si="167">J753+J754+J755</f>
        <v>0</v>
      </c>
      <c r="K752" s="9"/>
    </row>
    <row r="753" spans="1:11" ht="25.5">
      <c r="A753" s="7">
        <v>748</v>
      </c>
      <c r="B753" s="13" t="s">
        <v>153</v>
      </c>
      <c r="C753" s="10">
        <f>C754+C755+C756</f>
        <v>73855.999999999985</v>
      </c>
      <c r="D753" s="10">
        <f t="shared" ref="D753:G753" si="168">D754+D755+D756</f>
        <v>45660</v>
      </c>
      <c r="E753" s="10">
        <f t="shared" si="168"/>
        <v>27243.100000000002</v>
      </c>
      <c r="F753" s="10">
        <f t="shared" si="168"/>
        <v>952.90000000000009</v>
      </c>
      <c r="G753" s="8">
        <f t="shared" si="168"/>
        <v>0</v>
      </c>
      <c r="H753" s="8">
        <f t="shared" ref="H753:J753" si="169">H754+H755+H756</f>
        <v>0</v>
      </c>
      <c r="I753" s="8">
        <f t="shared" si="169"/>
        <v>0</v>
      </c>
      <c r="J753" s="8">
        <f t="shared" si="169"/>
        <v>0</v>
      </c>
      <c r="K753" s="9">
        <v>18</v>
      </c>
    </row>
    <row r="754" spans="1:11">
      <c r="A754" s="7">
        <v>749</v>
      </c>
      <c r="B754" s="9" t="s">
        <v>4</v>
      </c>
      <c r="C754" s="10">
        <f t="shared" si="164"/>
        <v>70028.599999999991</v>
      </c>
      <c r="D754" s="9">
        <v>43377</v>
      </c>
      <c r="E754" s="9">
        <v>25880.9</v>
      </c>
      <c r="F754" s="9">
        <v>770.7</v>
      </c>
      <c r="G754" s="6">
        <v>0</v>
      </c>
      <c r="H754" s="6">
        <v>0</v>
      </c>
      <c r="I754" s="6">
        <v>0</v>
      </c>
      <c r="J754" s="6">
        <v>0</v>
      </c>
      <c r="K754" s="9"/>
    </row>
    <row r="755" spans="1:11">
      <c r="A755" s="7">
        <v>750</v>
      </c>
      <c r="B755" s="9" t="s">
        <v>5</v>
      </c>
      <c r="C755" s="10">
        <f t="shared" si="164"/>
        <v>3827.3999999999996</v>
      </c>
      <c r="D755" s="9">
        <v>2283</v>
      </c>
      <c r="E755" s="9">
        <v>1362.2</v>
      </c>
      <c r="F755" s="9">
        <v>182.2</v>
      </c>
      <c r="G755" s="6">
        <v>0</v>
      </c>
      <c r="H755" s="6">
        <v>0</v>
      </c>
      <c r="I755" s="6">
        <v>0</v>
      </c>
      <c r="J755" s="6">
        <v>0</v>
      </c>
      <c r="K755" s="9"/>
    </row>
    <row r="756" spans="1:11">
      <c r="A756" s="7">
        <v>751</v>
      </c>
      <c r="B756" s="9" t="s">
        <v>79</v>
      </c>
      <c r="C756" s="10">
        <f t="shared" si="164"/>
        <v>0</v>
      </c>
      <c r="D756" s="9">
        <v>0</v>
      </c>
      <c r="E756" s="9">
        <v>0</v>
      </c>
      <c r="F756" s="9">
        <v>0</v>
      </c>
      <c r="G756" s="6">
        <v>0</v>
      </c>
      <c r="H756" s="6">
        <v>0</v>
      </c>
      <c r="I756" s="6">
        <v>0</v>
      </c>
      <c r="J756" s="6">
        <v>0</v>
      </c>
      <c r="K756" s="9"/>
    </row>
    <row r="757" spans="1:11" ht="38.25">
      <c r="A757" s="7">
        <v>752</v>
      </c>
      <c r="B757" s="13" t="s">
        <v>154</v>
      </c>
      <c r="C757" s="10">
        <f t="shared" si="164"/>
        <v>1216.2</v>
      </c>
      <c r="D757" s="9">
        <v>985.5</v>
      </c>
      <c r="E757" s="9">
        <v>221.8</v>
      </c>
      <c r="F757" s="9">
        <v>8.9</v>
      </c>
      <c r="G757" s="6">
        <v>0</v>
      </c>
      <c r="H757" s="6">
        <v>0</v>
      </c>
      <c r="I757" s="6">
        <v>0</v>
      </c>
      <c r="J757" s="6">
        <v>0</v>
      </c>
      <c r="K757" s="9"/>
    </row>
    <row r="758" spans="1:11">
      <c r="A758" s="7">
        <v>753</v>
      </c>
      <c r="B758" s="9" t="s">
        <v>4</v>
      </c>
      <c r="C758" s="10">
        <f t="shared" si="164"/>
        <v>0</v>
      </c>
      <c r="D758" s="9">
        <v>0</v>
      </c>
      <c r="E758" s="9">
        <v>0</v>
      </c>
      <c r="F758" s="9">
        <v>0</v>
      </c>
      <c r="G758" s="6">
        <v>0</v>
      </c>
      <c r="H758" s="6">
        <v>0</v>
      </c>
      <c r="I758" s="6">
        <v>0</v>
      </c>
      <c r="J758" s="6">
        <v>0</v>
      </c>
      <c r="K758" s="9"/>
    </row>
    <row r="759" spans="1:11">
      <c r="A759" s="7">
        <v>754</v>
      </c>
      <c r="B759" s="9" t="s">
        <v>5</v>
      </c>
      <c r="C759" s="10">
        <f t="shared" si="164"/>
        <v>1216.2</v>
      </c>
      <c r="D759" s="9">
        <v>985.5</v>
      </c>
      <c r="E759" s="9">
        <v>221.8</v>
      </c>
      <c r="F759" s="9">
        <v>8.9</v>
      </c>
      <c r="G759" s="6">
        <v>0</v>
      </c>
      <c r="H759" s="6">
        <v>0</v>
      </c>
      <c r="I759" s="6">
        <v>0</v>
      </c>
      <c r="J759" s="6">
        <v>0</v>
      </c>
      <c r="K759" s="9"/>
    </row>
    <row r="760" spans="1:11">
      <c r="A760" s="7">
        <v>755</v>
      </c>
      <c r="B760" s="9" t="s">
        <v>79</v>
      </c>
      <c r="C760" s="10">
        <f t="shared" si="164"/>
        <v>0</v>
      </c>
      <c r="D760" s="9">
        <v>0</v>
      </c>
      <c r="E760" s="9">
        <v>0</v>
      </c>
      <c r="F760" s="9">
        <v>0</v>
      </c>
      <c r="G760" s="6">
        <v>0</v>
      </c>
      <c r="H760" s="6">
        <v>0</v>
      </c>
      <c r="I760" s="6">
        <v>0</v>
      </c>
      <c r="J760" s="6">
        <v>0</v>
      </c>
      <c r="K760" s="9"/>
    </row>
    <row r="761" spans="1:11" ht="25.5">
      <c r="A761" s="7">
        <v>756</v>
      </c>
      <c r="B761" s="13" t="s">
        <v>155</v>
      </c>
      <c r="C761" s="10">
        <f t="shared" ref="C761:C791" si="170">D761+E761+F761+G761+H761+I761+J761</f>
        <v>0</v>
      </c>
      <c r="D761" s="9">
        <v>0</v>
      </c>
      <c r="E761" s="9">
        <v>0</v>
      </c>
      <c r="F761" s="10">
        <v>0</v>
      </c>
      <c r="G761" s="6">
        <v>0</v>
      </c>
      <c r="H761" s="6">
        <v>0</v>
      </c>
      <c r="I761" s="6">
        <v>0</v>
      </c>
      <c r="J761" s="6">
        <v>0</v>
      </c>
      <c r="K761" s="9">
        <v>18</v>
      </c>
    </row>
    <row r="762" spans="1:11">
      <c r="A762" s="7">
        <v>757</v>
      </c>
      <c r="B762" s="9" t="s">
        <v>4</v>
      </c>
      <c r="C762" s="10">
        <f t="shared" si="170"/>
        <v>0</v>
      </c>
      <c r="D762" s="9">
        <v>0</v>
      </c>
      <c r="E762" s="9">
        <v>0</v>
      </c>
      <c r="F762" s="9">
        <v>0</v>
      </c>
      <c r="G762" s="6">
        <v>0</v>
      </c>
      <c r="H762" s="6">
        <v>0</v>
      </c>
      <c r="I762" s="6">
        <v>0</v>
      </c>
      <c r="J762" s="6">
        <v>0</v>
      </c>
      <c r="K762" s="9"/>
    </row>
    <row r="763" spans="1:11">
      <c r="A763" s="7">
        <v>758</v>
      </c>
      <c r="B763" s="9" t="s">
        <v>5</v>
      </c>
      <c r="C763" s="10">
        <f t="shared" si="170"/>
        <v>0</v>
      </c>
      <c r="D763" s="9">
        <v>0</v>
      </c>
      <c r="E763" s="9">
        <v>0</v>
      </c>
      <c r="F763" s="9">
        <v>0</v>
      </c>
      <c r="G763" s="6">
        <v>0</v>
      </c>
      <c r="H763" s="6">
        <v>0</v>
      </c>
      <c r="I763" s="6">
        <v>0</v>
      </c>
      <c r="J763" s="6">
        <v>0</v>
      </c>
      <c r="K763" s="9"/>
    </row>
    <row r="764" spans="1:11">
      <c r="A764" s="7">
        <v>759</v>
      </c>
      <c r="B764" s="9" t="s">
        <v>79</v>
      </c>
      <c r="C764" s="10">
        <f t="shared" si="170"/>
        <v>0</v>
      </c>
      <c r="D764" s="9">
        <v>0</v>
      </c>
      <c r="E764" s="9">
        <v>0</v>
      </c>
      <c r="F764" s="9">
        <v>0</v>
      </c>
      <c r="G764" s="6">
        <v>0</v>
      </c>
      <c r="H764" s="6">
        <v>0</v>
      </c>
      <c r="I764" s="8">
        <v>0</v>
      </c>
      <c r="J764" s="8">
        <v>0</v>
      </c>
      <c r="K764" s="9"/>
    </row>
    <row r="765" spans="1:11" ht="54">
      <c r="A765" s="7">
        <v>760</v>
      </c>
      <c r="B765" s="12" t="s">
        <v>156</v>
      </c>
      <c r="C765" s="10">
        <f>C767</f>
        <v>167.4</v>
      </c>
      <c r="D765" s="10">
        <f t="shared" ref="D765:J765" si="171">D767</f>
        <v>167.4</v>
      </c>
      <c r="E765" s="8">
        <f t="shared" si="171"/>
        <v>0</v>
      </c>
      <c r="F765" s="8">
        <f t="shared" si="171"/>
        <v>0</v>
      </c>
      <c r="G765" s="8">
        <f t="shared" si="171"/>
        <v>0</v>
      </c>
      <c r="H765" s="8">
        <f t="shared" si="171"/>
        <v>0</v>
      </c>
      <c r="I765" s="8">
        <f t="shared" si="171"/>
        <v>0</v>
      </c>
      <c r="J765" s="8">
        <f t="shared" si="171"/>
        <v>0</v>
      </c>
      <c r="K765" s="9"/>
    </row>
    <row r="766" spans="1:11">
      <c r="A766" s="7">
        <v>761</v>
      </c>
      <c r="B766" s="9" t="s">
        <v>4</v>
      </c>
      <c r="C766" s="10">
        <f t="shared" si="170"/>
        <v>0</v>
      </c>
      <c r="D766" s="9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/>
      <c r="K766" s="9"/>
    </row>
    <row r="767" spans="1:11">
      <c r="A767" s="7">
        <v>762</v>
      </c>
      <c r="B767" s="9" t="s">
        <v>5</v>
      </c>
      <c r="C767" s="10">
        <f>C771+C775+C779+C783+C787+C791</f>
        <v>167.4</v>
      </c>
      <c r="D767" s="10">
        <f t="shared" ref="D767:J767" si="172">D771+D775+D779+D783+D787+D791</f>
        <v>167.4</v>
      </c>
      <c r="E767" s="8">
        <f t="shared" si="172"/>
        <v>0</v>
      </c>
      <c r="F767" s="8">
        <f t="shared" si="172"/>
        <v>0</v>
      </c>
      <c r="G767" s="8">
        <f t="shared" si="172"/>
        <v>0</v>
      </c>
      <c r="H767" s="8">
        <f t="shared" si="172"/>
        <v>0</v>
      </c>
      <c r="I767" s="8">
        <f t="shared" si="172"/>
        <v>0</v>
      </c>
      <c r="J767" s="8">
        <f t="shared" si="172"/>
        <v>0</v>
      </c>
      <c r="K767" s="9"/>
    </row>
    <row r="768" spans="1:11">
      <c r="A768" s="7">
        <v>763</v>
      </c>
      <c r="B768" s="9" t="s">
        <v>6</v>
      </c>
      <c r="C768" s="8">
        <f t="shared" si="170"/>
        <v>0</v>
      </c>
      <c r="D768" s="6"/>
      <c r="E768" s="6"/>
      <c r="F768" s="6"/>
      <c r="G768" s="6"/>
      <c r="H768" s="6">
        <v>0</v>
      </c>
      <c r="I768" s="6">
        <v>0</v>
      </c>
      <c r="J768" s="6"/>
      <c r="K768" s="9"/>
    </row>
    <row r="769" spans="1:11" ht="25.5">
      <c r="A769" s="7">
        <v>764</v>
      </c>
      <c r="B769" s="13" t="s">
        <v>157</v>
      </c>
      <c r="C769" s="8">
        <f t="shared" si="170"/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9">
        <v>18</v>
      </c>
    </row>
    <row r="770" spans="1:11">
      <c r="A770" s="7">
        <v>765</v>
      </c>
      <c r="B770" s="9" t="s">
        <v>4</v>
      </c>
      <c r="C770" s="8">
        <f t="shared" si="170"/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9"/>
    </row>
    <row r="771" spans="1:11">
      <c r="A771" s="7">
        <v>766</v>
      </c>
      <c r="B771" s="9" t="s">
        <v>5</v>
      </c>
      <c r="C771" s="8">
        <f t="shared" si="170"/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9"/>
    </row>
    <row r="772" spans="1:11">
      <c r="A772" s="7">
        <v>767</v>
      </c>
      <c r="B772" s="9" t="s">
        <v>79</v>
      </c>
      <c r="C772" s="8">
        <f t="shared" si="170"/>
        <v>0</v>
      </c>
      <c r="D772" s="6"/>
      <c r="E772" s="6"/>
      <c r="F772" s="6"/>
      <c r="G772" s="6">
        <v>0</v>
      </c>
      <c r="H772" s="6">
        <v>0</v>
      </c>
      <c r="I772" s="6">
        <v>0</v>
      </c>
      <c r="J772" s="6"/>
      <c r="K772" s="9"/>
    </row>
    <row r="773" spans="1:11" ht="25.5">
      <c r="A773" s="7">
        <v>768</v>
      </c>
      <c r="B773" s="13" t="s">
        <v>158</v>
      </c>
      <c r="C773" s="8">
        <f t="shared" si="170"/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9">
        <v>18</v>
      </c>
    </row>
    <row r="774" spans="1:11">
      <c r="A774" s="7">
        <v>769</v>
      </c>
      <c r="B774" s="9" t="s">
        <v>4</v>
      </c>
      <c r="C774" s="8">
        <f t="shared" si="170"/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9"/>
    </row>
    <row r="775" spans="1:11">
      <c r="A775" s="7">
        <v>770</v>
      </c>
      <c r="B775" s="9" t="s">
        <v>5</v>
      </c>
      <c r="C775" s="8">
        <f t="shared" si="170"/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9"/>
    </row>
    <row r="776" spans="1:11">
      <c r="A776" s="7">
        <v>771</v>
      </c>
      <c r="B776" s="9" t="s">
        <v>79</v>
      </c>
      <c r="C776" s="8">
        <f t="shared" si="170"/>
        <v>0</v>
      </c>
      <c r="D776" s="6"/>
      <c r="E776" s="6"/>
      <c r="F776" s="6"/>
      <c r="G776" s="6">
        <v>0</v>
      </c>
      <c r="H776" s="6">
        <v>0</v>
      </c>
      <c r="I776" s="6">
        <v>0</v>
      </c>
      <c r="J776" s="6"/>
      <c r="K776" s="9"/>
    </row>
    <row r="777" spans="1:11" ht="25.5">
      <c r="A777" s="7">
        <v>772</v>
      </c>
      <c r="B777" s="13" t="s">
        <v>159</v>
      </c>
      <c r="C777" s="8">
        <f t="shared" si="170"/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9">
        <v>18</v>
      </c>
    </row>
    <row r="778" spans="1:11">
      <c r="A778" s="7">
        <v>773</v>
      </c>
      <c r="B778" s="9" t="s">
        <v>4</v>
      </c>
      <c r="C778" s="8">
        <f t="shared" si="170"/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9"/>
    </row>
    <row r="779" spans="1:11">
      <c r="A779" s="7">
        <v>774</v>
      </c>
      <c r="B779" s="9" t="s">
        <v>5</v>
      </c>
      <c r="C779" s="8">
        <f t="shared" si="170"/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9"/>
    </row>
    <row r="780" spans="1:11">
      <c r="A780" s="7">
        <v>775</v>
      </c>
      <c r="B780" s="9" t="s">
        <v>79</v>
      </c>
      <c r="C780" s="8">
        <f t="shared" si="170"/>
        <v>0</v>
      </c>
      <c r="D780" s="6"/>
      <c r="E780" s="6"/>
      <c r="F780" s="6"/>
      <c r="G780" s="6">
        <v>0</v>
      </c>
      <c r="H780" s="6">
        <v>0</v>
      </c>
      <c r="I780" s="6">
        <v>0</v>
      </c>
      <c r="J780" s="6"/>
      <c r="K780" s="9"/>
    </row>
    <row r="781" spans="1:11" ht="25.5">
      <c r="A781" s="7">
        <v>776</v>
      </c>
      <c r="B781" s="13" t="s">
        <v>160</v>
      </c>
      <c r="C781" s="8">
        <f t="shared" si="170"/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9">
        <v>18</v>
      </c>
    </row>
    <row r="782" spans="1:11">
      <c r="A782" s="7">
        <v>777</v>
      </c>
      <c r="B782" s="9" t="s">
        <v>4</v>
      </c>
      <c r="C782" s="8">
        <f t="shared" si="170"/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9"/>
    </row>
    <row r="783" spans="1:11">
      <c r="A783" s="7">
        <v>778</v>
      </c>
      <c r="B783" s="9" t="s">
        <v>5</v>
      </c>
      <c r="C783" s="8">
        <f t="shared" si="170"/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9"/>
    </row>
    <row r="784" spans="1:11">
      <c r="A784" s="7">
        <v>779</v>
      </c>
      <c r="B784" s="9" t="s">
        <v>79</v>
      </c>
      <c r="C784" s="8">
        <f t="shared" si="170"/>
        <v>0</v>
      </c>
      <c r="D784" s="6"/>
      <c r="E784" s="6"/>
      <c r="F784" s="6"/>
      <c r="G784" s="6"/>
      <c r="H784" s="6">
        <v>0</v>
      </c>
      <c r="I784" s="6">
        <v>0</v>
      </c>
      <c r="J784" s="6"/>
      <c r="K784" s="9"/>
    </row>
    <row r="785" spans="1:11" ht="25.5">
      <c r="A785" s="7">
        <v>780</v>
      </c>
      <c r="B785" s="13" t="s">
        <v>161</v>
      </c>
      <c r="C785" s="8">
        <f t="shared" si="170"/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9">
        <v>18</v>
      </c>
    </row>
    <row r="786" spans="1:11">
      <c r="A786" s="7">
        <v>781</v>
      </c>
      <c r="B786" s="9" t="s">
        <v>4</v>
      </c>
      <c r="C786" s="8">
        <f t="shared" si="170"/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9"/>
    </row>
    <row r="787" spans="1:11">
      <c r="A787" s="7">
        <v>782</v>
      </c>
      <c r="B787" s="9" t="s">
        <v>5</v>
      </c>
      <c r="C787" s="8">
        <f t="shared" si="170"/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9"/>
    </row>
    <row r="788" spans="1:11">
      <c r="A788" s="7">
        <v>783</v>
      </c>
      <c r="B788" s="9" t="s">
        <v>79</v>
      </c>
      <c r="C788" s="8">
        <f t="shared" si="170"/>
        <v>0</v>
      </c>
      <c r="D788" s="6"/>
      <c r="E788" s="6"/>
      <c r="F788" s="6"/>
      <c r="G788" s="6"/>
      <c r="H788" s="6">
        <v>0</v>
      </c>
      <c r="I788" s="6">
        <v>0</v>
      </c>
      <c r="J788" s="6"/>
      <c r="K788" s="9"/>
    </row>
    <row r="789" spans="1:11" ht="25.5">
      <c r="A789" s="7">
        <v>784</v>
      </c>
      <c r="B789" s="13" t="s">
        <v>162</v>
      </c>
      <c r="C789" s="8">
        <f t="shared" si="170"/>
        <v>167.4</v>
      </c>
      <c r="D789" s="6">
        <v>167.4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9">
        <v>18</v>
      </c>
    </row>
    <row r="790" spans="1:11">
      <c r="A790" s="7">
        <v>785</v>
      </c>
      <c r="B790" s="9" t="s">
        <v>4</v>
      </c>
      <c r="C790" s="8">
        <f t="shared" si="170"/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9"/>
    </row>
    <row r="791" spans="1:11">
      <c r="A791" s="7">
        <v>786</v>
      </c>
      <c r="B791" s="9" t="s">
        <v>5</v>
      </c>
      <c r="C791" s="8">
        <f t="shared" si="170"/>
        <v>167.4</v>
      </c>
      <c r="D791" s="6">
        <v>167.4</v>
      </c>
      <c r="E791" s="6">
        <v>0</v>
      </c>
      <c r="F791" s="6">
        <v>0</v>
      </c>
      <c r="G791" s="6"/>
      <c r="H791" s="6">
        <v>0</v>
      </c>
      <c r="I791" s="6">
        <v>0</v>
      </c>
      <c r="J791" s="6">
        <v>0</v>
      </c>
      <c r="K791" s="9"/>
    </row>
    <row r="792" spans="1:11">
      <c r="A792" s="7">
        <v>787</v>
      </c>
      <c r="B792" s="9" t="s">
        <v>79</v>
      </c>
      <c r="C792" s="6"/>
      <c r="D792" s="6"/>
      <c r="E792" s="6"/>
      <c r="F792" s="6"/>
      <c r="G792" s="6"/>
      <c r="H792" s="6"/>
      <c r="I792" s="6"/>
      <c r="J792" s="6"/>
      <c r="K792" s="9"/>
    </row>
    <row r="793" spans="1:11">
      <c r="A793" s="7">
        <v>788</v>
      </c>
      <c r="B793" s="9" t="s">
        <v>22</v>
      </c>
      <c r="C793" s="6"/>
      <c r="D793" s="6"/>
      <c r="E793" s="6"/>
      <c r="F793" s="6"/>
      <c r="G793" s="6"/>
      <c r="H793" s="6"/>
      <c r="I793" s="6"/>
      <c r="J793" s="6"/>
      <c r="K793" s="9"/>
    </row>
    <row r="794" spans="1:11" ht="51">
      <c r="A794" s="7">
        <v>789</v>
      </c>
      <c r="B794" s="38" t="s">
        <v>334</v>
      </c>
      <c r="C794" s="8">
        <f>C795+C796+C797</f>
        <v>7491.6</v>
      </c>
      <c r="D794" s="8">
        <f t="shared" ref="D794:J794" si="173">D795+D796+D797</f>
        <v>550</v>
      </c>
      <c r="E794" s="8">
        <f t="shared" si="173"/>
        <v>0</v>
      </c>
      <c r="F794" s="8">
        <f t="shared" si="173"/>
        <v>956.6</v>
      </c>
      <c r="G794" s="8">
        <f t="shared" si="173"/>
        <v>815</v>
      </c>
      <c r="H794" s="8">
        <f t="shared" si="173"/>
        <v>2200</v>
      </c>
      <c r="I794" s="8">
        <f t="shared" si="173"/>
        <v>1600</v>
      </c>
      <c r="J794" s="8">
        <f t="shared" si="173"/>
        <v>1600</v>
      </c>
      <c r="K794" s="9" t="s">
        <v>2</v>
      </c>
    </row>
    <row r="795" spans="1:11">
      <c r="A795" s="7">
        <v>790</v>
      </c>
      <c r="B795" s="9" t="s">
        <v>4</v>
      </c>
      <c r="C795" s="8">
        <f t="shared" ref="C795:C858" si="174">D795+E795+F795+G795+H795+I795+J795</f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9"/>
    </row>
    <row r="796" spans="1:11">
      <c r="A796" s="7">
        <v>791</v>
      </c>
      <c r="B796" s="9" t="s">
        <v>5</v>
      </c>
      <c r="C796" s="8">
        <f>C800</f>
        <v>7491.6</v>
      </c>
      <c r="D796" s="8">
        <f t="shared" ref="D796:I796" si="175">D800</f>
        <v>550</v>
      </c>
      <c r="E796" s="8">
        <f t="shared" si="175"/>
        <v>0</v>
      </c>
      <c r="F796" s="8">
        <f t="shared" si="175"/>
        <v>956.6</v>
      </c>
      <c r="G796" s="8">
        <f t="shared" si="175"/>
        <v>815</v>
      </c>
      <c r="H796" s="8">
        <f t="shared" si="175"/>
        <v>2200</v>
      </c>
      <c r="I796" s="8">
        <f t="shared" si="175"/>
        <v>1600</v>
      </c>
      <c r="J796" s="8">
        <v>1600</v>
      </c>
      <c r="K796" s="9"/>
    </row>
    <row r="797" spans="1:11">
      <c r="A797" s="7">
        <v>792</v>
      </c>
      <c r="B797" s="9" t="s">
        <v>6</v>
      </c>
      <c r="C797" s="8">
        <f t="shared" si="174"/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9"/>
    </row>
    <row r="798" spans="1:11" ht="54">
      <c r="A798" s="7">
        <v>793</v>
      </c>
      <c r="B798" s="12" t="s">
        <v>543</v>
      </c>
      <c r="C798" s="8">
        <f>C800</f>
        <v>7491.6</v>
      </c>
      <c r="D798" s="8">
        <f t="shared" ref="D798:J798" si="176">D800</f>
        <v>550</v>
      </c>
      <c r="E798" s="8">
        <f t="shared" si="176"/>
        <v>0</v>
      </c>
      <c r="F798" s="8">
        <f t="shared" si="176"/>
        <v>956.6</v>
      </c>
      <c r="G798" s="8">
        <f t="shared" si="176"/>
        <v>815</v>
      </c>
      <c r="H798" s="8">
        <f t="shared" si="176"/>
        <v>2200</v>
      </c>
      <c r="I798" s="8">
        <f t="shared" si="176"/>
        <v>1600</v>
      </c>
      <c r="J798" s="8">
        <f t="shared" si="176"/>
        <v>1600</v>
      </c>
      <c r="K798" s="9">
        <v>18</v>
      </c>
    </row>
    <row r="799" spans="1:11">
      <c r="A799" s="7">
        <v>794</v>
      </c>
      <c r="B799" s="9" t="s">
        <v>4</v>
      </c>
      <c r="C799" s="8">
        <f t="shared" si="174"/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9"/>
    </row>
    <row r="800" spans="1:11">
      <c r="A800" s="7">
        <v>795</v>
      </c>
      <c r="B800" s="9" t="s">
        <v>5</v>
      </c>
      <c r="C800" s="8">
        <f>C804+C808+C812+C816+C820+C824+C828+C832+C836+C840+C844+C848+C852+C856+C860+C864</f>
        <v>7491.6</v>
      </c>
      <c r="D800" s="6">
        <v>550</v>
      </c>
      <c r="E800" s="6">
        <v>0</v>
      </c>
      <c r="F800" s="6">
        <v>956.6</v>
      </c>
      <c r="G800" s="6">
        <f>G802+G806+G866+G826+G834+G838+G842+G846+G850+G854+G858+G862+G870</f>
        <v>815</v>
      </c>
      <c r="H800" s="6">
        <f>H808+H828+H876+H804</f>
        <v>2200</v>
      </c>
      <c r="I800" s="6">
        <v>1600</v>
      </c>
      <c r="J800" s="6">
        <v>1600</v>
      </c>
      <c r="K800" s="9"/>
    </row>
    <row r="801" spans="1:11">
      <c r="A801" s="7">
        <v>796</v>
      </c>
      <c r="B801" s="9" t="s">
        <v>79</v>
      </c>
      <c r="C801" s="8">
        <f t="shared" si="174"/>
        <v>0</v>
      </c>
      <c r="D801" s="6"/>
      <c r="E801" s="6"/>
      <c r="F801" s="6"/>
      <c r="G801" s="6">
        <v>0</v>
      </c>
      <c r="H801" s="6">
        <v>0</v>
      </c>
      <c r="I801" s="6">
        <v>0</v>
      </c>
      <c r="J801" s="8"/>
      <c r="K801" s="9"/>
    </row>
    <row r="802" spans="1:11" ht="51">
      <c r="A802" s="7">
        <v>797</v>
      </c>
      <c r="B802" s="13" t="s">
        <v>163</v>
      </c>
      <c r="C802" s="8">
        <f>C804</f>
        <v>4291.6000000000004</v>
      </c>
      <c r="D802" s="8">
        <f t="shared" ref="D802:J802" si="177">D804</f>
        <v>550</v>
      </c>
      <c r="E802" s="8">
        <f t="shared" si="177"/>
        <v>0</v>
      </c>
      <c r="F802" s="8">
        <f t="shared" si="177"/>
        <v>956.6</v>
      </c>
      <c r="G802" s="8">
        <f t="shared" si="177"/>
        <v>785</v>
      </c>
      <c r="H802" s="8">
        <v>2000</v>
      </c>
      <c r="I802" s="8">
        <f t="shared" si="177"/>
        <v>0</v>
      </c>
      <c r="J802" s="8">
        <f t="shared" si="177"/>
        <v>0</v>
      </c>
      <c r="K802" s="9"/>
    </row>
    <row r="803" spans="1:11">
      <c r="A803" s="7">
        <v>798</v>
      </c>
      <c r="B803" s="9" t="s">
        <v>4</v>
      </c>
      <c r="C803" s="8">
        <f t="shared" si="174"/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9"/>
    </row>
    <row r="804" spans="1:11">
      <c r="A804" s="7">
        <v>799</v>
      </c>
      <c r="B804" s="9" t="s">
        <v>5</v>
      </c>
      <c r="C804" s="8">
        <f t="shared" si="174"/>
        <v>4291.6000000000004</v>
      </c>
      <c r="D804" s="6">
        <v>550</v>
      </c>
      <c r="E804" s="6">
        <v>0</v>
      </c>
      <c r="F804" s="6">
        <v>956.6</v>
      </c>
      <c r="G804" s="6">
        <v>785</v>
      </c>
      <c r="H804" s="6">
        <v>2000</v>
      </c>
      <c r="I804" s="6">
        <v>0</v>
      </c>
      <c r="J804" s="6">
        <v>0</v>
      </c>
      <c r="K804" s="9"/>
    </row>
    <row r="805" spans="1:11">
      <c r="A805" s="7">
        <v>800</v>
      </c>
      <c r="B805" s="9" t="s">
        <v>6</v>
      </c>
      <c r="C805" s="8">
        <f t="shared" si="174"/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9"/>
    </row>
    <row r="806" spans="1:11" ht="51">
      <c r="A806" s="7">
        <v>801</v>
      </c>
      <c r="B806" s="13" t="s">
        <v>164</v>
      </c>
      <c r="C806" s="8">
        <f>C808</f>
        <v>600</v>
      </c>
      <c r="D806" s="8">
        <f t="shared" ref="D806:J806" si="178">D808</f>
        <v>0</v>
      </c>
      <c r="E806" s="8">
        <f t="shared" si="178"/>
        <v>0</v>
      </c>
      <c r="F806" s="8">
        <f t="shared" si="178"/>
        <v>0</v>
      </c>
      <c r="G806" s="8">
        <v>0</v>
      </c>
      <c r="H806" s="8">
        <f t="shared" si="178"/>
        <v>0</v>
      </c>
      <c r="I806" s="8">
        <f t="shared" si="178"/>
        <v>600</v>
      </c>
      <c r="J806" s="8">
        <f t="shared" si="178"/>
        <v>0</v>
      </c>
      <c r="K806" s="9"/>
    </row>
    <row r="807" spans="1:11">
      <c r="A807" s="7">
        <v>802</v>
      </c>
      <c r="B807" s="9" t="s">
        <v>4</v>
      </c>
      <c r="C807" s="8">
        <f t="shared" si="174"/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9"/>
    </row>
    <row r="808" spans="1:11">
      <c r="A808" s="7">
        <v>803</v>
      </c>
      <c r="B808" s="9" t="s">
        <v>5</v>
      </c>
      <c r="C808" s="8">
        <f t="shared" si="174"/>
        <v>600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600</v>
      </c>
      <c r="J808" s="6">
        <v>0</v>
      </c>
      <c r="K808" s="9"/>
    </row>
    <row r="809" spans="1:11">
      <c r="A809" s="7">
        <v>804</v>
      </c>
      <c r="B809" s="9" t="s">
        <v>6</v>
      </c>
      <c r="C809" s="8">
        <f t="shared" si="174"/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9"/>
    </row>
    <row r="810" spans="1:11" ht="25.5">
      <c r="A810" s="7">
        <v>805</v>
      </c>
      <c r="B810" s="13" t="s">
        <v>165</v>
      </c>
      <c r="C810" s="8">
        <f t="shared" si="174"/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9"/>
    </row>
    <row r="811" spans="1:11">
      <c r="A811" s="7">
        <v>806</v>
      </c>
      <c r="B811" s="9" t="s">
        <v>4</v>
      </c>
      <c r="C811" s="8">
        <f t="shared" si="174"/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9"/>
    </row>
    <row r="812" spans="1:11">
      <c r="A812" s="7">
        <v>807</v>
      </c>
      <c r="B812" s="9" t="s">
        <v>5</v>
      </c>
      <c r="C812" s="8">
        <f t="shared" si="174"/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9"/>
    </row>
    <row r="813" spans="1:11">
      <c r="A813" s="7">
        <v>808</v>
      </c>
      <c r="B813" s="9" t="s">
        <v>6</v>
      </c>
      <c r="C813" s="8">
        <f t="shared" si="174"/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9"/>
    </row>
    <row r="814" spans="1:11" ht="38.25">
      <c r="A814" s="7">
        <v>809</v>
      </c>
      <c r="B814" s="13" t="s">
        <v>166</v>
      </c>
      <c r="C814" s="8">
        <f t="shared" si="174"/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9"/>
    </row>
    <row r="815" spans="1:11">
      <c r="A815" s="7">
        <v>810</v>
      </c>
      <c r="B815" s="9" t="s">
        <v>4</v>
      </c>
      <c r="C815" s="8">
        <f t="shared" si="174"/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9"/>
    </row>
    <row r="816" spans="1:11">
      <c r="A816" s="7">
        <v>811</v>
      </c>
      <c r="B816" s="9" t="s">
        <v>5</v>
      </c>
      <c r="C816" s="8">
        <f t="shared" si="174"/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9"/>
    </row>
    <row r="817" spans="1:11">
      <c r="A817" s="7">
        <v>812</v>
      </c>
      <c r="B817" s="9" t="s">
        <v>6</v>
      </c>
      <c r="C817" s="8">
        <f t="shared" si="174"/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9"/>
    </row>
    <row r="818" spans="1:11" ht="25.5">
      <c r="A818" s="7">
        <v>813</v>
      </c>
      <c r="B818" s="13" t="s">
        <v>167</v>
      </c>
      <c r="C818" s="8">
        <f t="shared" si="174"/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9"/>
    </row>
    <row r="819" spans="1:11">
      <c r="A819" s="7">
        <v>814</v>
      </c>
      <c r="B819" s="9" t="s">
        <v>4</v>
      </c>
      <c r="C819" s="8">
        <f t="shared" si="174"/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9"/>
    </row>
    <row r="820" spans="1:11">
      <c r="A820" s="7">
        <v>815</v>
      </c>
      <c r="B820" s="9" t="s">
        <v>5</v>
      </c>
      <c r="C820" s="8">
        <f t="shared" si="174"/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9"/>
    </row>
    <row r="821" spans="1:11">
      <c r="A821" s="7">
        <v>816</v>
      </c>
      <c r="B821" s="9" t="s">
        <v>6</v>
      </c>
      <c r="C821" s="8">
        <f t="shared" si="174"/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9"/>
    </row>
    <row r="822" spans="1:11" ht="38.25">
      <c r="A822" s="7">
        <v>817</v>
      </c>
      <c r="B822" s="13" t="s">
        <v>168</v>
      </c>
      <c r="C822" s="8">
        <f t="shared" si="174"/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9"/>
    </row>
    <row r="823" spans="1:11">
      <c r="A823" s="7">
        <v>818</v>
      </c>
      <c r="B823" s="9" t="s">
        <v>4</v>
      </c>
      <c r="C823" s="8">
        <f t="shared" si="174"/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9"/>
    </row>
    <row r="824" spans="1:11">
      <c r="A824" s="7">
        <v>819</v>
      </c>
      <c r="B824" s="9" t="s">
        <v>5</v>
      </c>
      <c r="C824" s="8">
        <f t="shared" si="174"/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9"/>
    </row>
    <row r="825" spans="1:11">
      <c r="A825" s="7">
        <v>820</v>
      </c>
      <c r="B825" s="9" t="s">
        <v>6</v>
      </c>
      <c r="C825" s="8">
        <f t="shared" si="174"/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9"/>
    </row>
    <row r="826" spans="1:11" ht="25.5">
      <c r="A826" s="7">
        <v>821</v>
      </c>
      <c r="B826" s="13" t="s">
        <v>169</v>
      </c>
      <c r="C826" s="8">
        <f>C828</f>
        <v>1000</v>
      </c>
      <c r="D826" s="8">
        <f t="shared" ref="D826:J826" si="179">D828</f>
        <v>0</v>
      </c>
      <c r="E826" s="8">
        <f t="shared" si="179"/>
        <v>0</v>
      </c>
      <c r="F826" s="8">
        <f t="shared" si="179"/>
        <v>0</v>
      </c>
      <c r="G826" s="8">
        <f t="shared" si="179"/>
        <v>0</v>
      </c>
      <c r="H826" s="8">
        <f t="shared" si="179"/>
        <v>0</v>
      </c>
      <c r="I826" s="8">
        <f t="shared" si="179"/>
        <v>1000</v>
      </c>
      <c r="J826" s="8">
        <f t="shared" si="179"/>
        <v>0</v>
      </c>
      <c r="K826" s="9"/>
    </row>
    <row r="827" spans="1:11">
      <c r="A827" s="7">
        <v>822</v>
      </c>
      <c r="B827" s="9" t="s">
        <v>4</v>
      </c>
      <c r="C827" s="8">
        <f t="shared" si="174"/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9"/>
    </row>
    <row r="828" spans="1:11">
      <c r="A828" s="7">
        <v>823</v>
      </c>
      <c r="B828" s="9" t="s">
        <v>5</v>
      </c>
      <c r="C828" s="8">
        <f t="shared" si="174"/>
        <v>1000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1000</v>
      </c>
      <c r="J828" s="6">
        <v>0</v>
      </c>
      <c r="K828" s="9"/>
    </row>
    <row r="829" spans="1:11">
      <c r="A829" s="7">
        <v>824</v>
      </c>
      <c r="B829" s="9" t="s">
        <v>6</v>
      </c>
      <c r="C829" s="8">
        <f t="shared" si="174"/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9"/>
    </row>
    <row r="830" spans="1:11" ht="25.5">
      <c r="A830" s="7">
        <v>825</v>
      </c>
      <c r="B830" s="13" t="s">
        <v>170</v>
      </c>
      <c r="C830" s="8">
        <f t="shared" si="174"/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9"/>
    </row>
    <row r="831" spans="1:11">
      <c r="A831" s="7">
        <v>826</v>
      </c>
      <c r="B831" s="9" t="s">
        <v>4</v>
      </c>
      <c r="C831" s="8">
        <f t="shared" si="174"/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9"/>
    </row>
    <row r="832" spans="1:11">
      <c r="A832" s="7">
        <v>827</v>
      </c>
      <c r="B832" s="9" t="s">
        <v>5</v>
      </c>
      <c r="C832" s="8">
        <f t="shared" si="174"/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9"/>
    </row>
    <row r="833" spans="1:11">
      <c r="A833" s="7">
        <v>828</v>
      </c>
      <c r="B833" s="9" t="s">
        <v>6</v>
      </c>
      <c r="C833" s="8">
        <f t="shared" si="174"/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9"/>
    </row>
    <row r="834" spans="1:11" ht="25.5">
      <c r="A834" s="7">
        <v>829</v>
      </c>
      <c r="B834" s="13" t="s">
        <v>171</v>
      </c>
      <c r="C834" s="8">
        <f t="shared" si="174"/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9"/>
    </row>
    <row r="835" spans="1:11">
      <c r="A835" s="7">
        <v>830</v>
      </c>
      <c r="B835" s="9" t="s">
        <v>4</v>
      </c>
      <c r="C835" s="6">
        <f t="shared" si="174"/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9"/>
    </row>
    <row r="836" spans="1:11">
      <c r="A836" s="7">
        <v>831</v>
      </c>
      <c r="B836" s="9" t="s">
        <v>5</v>
      </c>
      <c r="C836" s="6">
        <f t="shared" si="174"/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9"/>
    </row>
    <row r="837" spans="1:11">
      <c r="A837" s="7">
        <v>832</v>
      </c>
      <c r="B837" s="9" t="s">
        <v>6</v>
      </c>
      <c r="C837" s="6">
        <f t="shared" si="174"/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9"/>
    </row>
    <row r="838" spans="1:11" ht="25.5">
      <c r="A838" s="7">
        <v>833</v>
      </c>
      <c r="B838" s="13" t="s">
        <v>172</v>
      </c>
      <c r="C838" s="8">
        <f t="shared" si="174"/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9"/>
    </row>
    <row r="839" spans="1:11">
      <c r="A839" s="7">
        <v>834</v>
      </c>
      <c r="B839" s="9" t="s">
        <v>4</v>
      </c>
      <c r="C839" s="6">
        <f t="shared" si="174"/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9"/>
    </row>
    <row r="840" spans="1:11">
      <c r="A840" s="7">
        <v>835</v>
      </c>
      <c r="B840" s="9" t="s">
        <v>5</v>
      </c>
      <c r="C840" s="6">
        <f t="shared" si="174"/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9"/>
    </row>
    <row r="841" spans="1:11">
      <c r="A841" s="7">
        <v>836</v>
      </c>
      <c r="B841" s="9" t="s">
        <v>6</v>
      </c>
      <c r="C841" s="6">
        <f t="shared" si="174"/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9"/>
    </row>
    <row r="842" spans="1:11" ht="25.5">
      <c r="A842" s="7">
        <v>837</v>
      </c>
      <c r="B842" s="13" t="s">
        <v>173</v>
      </c>
      <c r="C842" s="8">
        <f t="shared" si="174"/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9"/>
    </row>
    <row r="843" spans="1:11">
      <c r="A843" s="7">
        <v>838</v>
      </c>
      <c r="B843" s="9" t="s">
        <v>4</v>
      </c>
      <c r="C843" s="6">
        <f t="shared" si="174"/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9"/>
    </row>
    <row r="844" spans="1:11">
      <c r="A844" s="7">
        <v>839</v>
      </c>
      <c r="B844" s="9" t="s">
        <v>5</v>
      </c>
      <c r="C844" s="6">
        <f t="shared" si="174"/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9"/>
    </row>
    <row r="845" spans="1:11">
      <c r="A845" s="7">
        <v>840</v>
      </c>
      <c r="B845" s="9" t="s">
        <v>6</v>
      </c>
      <c r="C845" s="6">
        <f t="shared" si="174"/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9"/>
    </row>
    <row r="846" spans="1:11" ht="25.5">
      <c r="A846" s="7">
        <v>841</v>
      </c>
      <c r="B846" s="13" t="s">
        <v>174</v>
      </c>
      <c r="C846" s="8">
        <f t="shared" si="174"/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9"/>
    </row>
    <row r="847" spans="1:11">
      <c r="A847" s="7">
        <v>842</v>
      </c>
      <c r="B847" s="9" t="s">
        <v>4</v>
      </c>
      <c r="C847" s="6">
        <f t="shared" si="174"/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9"/>
    </row>
    <row r="848" spans="1:11">
      <c r="A848" s="7">
        <v>843</v>
      </c>
      <c r="B848" s="9" t="s">
        <v>5</v>
      </c>
      <c r="C848" s="6">
        <f t="shared" si="174"/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9"/>
    </row>
    <row r="849" spans="1:11">
      <c r="A849" s="7">
        <v>844</v>
      </c>
      <c r="B849" s="9" t="s">
        <v>6</v>
      </c>
      <c r="C849" s="6">
        <f t="shared" si="174"/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9"/>
    </row>
    <row r="850" spans="1:11" ht="25.5">
      <c r="A850" s="7">
        <v>845</v>
      </c>
      <c r="B850" s="13" t="s">
        <v>175</v>
      </c>
      <c r="C850" s="8">
        <f t="shared" si="174"/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9"/>
    </row>
    <row r="851" spans="1:11">
      <c r="A851" s="7">
        <v>846</v>
      </c>
      <c r="B851" s="9" t="s">
        <v>4</v>
      </c>
      <c r="C851" s="6">
        <f t="shared" si="174"/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9"/>
    </row>
    <row r="852" spans="1:11">
      <c r="A852" s="7">
        <v>847</v>
      </c>
      <c r="B852" s="9" t="s">
        <v>5</v>
      </c>
      <c r="C852" s="6">
        <f t="shared" si="174"/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9"/>
    </row>
    <row r="853" spans="1:11">
      <c r="A853" s="7">
        <v>848</v>
      </c>
      <c r="B853" s="9" t="s">
        <v>6</v>
      </c>
      <c r="C853" s="6">
        <f t="shared" si="174"/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9"/>
    </row>
    <row r="854" spans="1:11" ht="25.5">
      <c r="A854" s="7">
        <v>849</v>
      </c>
      <c r="B854" s="13" t="s">
        <v>176</v>
      </c>
      <c r="C854" s="8">
        <f t="shared" si="174"/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9"/>
    </row>
    <row r="855" spans="1:11">
      <c r="A855" s="7">
        <v>850</v>
      </c>
      <c r="B855" s="9" t="s">
        <v>4</v>
      </c>
      <c r="C855" s="6">
        <f t="shared" si="174"/>
        <v>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9"/>
    </row>
    <row r="856" spans="1:11">
      <c r="A856" s="7">
        <v>851</v>
      </c>
      <c r="B856" s="9" t="s">
        <v>5</v>
      </c>
      <c r="C856" s="6">
        <f t="shared" si="174"/>
        <v>0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9"/>
    </row>
    <row r="857" spans="1:11">
      <c r="A857" s="7">
        <v>852</v>
      </c>
      <c r="B857" s="9" t="s">
        <v>6</v>
      </c>
      <c r="C857" s="6">
        <f t="shared" si="174"/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9"/>
    </row>
    <row r="858" spans="1:11" ht="25.5">
      <c r="A858" s="7">
        <v>853</v>
      </c>
      <c r="B858" s="13" t="s">
        <v>177</v>
      </c>
      <c r="C858" s="8">
        <f t="shared" si="174"/>
        <v>1600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1600</v>
      </c>
      <c r="K858" s="9"/>
    </row>
    <row r="859" spans="1:11">
      <c r="A859" s="7">
        <v>854</v>
      </c>
      <c r="B859" s="9" t="s">
        <v>4</v>
      </c>
      <c r="C859" s="6">
        <f t="shared" ref="C859:C866" si="180">D859+E859+F859+G859+H859+I859+J859</f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9"/>
    </row>
    <row r="860" spans="1:11">
      <c r="A860" s="7">
        <v>855</v>
      </c>
      <c r="B860" s="9" t="s">
        <v>5</v>
      </c>
      <c r="C860" s="6">
        <f t="shared" si="180"/>
        <v>1600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1600</v>
      </c>
      <c r="K860" s="9"/>
    </row>
    <row r="861" spans="1:11">
      <c r="A861" s="7">
        <v>856</v>
      </c>
      <c r="B861" s="9" t="s">
        <v>6</v>
      </c>
      <c r="C861" s="6">
        <f t="shared" si="180"/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9"/>
    </row>
    <row r="862" spans="1:11" ht="25.5">
      <c r="A862" s="7">
        <v>857</v>
      </c>
      <c r="B862" s="13" t="s">
        <v>178</v>
      </c>
      <c r="C862" s="6">
        <f t="shared" si="180"/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9"/>
    </row>
    <row r="863" spans="1:11">
      <c r="A863" s="7">
        <v>858</v>
      </c>
      <c r="B863" s="9" t="s">
        <v>4</v>
      </c>
      <c r="C863" s="6">
        <f t="shared" si="180"/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9"/>
    </row>
    <row r="864" spans="1:11">
      <c r="A864" s="7">
        <v>859</v>
      </c>
      <c r="B864" s="9" t="s">
        <v>5</v>
      </c>
      <c r="C864" s="6">
        <f t="shared" si="180"/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9"/>
    </row>
    <row r="865" spans="1:11">
      <c r="A865" s="7">
        <v>860</v>
      </c>
      <c r="B865" s="9" t="s">
        <v>150</v>
      </c>
      <c r="C865" s="6">
        <f t="shared" si="180"/>
        <v>0</v>
      </c>
      <c r="D865" s="6"/>
      <c r="E865" s="6"/>
      <c r="F865" s="6"/>
      <c r="G865" s="6"/>
      <c r="H865" s="6"/>
      <c r="I865" s="6"/>
      <c r="J865" s="6"/>
      <c r="K865" s="9"/>
    </row>
    <row r="866" spans="1:11" ht="25.5">
      <c r="A866" s="7">
        <v>861</v>
      </c>
      <c r="B866" s="13" t="s">
        <v>478</v>
      </c>
      <c r="C866" s="8">
        <f t="shared" si="180"/>
        <v>0</v>
      </c>
      <c r="D866" s="8">
        <v>0</v>
      </c>
      <c r="E866" s="8">
        <v>0</v>
      </c>
      <c r="F866" s="8">
        <v>0</v>
      </c>
      <c r="G866" s="8">
        <v>0</v>
      </c>
      <c r="H866" s="8">
        <f t="shared" ref="H866" si="181">I866+J866+K866+L866+M866+N866+O866</f>
        <v>0</v>
      </c>
      <c r="I866" s="8">
        <f t="shared" ref="I866" si="182">J866+K866+L866+M866+N866+O866+P866</f>
        <v>0</v>
      </c>
      <c r="J866" s="8">
        <f t="shared" ref="J866" si="183">K866+L866+M866+N866+O866+P866+Q866</f>
        <v>0</v>
      </c>
      <c r="K866" s="9"/>
    </row>
    <row r="867" spans="1:11">
      <c r="A867" s="7">
        <v>862</v>
      </c>
      <c r="B867" s="9" t="s">
        <v>4</v>
      </c>
      <c r="C867" s="6">
        <f t="shared" ref="C867:C874" si="184">D867+E867+F867+G867+H867+I867+J867</f>
        <v>0</v>
      </c>
      <c r="D867" s="6">
        <f t="shared" ref="D867" si="185">E867+F867+G867+H867+I867+J867+K867</f>
        <v>0</v>
      </c>
      <c r="E867" s="6">
        <f t="shared" ref="E867" si="186">F867+G867+H867+I867+J867+K867+L867</f>
        <v>0</v>
      </c>
      <c r="F867" s="6">
        <f t="shared" ref="F867" si="187">G867+H867+I867+J867+K867+L867+M867</f>
        <v>0</v>
      </c>
      <c r="G867" s="6">
        <f t="shared" ref="G867" si="188">H867+I867+J867+K867+L867+M867+N867</f>
        <v>0</v>
      </c>
      <c r="H867" s="6">
        <f t="shared" ref="H867:H868" si="189">I867+J867+K867+L867+M867+N867+O867</f>
        <v>0</v>
      </c>
      <c r="I867" s="6">
        <f t="shared" ref="I867:I868" si="190">J867+K867+L867+M867+N867+O867+P867</f>
        <v>0</v>
      </c>
      <c r="J867" s="6">
        <f t="shared" ref="J867:J868" si="191">K867+L867+M867+N867+O867+P867+Q867</f>
        <v>0</v>
      </c>
      <c r="K867" s="9"/>
    </row>
    <row r="868" spans="1:11">
      <c r="A868" s="7">
        <v>863</v>
      </c>
      <c r="B868" s="9" t="s">
        <v>5</v>
      </c>
      <c r="C868" s="6">
        <f t="shared" si="184"/>
        <v>0</v>
      </c>
      <c r="D868" s="6">
        <v>0</v>
      </c>
      <c r="E868" s="6">
        <v>0</v>
      </c>
      <c r="F868" s="6">
        <v>0</v>
      </c>
      <c r="G868" s="6">
        <v>0</v>
      </c>
      <c r="H868" s="6">
        <f t="shared" si="189"/>
        <v>0</v>
      </c>
      <c r="I868" s="6">
        <f t="shared" si="190"/>
        <v>0</v>
      </c>
      <c r="J868" s="6">
        <f t="shared" si="191"/>
        <v>0</v>
      </c>
      <c r="K868" s="9"/>
    </row>
    <row r="869" spans="1:11">
      <c r="A869" s="7">
        <v>864</v>
      </c>
      <c r="B869" s="9" t="s">
        <v>150</v>
      </c>
      <c r="C869" s="6">
        <f t="shared" si="184"/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9"/>
    </row>
    <row r="870" spans="1:11" ht="38.25">
      <c r="A870" s="7">
        <v>865</v>
      </c>
      <c r="B870" s="13" t="s">
        <v>488</v>
      </c>
      <c r="C870" s="8">
        <f t="shared" si="184"/>
        <v>30</v>
      </c>
      <c r="D870" s="8">
        <v>0</v>
      </c>
      <c r="E870" s="8">
        <v>0</v>
      </c>
      <c r="F870" s="8">
        <v>0</v>
      </c>
      <c r="G870" s="8">
        <v>30</v>
      </c>
      <c r="H870" s="8">
        <f t="shared" ref="H870:H872" si="192">I870+J870+K870+L870+M870+N870+O870</f>
        <v>0</v>
      </c>
      <c r="I870" s="8">
        <f t="shared" ref="I870:I872" si="193">J870+K870+L870+M870+N870+O870+P870</f>
        <v>0</v>
      </c>
      <c r="J870" s="8">
        <f t="shared" ref="J870:J872" si="194">K870+L870+M870+N870+O870+P870+Q870</f>
        <v>0</v>
      </c>
      <c r="K870" s="9"/>
    </row>
    <row r="871" spans="1:11">
      <c r="A871" s="7">
        <v>866</v>
      </c>
      <c r="B871" s="9" t="s">
        <v>4</v>
      </c>
      <c r="C871" s="6">
        <f t="shared" si="184"/>
        <v>0</v>
      </c>
      <c r="D871" s="6">
        <f t="shared" ref="D871" si="195">E871+F871+G871+H871+I871+J871+K871</f>
        <v>0</v>
      </c>
      <c r="E871" s="6">
        <f t="shared" ref="E871" si="196">F871+G871+H871+I871+J871+K871+L871</f>
        <v>0</v>
      </c>
      <c r="F871" s="6">
        <v>0</v>
      </c>
      <c r="G871" s="6">
        <f t="shared" ref="G871" si="197">H871+I871+J871+K871+L871+M871+N871</f>
        <v>0</v>
      </c>
      <c r="H871" s="6">
        <f t="shared" si="192"/>
        <v>0</v>
      </c>
      <c r="I871" s="6">
        <f t="shared" si="193"/>
        <v>0</v>
      </c>
      <c r="J871" s="6">
        <f t="shared" si="194"/>
        <v>0</v>
      </c>
      <c r="K871" s="9"/>
    </row>
    <row r="872" spans="1:11">
      <c r="A872" s="7">
        <v>867</v>
      </c>
      <c r="B872" s="9" t="s">
        <v>5</v>
      </c>
      <c r="C872" s="6">
        <f t="shared" si="184"/>
        <v>30</v>
      </c>
      <c r="D872" s="6">
        <v>0</v>
      </c>
      <c r="E872" s="6">
        <v>0</v>
      </c>
      <c r="F872" s="6">
        <v>0</v>
      </c>
      <c r="G872" s="6">
        <v>30</v>
      </c>
      <c r="H872" s="6">
        <f t="shared" si="192"/>
        <v>0</v>
      </c>
      <c r="I872" s="6">
        <f t="shared" si="193"/>
        <v>0</v>
      </c>
      <c r="J872" s="6">
        <f t="shared" si="194"/>
        <v>0</v>
      </c>
      <c r="K872" s="9"/>
    </row>
    <row r="873" spans="1:11">
      <c r="A873" s="7">
        <v>868</v>
      </c>
      <c r="B873" s="9" t="s">
        <v>6</v>
      </c>
      <c r="C873" s="6">
        <f t="shared" si="184"/>
        <v>0</v>
      </c>
      <c r="D873" s="6"/>
      <c r="E873" s="6"/>
      <c r="F873" s="6"/>
      <c r="G873" s="6"/>
      <c r="H873" s="6"/>
      <c r="I873" s="6"/>
      <c r="J873" s="6"/>
      <c r="K873" s="9"/>
    </row>
    <row r="874" spans="1:11" ht="38.25">
      <c r="A874" s="7">
        <v>869</v>
      </c>
      <c r="B874" s="13" t="s">
        <v>541</v>
      </c>
      <c r="C874" s="6">
        <f t="shared" si="184"/>
        <v>200</v>
      </c>
      <c r="D874" s="6">
        <v>0</v>
      </c>
      <c r="E874" s="6">
        <v>0</v>
      </c>
      <c r="F874" s="6">
        <v>0</v>
      </c>
      <c r="G874" s="6">
        <v>0</v>
      </c>
      <c r="H874" s="6">
        <v>200</v>
      </c>
      <c r="I874" s="6">
        <f t="shared" ref="I874" si="198">J874+K874+L874+M874+N874+O874+P874</f>
        <v>0</v>
      </c>
      <c r="J874" s="6">
        <f t="shared" ref="J874" si="199">K874+L874+M874+N874+O874+P874+Q874</f>
        <v>0</v>
      </c>
      <c r="K874" s="9"/>
    </row>
    <row r="875" spans="1:11">
      <c r="A875" s="7">
        <v>870</v>
      </c>
      <c r="B875" s="9" t="s">
        <v>4</v>
      </c>
      <c r="C875" s="6">
        <f t="shared" ref="C875:C877" si="200">D875+E875+F875+G875+H875+I875+J875</f>
        <v>0</v>
      </c>
      <c r="D875" s="6">
        <f t="shared" ref="D875:D877" si="201">E875+F875+G875+H875+I875+J875+K875</f>
        <v>0</v>
      </c>
      <c r="E875" s="6">
        <f t="shared" ref="E875:E877" si="202">F875+G875+H875+I875+J875+K875+L875</f>
        <v>0</v>
      </c>
      <c r="F875" s="6">
        <f t="shared" ref="F875:F877" si="203">G875+H875+I875+J875+K875+L875+M875</f>
        <v>0</v>
      </c>
      <c r="G875" s="6">
        <f t="shared" ref="G875:G877" si="204">H875+I875+J875+K875+L875+M875+N875</f>
        <v>0</v>
      </c>
      <c r="H875" s="6">
        <f t="shared" ref="H875:H877" si="205">I875+J875+K875+L875+M875+N875+O875</f>
        <v>0</v>
      </c>
      <c r="I875" s="6">
        <f t="shared" ref="I875:I877" si="206">J875+K875+L875+M875+N875+O875+P875</f>
        <v>0</v>
      </c>
      <c r="J875" s="6">
        <f t="shared" ref="J875:J877" si="207">K875+L875+M875+N875+O875+P875+Q875</f>
        <v>0</v>
      </c>
      <c r="K875" s="9"/>
    </row>
    <row r="876" spans="1:11">
      <c r="A876" s="7">
        <v>871</v>
      </c>
      <c r="B876" s="9" t="s">
        <v>5</v>
      </c>
      <c r="C876" s="6">
        <f t="shared" si="200"/>
        <v>200</v>
      </c>
      <c r="D876" s="6">
        <v>0</v>
      </c>
      <c r="E876" s="6">
        <v>0</v>
      </c>
      <c r="F876" s="6">
        <v>0</v>
      </c>
      <c r="G876" s="6">
        <v>0</v>
      </c>
      <c r="H876" s="6">
        <v>200</v>
      </c>
      <c r="I876" s="6">
        <f t="shared" si="206"/>
        <v>0</v>
      </c>
      <c r="J876" s="6">
        <f t="shared" si="207"/>
        <v>0</v>
      </c>
      <c r="K876" s="9"/>
    </row>
    <row r="877" spans="1:11">
      <c r="A877" s="7">
        <v>872</v>
      </c>
      <c r="B877" s="9" t="s">
        <v>150</v>
      </c>
      <c r="C877" s="6">
        <f t="shared" si="200"/>
        <v>0</v>
      </c>
      <c r="D877" s="6">
        <f t="shared" si="201"/>
        <v>0</v>
      </c>
      <c r="E877" s="6">
        <f t="shared" si="202"/>
        <v>0</v>
      </c>
      <c r="F877" s="6">
        <f t="shared" si="203"/>
        <v>0</v>
      </c>
      <c r="G877" s="6">
        <f t="shared" si="204"/>
        <v>0</v>
      </c>
      <c r="H877" s="6">
        <f t="shared" si="205"/>
        <v>0</v>
      </c>
      <c r="I877" s="6">
        <f t="shared" si="206"/>
        <v>0</v>
      </c>
      <c r="J877" s="6">
        <f t="shared" si="207"/>
        <v>0</v>
      </c>
      <c r="K877" s="9"/>
    </row>
    <row r="878" spans="1:11" ht="15" customHeight="1">
      <c r="A878" s="7">
        <v>873</v>
      </c>
      <c r="B878" s="61" t="s">
        <v>179</v>
      </c>
      <c r="C878" s="62"/>
      <c r="D878" s="62"/>
      <c r="E878" s="62"/>
      <c r="F878" s="62"/>
      <c r="G878" s="62"/>
      <c r="H878" s="62"/>
      <c r="I878" s="62"/>
      <c r="J878" s="62"/>
      <c r="K878" s="63"/>
    </row>
    <row r="879" spans="1:11">
      <c r="A879" s="7">
        <v>874</v>
      </c>
      <c r="B879" s="37" t="s">
        <v>335</v>
      </c>
      <c r="C879" s="10">
        <f>C880+C881+C882</f>
        <v>4060.7</v>
      </c>
      <c r="D879" s="10">
        <f t="shared" ref="D879:J879" si="208">D880+D881+D882</f>
        <v>61.2</v>
      </c>
      <c r="E879" s="10">
        <f t="shared" si="208"/>
        <v>341.8</v>
      </c>
      <c r="F879" s="10">
        <f t="shared" si="208"/>
        <v>309.3</v>
      </c>
      <c r="G879" s="10">
        <f t="shared" si="208"/>
        <v>137.4</v>
      </c>
      <c r="H879" s="8">
        <f t="shared" si="208"/>
        <v>111</v>
      </c>
      <c r="I879" s="8">
        <f t="shared" si="208"/>
        <v>1500</v>
      </c>
      <c r="J879" s="8">
        <f t="shared" si="208"/>
        <v>1600</v>
      </c>
      <c r="K879" s="9" t="s">
        <v>2</v>
      </c>
    </row>
    <row r="880" spans="1:11">
      <c r="A880" s="7">
        <v>875</v>
      </c>
      <c r="B880" s="9" t="s">
        <v>4</v>
      </c>
      <c r="C880" s="10">
        <f t="shared" ref="C880:C882" si="209">D880+E880+F880+G880+H880+I880+J880</f>
        <v>0</v>
      </c>
      <c r="D880" s="9">
        <v>0</v>
      </c>
      <c r="E880" s="9">
        <v>0</v>
      </c>
      <c r="F880" s="9">
        <v>0</v>
      </c>
      <c r="G880" s="9">
        <v>0</v>
      </c>
      <c r="H880" s="6">
        <v>0</v>
      </c>
      <c r="I880" s="9">
        <v>0</v>
      </c>
      <c r="J880" s="9">
        <v>0</v>
      </c>
      <c r="K880" s="9" t="s">
        <v>2</v>
      </c>
    </row>
    <row r="881" spans="1:11">
      <c r="A881" s="7">
        <v>876</v>
      </c>
      <c r="B881" s="9" t="s">
        <v>5</v>
      </c>
      <c r="C881" s="10">
        <f>C886</f>
        <v>4060.7</v>
      </c>
      <c r="D881" s="10">
        <f t="shared" ref="D881:J881" si="210">D886</f>
        <v>61.2</v>
      </c>
      <c r="E881" s="10">
        <f t="shared" si="210"/>
        <v>341.8</v>
      </c>
      <c r="F881" s="10">
        <f t="shared" si="210"/>
        <v>309.3</v>
      </c>
      <c r="G881" s="10">
        <f t="shared" si="210"/>
        <v>137.4</v>
      </c>
      <c r="H881" s="8">
        <f t="shared" si="210"/>
        <v>111</v>
      </c>
      <c r="I881" s="8">
        <f t="shared" si="210"/>
        <v>1500</v>
      </c>
      <c r="J881" s="8">
        <f t="shared" si="210"/>
        <v>1600</v>
      </c>
      <c r="K881" s="9" t="s">
        <v>2</v>
      </c>
    </row>
    <row r="882" spans="1:11">
      <c r="A882" s="7">
        <v>877</v>
      </c>
      <c r="B882" s="9" t="s">
        <v>6</v>
      </c>
      <c r="C882" s="10">
        <f t="shared" si="209"/>
        <v>0</v>
      </c>
      <c r="D882" s="9">
        <v>0</v>
      </c>
      <c r="E882" s="9">
        <v>0</v>
      </c>
      <c r="F882" s="9">
        <v>0</v>
      </c>
      <c r="G882" s="9">
        <v>0</v>
      </c>
      <c r="H882" s="6">
        <v>0</v>
      </c>
      <c r="I882" s="9">
        <v>0</v>
      </c>
      <c r="J882" s="6">
        <v>0</v>
      </c>
      <c r="K882" s="9" t="s">
        <v>2</v>
      </c>
    </row>
    <row r="883" spans="1:11">
      <c r="A883" s="7">
        <v>878</v>
      </c>
      <c r="B883" s="9" t="s">
        <v>78</v>
      </c>
      <c r="C883" s="9"/>
      <c r="D883" s="9"/>
      <c r="E883" s="9"/>
      <c r="F883" s="9"/>
      <c r="G883" s="9"/>
      <c r="H883" s="6"/>
      <c r="I883" s="9"/>
      <c r="J883" s="6"/>
      <c r="K883" s="9"/>
    </row>
    <row r="884" spans="1:11" ht="25.5">
      <c r="A884" s="7">
        <v>879</v>
      </c>
      <c r="B884" s="38" t="s">
        <v>336</v>
      </c>
      <c r="C884" s="10">
        <f>C885+C886+C887</f>
        <v>4060.7</v>
      </c>
      <c r="D884" s="10">
        <f t="shared" ref="D884:J884" si="211">D885+D886+D887</f>
        <v>61.2</v>
      </c>
      <c r="E884" s="10">
        <f t="shared" si="211"/>
        <v>341.8</v>
      </c>
      <c r="F884" s="10">
        <f t="shared" si="211"/>
        <v>309.3</v>
      </c>
      <c r="G884" s="10">
        <f t="shared" si="211"/>
        <v>137.4</v>
      </c>
      <c r="H884" s="8">
        <f t="shared" si="211"/>
        <v>111</v>
      </c>
      <c r="I884" s="8">
        <f t="shared" si="211"/>
        <v>1500</v>
      </c>
      <c r="J884" s="8">
        <f t="shared" si="211"/>
        <v>1600</v>
      </c>
      <c r="K884" s="9" t="s">
        <v>2</v>
      </c>
    </row>
    <row r="885" spans="1:11">
      <c r="A885" s="7">
        <v>880</v>
      </c>
      <c r="B885" s="9" t="s">
        <v>4</v>
      </c>
      <c r="C885" s="10">
        <f t="shared" ref="C885:C915" si="212">D885+E885+F885+G885+H885+I885+J885</f>
        <v>0</v>
      </c>
      <c r="D885" s="11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9" t="s">
        <v>2</v>
      </c>
    </row>
    <row r="886" spans="1:11">
      <c r="A886" s="7">
        <v>881</v>
      </c>
      <c r="B886" s="9" t="s">
        <v>5</v>
      </c>
      <c r="C886" s="10">
        <f>C890</f>
        <v>4060.7</v>
      </c>
      <c r="D886" s="10">
        <f t="shared" ref="D886:J886" si="213">D890</f>
        <v>61.2</v>
      </c>
      <c r="E886" s="10">
        <f t="shared" si="213"/>
        <v>341.8</v>
      </c>
      <c r="F886" s="10">
        <f t="shared" si="213"/>
        <v>309.3</v>
      </c>
      <c r="G886" s="10">
        <f t="shared" si="213"/>
        <v>137.4</v>
      </c>
      <c r="H886" s="8">
        <f t="shared" si="213"/>
        <v>111</v>
      </c>
      <c r="I886" s="8">
        <f t="shared" si="213"/>
        <v>1500</v>
      </c>
      <c r="J886" s="8">
        <f t="shared" si="213"/>
        <v>1600</v>
      </c>
      <c r="K886" s="9" t="s">
        <v>2</v>
      </c>
    </row>
    <row r="887" spans="1:11">
      <c r="A887" s="7">
        <v>882</v>
      </c>
      <c r="B887" s="9" t="s">
        <v>79</v>
      </c>
      <c r="C887" s="10">
        <f t="shared" si="212"/>
        <v>0</v>
      </c>
      <c r="D887" s="11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9"/>
    </row>
    <row r="888" spans="1:11" ht="54">
      <c r="A888" s="7">
        <v>883</v>
      </c>
      <c r="B888" s="12" t="s">
        <v>180</v>
      </c>
      <c r="C888" s="10">
        <f>C890</f>
        <v>4060.7</v>
      </c>
      <c r="D888" s="10">
        <f t="shared" ref="D888:J888" si="214">D890</f>
        <v>61.2</v>
      </c>
      <c r="E888" s="10">
        <f t="shared" si="214"/>
        <v>341.8</v>
      </c>
      <c r="F888" s="10">
        <f t="shared" si="214"/>
        <v>309.3</v>
      </c>
      <c r="G888" s="10">
        <f t="shared" si="214"/>
        <v>137.4</v>
      </c>
      <c r="H888" s="8">
        <f t="shared" si="214"/>
        <v>111</v>
      </c>
      <c r="I888" s="8">
        <f t="shared" si="214"/>
        <v>1500</v>
      </c>
      <c r="J888" s="8">
        <f t="shared" si="214"/>
        <v>1600</v>
      </c>
      <c r="K888" s="9">
        <v>26</v>
      </c>
    </row>
    <row r="889" spans="1:11">
      <c r="A889" s="7">
        <v>884</v>
      </c>
      <c r="B889" s="9" t="s">
        <v>4</v>
      </c>
      <c r="C889" s="10">
        <f t="shared" si="212"/>
        <v>0</v>
      </c>
      <c r="D889" s="11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9"/>
    </row>
    <row r="890" spans="1:11">
      <c r="A890" s="7">
        <v>885</v>
      </c>
      <c r="B890" s="9" t="s">
        <v>5</v>
      </c>
      <c r="C890" s="10">
        <f>C894+C898+C902+C906+C910</f>
        <v>4060.7</v>
      </c>
      <c r="D890" s="11">
        <v>61.2</v>
      </c>
      <c r="E890" s="6">
        <v>341.8</v>
      </c>
      <c r="F890" s="47">
        <v>309.3</v>
      </c>
      <c r="G890" s="6">
        <f>+G894+G898+G902+G906+G910+G914</f>
        <v>137.4</v>
      </c>
      <c r="H890" s="6">
        <f>H894+H898+H902+H906+H910+H914</f>
        <v>111</v>
      </c>
      <c r="I890" s="6">
        <f>I894+I898+I902+I906+I910+I914</f>
        <v>1500</v>
      </c>
      <c r="J890" s="5">
        <v>1600</v>
      </c>
      <c r="K890" s="9"/>
    </row>
    <row r="891" spans="1:11">
      <c r="A891" s="7">
        <v>886</v>
      </c>
      <c r="B891" s="9" t="s">
        <v>6</v>
      </c>
      <c r="C891" s="8">
        <f t="shared" si="212"/>
        <v>0</v>
      </c>
      <c r="D891" s="5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9"/>
    </row>
    <row r="892" spans="1:11" ht="76.5">
      <c r="A892" s="7">
        <v>887</v>
      </c>
      <c r="B892" s="13" t="s">
        <v>518</v>
      </c>
      <c r="C892" s="10">
        <f>C894</f>
        <v>1299.4000000000001</v>
      </c>
      <c r="D892" s="8">
        <f t="shared" ref="D892:J892" si="215">D894</f>
        <v>0</v>
      </c>
      <c r="E892" s="8">
        <f t="shared" si="215"/>
        <v>0</v>
      </c>
      <c r="F892" s="8">
        <f t="shared" si="215"/>
        <v>0</v>
      </c>
      <c r="G892" s="10">
        <f t="shared" si="215"/>
        <v>77.400000000000006</v>
      </c>
      <c r="H892" s="8">
        <v>111</v>
      </c>
      <c r="I892" s="8">
        <v>1111</v>
      </c>
      <c r="J892" s="10">
        <f t="shared" si="215"/>
        <v>0</v>
      </c>
      <c r="K892" s="9">
        <v>27</v>
      </c>
    </row>
    <row r="893" spans="1:11">
      <c r="A893" s="7">
        <v>888</v>
      </c>
      <c r="B893" s="9" t="s">
        <v>4</v>
      </c>
      <c r="C893" s="10">
        <f t="shared" si="212"/>
        <v>0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9"/>
    </row>
    <row r="894" spans="1:11">
      <c r="A894" s="7">
        <v>889</v>
      </c>
      <c r="B894" s="9" t="s">
        <v>5</v>
      </c>
      <c r="C894" s="10">
        <f t="shared" si="212"/>
        <v>1299.4000000000001</v>
      </c>
      <c r="D894" s="5">
        <v>0</v>
      </c>
      <c r="E894" s="5">
        <v>0</v>
      </c>
      <c r="F894" s="5">
        <v>0</v>
      </c>
      <c r="G894" s="5">
        <v>77.400000000000006</v>
      </c>
      <c r="H894" s="5">
        <v>111</v>
      </c>
      <c r="I894" s="5">
        <v>1111</v>
      </c>
      <c r="J894" s="5">
        <v>0</v>
      </c>
      <c r="K894" s="9"/>
    </row>
    <row r="895" spans="1:11">
      <c r="A895" s="7">
        <v>890</v>
      </c>
      <c r="B895" s="9" t="s">
        <v>6</v>
      </c>
      <c r="C895" s="10">
        <f t="shared" si="212"/>
        <v>0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9"/>
    </row>
    <row r="896" spans="1:11" ht="25.5">
      <c r="A896" s="7">
        <v>891</v>
      </c>
      <c r="B896" s="13" t="s">
        <v>181</v>
      </c>
      <c r="C896" s="10">
        <f>C898</f>
        <v>9.1999999999999993</v>
      </c>
      <c r="D896" s="10">
        <f t="shared" ref="D896:J896" si="216">D898</f>
        <v>9.1999999999999993</v>
      </c>
      <c r="E896" s="10">
        <f t="shared" si="216"/>
        <v>0</v>
      </c>
      <c r="F896" s="10">
        <f t="shared" si="216"/>
        <v>0</v>
      </c>
      <c r="G896" s="10">
        <f t="shared" si="216"/>
        <v>0</v>
      </c>
      <c r="H896" s="10">
        <f t="shared" si="216"/>
        <v>0</v>
      </c>
      <c r="I896" s="10">
        <f t="shared" si="216"/>
        <v>0</v>
      </c>
      <c r="J896" s="10">
        <f t="shared" si="216"/>
        <v>0</v>
      </c>
      <c r="K896" s="9"/>
    </row>
    <row r="897" spans="1:11">
      <c r="A897" s="7">
        <v>892</v>
      </c>
      <c r="B897" s="9" t="s">
        <v>4</v>
      </c>
      <c r="C897" s="10">
        <f t="shared" si="212"/>
        <v>0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9"/>
    </row>
    <row r="898" spans="1:11">
      <c r="A898" s="7">
        <v>893</v>
      </c>
      <c r="B898" s="9" t="s">
        <v>5</v>
      </c>
      <c r="C898" s="10">
        <f t="shared" si="212"/>
        <v>9.1999999999999993</v>
      </c>
      <c r="D898" s="5">
        <v>9.1999999999999993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9"/>
    </row>
    <row r="899" spans="1:11">
      <c r="A899" s="7">
        <v>894</v>
      </c>
      <c r="B899" s="9" t="s">
        <v>6</v>
      </c>
      <c r="C899" s="10">
        <f t="shared" si="212"/>
        <v>0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9"/>
    </row>
    <row r="900" spans="1:11" ht="38.25">
      <c r="A900" s="7">
        <v>895</v>
      </c>
      <c r="B900" s="13" t="s">
        <v>516</v>
      </c>
      <c r="C900" s="10">
        <f>C902</f>
        <v>1177.5999999999999</v>
      </c>
      <c r="D900" s="10">
        <f t="shared" ref="D900:J900" si="217">D902</f>
        <v>52</v>
      </c>
      <c r="E900" s="10">
        <f t="shared" si="217"/>
        <v>287.3</v>
      </c>
      <c r="F900" s="10">
        <f t="shared" si="217"/>
        <v>309.3</v>
      </c>
      <c r="G900" s="8">
        <v>60</v>
      </c>
      <c r="H900" s="8">
        <f t="shared" si="217"/>
        <v>0</v>
      </c>
      <c r="I900" s="8">
        <f t="shared" si="217"/>
        <v>389</v>
      </c>
      <c r="J900" s="8">
        <f t="shared" si="217"/>
        <v>80</v>
      </c>
      <c r="K900" s="9"/>
    </row>
    <row r="901" spans="1:11">
      <c r="A901" s="7">
        <v>896</v>
      </c>
      <c r="B901" s="9" t="s">
        <v>4</v>
      </c>
      <c r="C901" s="10">
        <f t="shared" si="212"/>
        <v>0</v>
      </c>
      <c r="D901" s="5">
        <v>0</v>
      </c>
      <c r="E901" s="6">
        <v>0</v>
      </c>
      <c r="F901" s="9">
        <v>0</v>
      </c>
      <c r="G901" s="6">
        <v>0</v>
      </c>
      <c r="H901" s="6">
        <v>0</v>
      </c>
      <c r="I901" s="6">
        <v>0</v>
      </c>
      <c r="J901" s="6">
        <v>0</v>
      </c>
      <c r="K901" s="9"/>
    </row>
    <row r="902" spans="1:11">
      <c r="A902" s="7">
        <v>897</v>
      </c>
      <c r="B902" s="9" t="s">
        <v>5</v>
      </c>
      <c r="C902" s="10">
        <f t="shared" si="212"/>
        <v>1177.5999999999999</v>
      </c>
      <c r="D902" s="5">
        <v>52</v>
      </c>
      <c r="E902" s="6">
        <v>287.3</v>
      </c>
      <c r="F902" s="9">
        <v>309.3</v>
      </c>
      <c r="G902" s="6">
        <v>60</v>
      </c>
      <c r="H902" s="6">
        <v>0</v>
      </c>
      <c r="I902" s="6">
        <v>389</v>
      </c>
      <c r="J902" s="6">
        <v>80</v>
      </c>
      <c r="K902" s="9"/>
    </row>
    <row r="903" spans="1:11">
      <c r="A903" s="7">
        <v>898</v>
      </c>
      <c r="B903" s="9" t="s">
        <v>6</v>
      </c>
      <c r="C903" s="10">
        <f t="shared" si="212"/>
        <v>0</v>
      </c>
      <c r="D903" s="5"/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9"/>
    </row>
    <row r="904" spans="1:11" ht="25.5">
      <c r="A904" s="7">
        <v>899</v>
      </c>
      <c r="B904" s="13" t="s">
        <v>182</v>
      </c>
      <c r="C904" s="10">
        <f>C906</f>
        <v>54.5</v>
      </c>
      <c r="D904" s="8">
        <f t="shared" ref="D904:J904" si="218">D906</f>
        <v>0</v>
      </c>
      <c r="E904" s="8">
        <f t="shared" si="218"/>
        <v>54.5</v>
      </c>
      <c r="F904" s="10">
        <f t="shared" si="218"/>
        <v>0</v>
      </c>
      <c r="G904" s="8">
        <f t="shared" si="218"/>
        <v>0</v>
      </c>
      <c r="H904" s="8">
        <f t="shared" si="218"/>
        <v>0</v>
      </c>
      <c r="I904" s="8">
        <f t="shared" si="218"/>
        <v>0</v>
      </c>
      <c r="J904" s="8">
        <f t="shared" si="218"/>
        <v>0</v>
      </c>
      <c r="K904" s="9"/>
    </row>
    <row r="905" spans="1:11">
      <c r="A905" s="7">
        <v>900</v>
      </c>
      <c r="B905" s="9" t="s">
        <v>4</v>
      </c>
      <c r="C905" s="10">
        <f t="shared" si="212"/>
        <v>0</v>
      </c>
      <c r="D905" s="5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9"/>
    </row>
    <row r="906" spans="1:11">
      <c r="A906" s="7">
        <v>901</v>
      </c>
      <c r="B906" s="9" t="s">
        <v>5</v>
      </c>
      <c r="C906" s="10">
        <f t="shared" si="212"/>
        <v>54.5</v>
      </c>
      <c r="D906" s="5">
        <v>0</v>
      </c>
      <c r="E906" s="6">
        <v>54.5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9"/>
    </row>
    <row r="907" spans="1:11">
      <c r="A907" s="7">
        <v>902</v>
      </c>
      <c r="B907" s="9" t="s">
        <v>6</v>
      </c>
      <c r="C907" s="10">
        <f t="shared" si="212"/>
        <v>0</v>
      </c>
      <c r="D907" s="5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9"/>
    </row>
    <row r="908" spans="1:11">
      <c r="A908" s="7">
        <v>903</v>
      </c>
      <c r="B908" s="13" t="s">
        <v>183</v>
      </c>
      <c r="C908" s="10">
        <f>C910</f>
        <v>1520</v>
      </c>
      <c r="D908" s="8">
        <f t="shared" ref="D908:J908" si="219">D910</f>
        <v>0</v>
      </c>
      <c r="E908" s="8">
        <f t="shared" si="219"/>
        <v>0</v>
      </c>
      <c r="F908" s="10">
        <f t="shared" si="219"/>
        <v>0</v>
      </c>
      <c r="G908" s="8">
        <f t="shared" si="219"/>
        <v>0</v>
      </c>
      <c r="H908" s="8">
        <f t="shared" si="219"/>
        <v>0</v>
      </c>
      <c r="I908" s="8">
        <f t="shared" si="219"/>
        <v>0</v>
      </c>
      <c r="J908" s="8">
        <f t="shared" si="219"/>
        <v>1520</v>
      </c>
      <c r="K908" s="9"/>
    </row>
    <row r="909" spans="1:11">
      <c r="A909" s="7">
        <v>904</v>
      </c>
      <c r="B909" s="9" t="s">
        <v>4</v>
      </c>
      <c r="C909" s="10">
        <f t="shared" si="212"/>
        <v>0</v>
      </c>
      <c r="D909" s="5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9"/>
    </row>
    <row r="910" spans="1:11">
      <c r="A910" s="7">
        <v>905</v>
      </c>
      <c r="B910" s="9" t="s">
        <v>5</v>
      </c>
      <c r="C910" s="10">
        <f t="shared" si="212"/>
        <v>1520</v>
      </c>
      <c r="D910" s="5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1520</v>
      </c>
      <c r="K910" s="9"/>
    </row>
    <row r="911" spans="1:11">
      <c r="A911" s="7">
        <v>906</v>
      </c>
      <c r="B911" s="9" t="s">
        <v>6</v>
      </c>
      <c r="C911" s="10">
        <f t="shared" si="212"/>
        <v>0</v>
      </c>
      <c r="D911" s="5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9"/>
    </row>
    <row r="912" spans="1:11" ht="38.25">
      <c r="A912" s="7">
        <v>907</v>
      </c>
      <c r="B912" s="24" t="s">
        <v>450</v>
      </c>
      <c r="C912" s="8">
        <f t="shared" si="212"/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48"/>
    </row>
    <row r="913" spans="1:11">
      <c r="A913" s="7">
        <v>908</v>
      </c>
      <c r="B913" s="49" t="s">
        <v>4</v>
      </c>
      <c r="C913" s="8">
        <f t="shared" si="212"/>
        <v>0</v>
      </c>
      <c r="D913" s="8">
        <f t="shared" ref="D913" si="220">E913+F913+G913+H913+I913+J913+K913</f>
        <v>0</v>
      </c>
      <c r="E913" s="8">
        <f t="shared" ref="E913" si="221">F913+G913+H913+I913+J913+K913+L913</f>
        <v>0</v>
      </c>
      <c r="F913" s="8">
        <f t="shared" ref="F913" si="222">G913+H913+I913+J913+K913+L913+M913</f>
        <v>0</v>
      </c>
      <c r="G913" s="8">
        <f t="shared" ref="G913" si="223">H913+I913+J913+K913+L913+M913+N913</f>
        <v>0</v>
      </c>
      <c r="H913" s="8">
        <f t="shared" ref="H913" si="224">I913+J913+K913+L913+M913+N913+O913</f>
        <v>0</v>
      </c>
      <c r="I913" s="8">
        <f t="shared" ref="I913" si="225">J913+K913+L913+M913+N913+O913+P913</f>
        <v>0</v>
      </c>
      <c r="J913" s="8">
        <f t="shared" ref="J913" si="226">K913+L913+M913+N913+O913+P913+Q913</f>
        <v>0</v>
      </c>
      <c r="K913" s="48"/>
    </row>
    <row r="914" spans="1:11">
      <c r="A914" s="7">
        <v>909</v>
      </c>
      <c r="B914" s="49" t="s">
        <v>5</v>
      </c>
      <c r="C914" s="8">
        <f t="shared" si="212"/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f t="shared" ref="I914:I915" si="227">J914+K914+L914+M914+N914+O914+P914</f>
        <v>0</v>
      </c>
      <c r="J914" s="8">
        <f t="shared" ref="J914:J915" si="228">K914+L914+M914+N914+O914+P914+Q914</f>
        <v>0</v>
      </c>
      <c r="K914" s="48"/>
    </row>
    <row r="915" spans="1:11">
      <c r="A915" s="7">
        <v>910</v>
      </c>
      <c r="B915" s="49" t="s">
        <v>6</v>
      </c>
      <c r="C915" s="8">
        <f t="shared" si="212"/>
        <v>0</v>
      </c>
      <c r="D915" s="8">
        <f t="shared" ref="D915" si="229">E915+F915+G915+H915+I915+J915+K915</f>
        <v>0</v>
      </c>
      <c r="E915" s="8">
        <f t="shared" ref="E915" si="230">F915+G915+H915+I915+J915+K915+L915</f>
        <v>0</v>
      </c>
      <c r="F915" s="8">
        <f t="shared" ref="F915" si="231">G915+H915+I915+J915+K915+L915+M915</f>
        <v>0</v>
      </c>
      <c r="G915" s="8">
        <f t="shared" ref="G915" si="232">H915+I915+J915+K915+L915+M915+N915</f>
        <v>0</v>
      </c>
      <c r="H915" s="8">
        <f t="shared" ref="H915" si="233">I915+J915+K915+L915+M915+N915+O915</f>
        <v>0</v>
      </c>
      <c r="I915" s="8">
        <f t="shared" si="227"/>
        <v>0</v>
      </c>
      <c r="J915" s="8">
        <f t="shared" si="228"/>
        <v>0</v>
      </c>
      <c r="K915" s="48"/>
    </row>
    <row r="916" spans="1:11" ht="15" customHeight="1">
      <c r="A916" s="7">
        <v>911</v>
      </c>
      <c r="B916" s="61" t="s">
        <v>184</v>
      </c>
      <c r="C916" s="62"/>
      <c r="D916" s="62"/>
      <c r="E916" s="62"/>
      <c r="F916" s="62"/>
      <c r="G916" s="62"/>
      <c r="H916" s="62"/>
      <c r="I916" s="62"/>
      <c r="J916" s="62"/>
      <c r="K916" s="63"/>
    </row>
    <row r="917" spans="1:11">
      <c r="A917" s="7">
        <v>912</v>
      </c>
      <c r="B917" s="38" t="s">
        <v>337</v>
      </c>
      <c r="C917" s="10">
        <f>C918+C919</f>
        <v>10107.800000000001</v>
      </c>
      <c r="D917" s="10">
        <f t="shared" ref="D917:J917" si="234">D918+D919</f>
        <v>1033.5</v>
      </c>
      <c r="E917" s="10">
        <f t="shared" si="234"/>
        <v>1360.9</v>
      </c>
      <c r="F917" s="10">
        <f t="shared" si="234"/>
        <v>1723.5</v>
      </c>
      <c r="G917" s="10">
        <f t="shared" si="234"/>
        <v>1940.9</v>
      </c>
      <c r="H917" s="8">
        <f t="shared" si="234"/>
        <v>2129</v>
      </c>
      <c r="I917" s="8">
        <f t="shared" si="234"/>
        <v>960</v>
      </c>
      <c r="J917" s="8">
        <f t="shared" si="234"/>
        <v>960</v>
      </c>
      <c r="K917" s="9" t="s">
        <v>2</v>
      </c>
    </row>
    <row r="918" spans="1:11">
      <c r="A918" s="7">
        <v>913</v>
      </c>
      <c r="B918" s="9" t="s">
        <v>4</v>
      </c>
      <c r="C918" s="10">
        <f>C928+C942</f>
        <v>594.6</v>
      </c>
      <c r="D918" s="10">
        <f t="shared" ref="D918:J918" si="235">D928+D942</f>
        <v>184.2</v>
      </c>
      <c r="E918" s="10">
        <f t="shared" si="235"/>
        <v>167.4</v>
      </c>
      <c r="F918" s="10">
        <f t="shared" si="235"/>
        <v>243</v>
      </c>
      <c r="G918" s="8">
        <f t="shared" si="235"/>
        <v>0</v>
      </c>
      <c r="H918" s="8">
        <f t="shared" si="235"/>
        <v>0</v>
      </c>
      <c r="I918" s="8">
        <f t="shared" si="235"/>
        <v>0</v>
      </c>
      <c r="J918" s="8">
        <f t="shared" si="235"/>
        <v>0</v>
      </c>
      <c r="K918" s="9" t="s">
        <v>2</v>
      </c>
    </row>
    <row r="919" spans="1:11">
      <c r="A919" s="7">
        <v>914</v>
      </c>
      <c r="B919" s="9" t="s">
        <v>5</v>
      </c>
      <c r="C919" s="10">
        <f>C924+C943</f>
        <v>9513.2000000000007</v>
      </c>
      <c r="D919" s="10">
        <f t="shared" ref="D919:J919" si="236">D924+D943</f>
        <v>849.3</v>
      </c>
      <c r="E919" s="10">
        <f t="shared" si="236"/>
        <v>1193.5</v>
      </c>
      <c r="F919" s="10">
        <f t="shared" si="236"/>
        <v>1480.5</v>
      </c>
      <c r="G919" s="8">
        <f t="shared" si="236"/>
        <v>1940.9</v>
      </c>
      <c r="H919" s="8">
        <f>H943</f>
        <v>2129</v>
      </c>
      <c r="I919" s="8">
        <f t="shared" si="236"/>
        <v>960</v>
      </c>
      <c r="J919" s="8">
        <f t="shared" si="236"/>
        <v>960</v>
      </c>
      <c r="K919" s="9" t="s">
        <v>2</v>
      </c>
    </row>
    <row r="920" spans="1:11">
      <c r="A920" s="7">
        <v>915</v>
      </c>
      <c r="B920" s="9" t="s">
        <v>6</v>
      </c>
      <c r="C920" s="8">
        <f t="shared" ref="C920" si="237">D920+E920+F920+G920+H920+I920+J920</f>
        <v>0</v>
      </c>
      <c r="D920" s="6">
        <v>0</v>
      </c>
      <c r="E920" s="6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9" t="s">
        <v>2</v>
      </c>
    </row>
    <row r="921" spans="1:11">
      <c r="A921" s="7">
        <v>916</v>
      </c>
      <c r="B921" s="9" t="s">
        <v>10</v>
      </c>
      <c r="C921" s="6"/>
      <c r="D921" s="6"/>
      <c r="E921" s="6"/>
      <c r="F921" s="5"/>
      <c r="G921" s="5"/>
      <c r="H921" s="5"/>
      <c r="I921" s="5"/>
      <c r="J921" s="5"/>
      <c r="K921" s="9"/>
    </row>
    <row r="922" spans="1:11" ht="25.5">
      <c r="A922" s="7">
        <v>917</v>
      </c>
      <c r="B922" s="38" t="s">
        <v>338</v>
      </c>
      <c r="C922" s="8">
        <f>D922+E922+F922+G922+H922+I922+J922</f>
        <v>0</v>
      </c>
      <c r="D922" s="8">
        <v>0</v>
      </c>
      <c r="E922" s="8">
        <v>0</v>
      </c>
      <c r="F922" s="4">
        <v>0</v>
      </c>
      <c r="G922" s="4">
        <v>0</v>
      </c>
      <c r="H922" s="5">
        <v>0</v>
      </c>
      <c r="I922" s="5">
        <v>0</v>
      </c>
      <c r="J922" s="5">
        <v>0</v>
      </c>
      <c r="K922" s="9" t="s">
        <v>2</v>
      </c>
    </row>
    <row r="923" spans="1:11">
      <c r="A923" s="7">
        <v>918</v>
      </c>
      <c r="B923" s="9" t="s">
        <v>4</v>
      </c>
      <c r="C923" s="8">
        <f t="shared" ref="C923:C925" si="238">D923+E923+F923+G923+H923+I923+J923</f>
        <v>0</v>
      </c>
      <c r="D923" s="8">
        <v>0</v>
      </c>
      <c r="E923" s="6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9" t="s">
        <v>2</v>
      </c>
    </row>
    <row r="924" spans="1:11">
      <c r="A924" s="7">
        <v>919</v>
      </c>
      <c r="B924" s="9" t="s">
        <v>5</v>
      </c>
      <c r="C924" s="8">
        <f t="shared" si="238"/>
        <v>0</v>
      </c>
      <c r="D924" s="8">
        <v>0</v>
      </c>
      <c r="E924" s="6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9" t="s">
        <v>2</v>
      </c>
    </row>
    <row r="925" spans="1:11">
      <c r="A925" s="7">
        <v>920</v>
      </c>
      <c r="B925" s="9" t="s">
        <v>6</v>
      </c>
      <c r="C925" s="8">
        <f t="shared" si="238"/>
        <v>0</v>
      </c>
      <c r="D925" s="8">
        <v>0</v>
      </c>
      <c r="E925" s="6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9" t="s">
        <v>2</v>
      </c>
    </row>
    <row r="926" spans="1:11" ht="25.5">
      <c r="A926" s="7">
        <v>921</v>
      </c>
      <c r="B926" s="9" t="s">
        <v>11</v>
      </c>
      <c r="C926" s="6"/>
      <c r="D926" s="8"/>
      <c r="E926" s="6"/>
      <c r="F926" s="5"/>
      <c r="G926" s="5"/>
      <c r="H926" s="5"/>
      <c r="I926" s="5"/>
      <c r="J926" s="5"/>
      <c r="K926" s="9"/>
    </row>
    <row r="927" spans="1:11" ht="25.5">
      <c r="A927" s="7">
        <v>922</v>
      </c>
      <c r="B927" s="38" t="s">
        <v>339</v>
      </c>
      <c r="C927" s="6"/>
      <c r="D927" s="8"/>
      <c r="E927" s="6"/>
      <c r="F927" s="5"/>
      <c r="G927" s="5"/>
      <c r="H927" s="5"/>
      <c r="I927" s="5"/>
      <c r="J927" s="5"/>
      <c r="K927" s="9"/>
    </row>
    <row r="928" spans="1:11">
      <c r="A928" s="7">
        <v>923</v>
      </c>
      <c r="B928" s="9" t="s">
        <v>4</v>
      </c>
      <c r="C928" s="6">
        <f>D928+E928+F928+G928+H928+I928+J928</f>
        <v>0</v>
      </c>
      <c r="D928" s="8">
        <v>0</v>
      </c>
      <c r="E928" s="6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9"/>
    </row>
    <row r="929" spans="1:11">
      <c r="A929" s="7">
        <v>924</v>
      </c>
      <c r="B929" s="9" t="s">
        <v>5</v>
      </c>
      <c r="C929" s="6">
        <f t="shared" ref="C929:C930" si="239">D929+E929+F929+G929+H929+I929+J929</f>
        <v>0</v>
      </c>
      <c r="D929" s="8">
        <v>0</v>
      </c>
      <c r="E929" s="6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9"/>
    </row>
    <row r="930" spans="1:11">
      <c r="A930" s="7">
        <v>925</v>
      </c>
      <c r="B930" s="9" t="s">
        <v>6</v>
      </c>
      <c r="C930" s="6">
        <f t="shared" si="239"/>
        <v>0</v>
      </c>
      <c r="D930" s="8">
        <v>0</v>
      </c>
      <c r="E930" s="6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9"/>
    </row>
    <row r="931" spans="1:11">
      <c r="A931" s="7">
        <v>926</v>
      </c>
      <c r="B931" s="9" t="s">
        <v>12</v>
      </c>
      <c r="C931" s="6"/>
      <c r="D931" s="6"/>
      <c r="E931" s="6"/>
      <c r="F931" s="5"/>
      <c r="G931" s="5"/>
      <c r="H931" s="5"/>
      <c r="I931" s="5"/>
      <c r="J931" s="5"/>
      <c r="K931" s="9"/>
    </row>
    <row r="932" spans="1:11" ht="27">
      <c r="A932" s="7">
        <v>927</v>
      </c>
      <c r="B932" s="12" t="s">
        <v>185</v>
      </c>
      <c r="C932" s="8">
        <f>D932+E932+F932+G932+H932+I932+J932</f>
        <v>0</v>
      </c>
      <c r="D932" s="8">
        <v>0</v>
      </c>
      <c r="E932" s="8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9">
        <v>26</v>
      </c>
    </row>
    <row r="933" spans="1:11">
      <c r="A933" s="7">
        <v>928</v>
      </c>
      <c r="B933" s="9" t="s">
        <v>4</v>
      </c>
      <c r="C933" s="8">
        <f t="shared" ref="C933:C939" si="240">D933+E933+F933+G933+H933+I933+J933</f>
        <v>0</v>
      </c>
      <c r="D933" s="8">
        <v>0</v>
      </c>
      <c r="E933" s="6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9"/>
    </row>
    <row r="934" spans="1:11">
      <c r="A934" s="7">
        <v>929</v>
      </c>
      <c r="B934" s="9" t="s">
        <v>5</v>
      </c>
      <c r="C934" s="8">
        <f t="shared" si="240"/>
        <v>0</v>
      </c>
      <c r="D934" s="8">
        <v>0</v>
      </c>
      <c r="E934" s="6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9"/>
    </row>
    <row r="935" spans="1:11">
      <c r="A935" s="7">
        <v>930</v>
      </c>
      <c r="B935" s="9" t="s">
        <v>6</v>
      </c>
      <c r="C935" s="8">
        <f t="shared" si="240"/>
        <v>0</v>
      </c>
      <c r="D935" s="8">
        <v>0</v>
      </c>
      <c r="E935" s="6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9"/>
    </row>
    <row r="936" spans="1:11" ht="25.5">
      <c r="A936" s="7">
        <v>931</v>
      </c>
      <c r="B936" s="13" t="s">
        <v>186</v>
      </c>
      <c r="C936" s="8">
        <f t="shared" si="240"/>
        <v>0</v>
      </c>
      <c r="D936" s="8">
        <v>0</v>
      </c>
      <c r="E936" s="6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9">
        <v>38</v>
      </c>
    </row>
    <row r="937" spans="1:11">
      <c r="A937" s="7">
        <v>932</v>
      </c>
      <c r="B937" s="9" t="s">
        <v>4</v>
      </c>
      <c r="C937" s="8">
        <f t="shared" si="240"/>
        <v>0</v>
      </c>
      <c r="D937" s="8">
        <v>0</v>
      </c>
      <c r="E937" s="6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9"/>
    </row>
    <row r="938" spans="1:11">
      <c r="A938" s="7">
        <v>933</v>
      </c>
      <c r="B938" s="9" t="s">
        <v>5</v>
      </c>
      <c r="C938" s="8">
        <f t="shared" si="240"/>
        <v>0</v>
      </c>
      <c r="D938" s="8">
        <v>0</v>
      </c>
      <c r="E938" s="6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9"/>
    </row>
    <row r="939" spans="1:11">
      <c r="A939" s="7">
        <v>934</v>
      </c>
      <c r="B939" s="9" t="s">
        <v>79</v>
      </c>
      <c r="C939" s="8">
        <f t="shared" si="240"/>
        <v>0</v>
      </c>
      <c r="D939" s="8">
        <v>0</v>
      </c>
      <c r="E939" s="6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9"/>
    </row>
    <row r="940" spans="1:11">
      <c r="A940" s="7">
        <v>935</v>
      </c>
      <c r="B940" s="9" t="s">
        <v>22</v>
      </c>
      <c r="C940" s="9"/>
      <c r="D940" s="9"/>
      <c r="E940" s="9"/>
      <c r="F940" s="5"/>
      <c r="G940" s="5"/>
      <c r="H940" s="5"/>
      <c r="I940" s="5"/>
      <c r="J940" s="5"/>
      <c r="K940" s="9"/>
    </row>
    <row r="941" spans="1:11" ht="25.5">
      <c r="A941" s="7">
        <v>936</v>
      </c>
      <c r="B941" s="38" t="s">
        <v>320</v>
      </c>
      <c r="C941" s="10">
        <f>C942+C943</f>
        <v>10107.800000000001</v>
      </c>
      <c r="D941" s="10">
        <f t="shared" ref="D941:J941" si="241">D942+D943</f>
        <v>1033.5</v>
      </c>
      <c r="E941" s="10">
        <f t="shared" si="241"/>
        <v>1360.9</v>
      </c>
      <c r="F941" s="10">
        <f t="shared" si="241"/>
        <v>1723.5</v>
      </c>
      <c r="G941" s="8">
        <f t="shared" si="241"/>
        <v>1940.9</v>
      </c>
      <c r="H941" s="8">
        <f t="shared" si="241"/>
        <v>2129</v>
      </c>
      <c r="I941" s="8">
        <f t="shared" si="241"/>
        <v>960</v>
      </c>
      <c r="J941" s="8">
        <f t="shared" si="241"/>
        <v>960</v>
      </c>
      <c r="K941" s="9" t="s">
        <v>2</v>
      </c>
    </row>
    <row r="942" spans="1:11">
      <c r="A942" s="7">
        <v>937</v>
      </c>
      <c r="B942" s="9" t="s">
        <v>4</v>
      </c>
      <c r="C942" s="10">
        <f>C946+C978+C998</f>
        <v>594.6</v>
      </c>
      <c r="D942" s="10">
        <f t="shared" ref="D942:J942" si="242">D946+D978+D998</f>
        <v>184.2</v>
      </c>
      <c r="E942" s="10">
        <f t="shared" si="242"/>
        <v>167.4</v>
      </c>
      <c r="F942" s="10">
        <f t="shared" si="242"/>
        <v>243</v>
      </c>
      <c r="G942" s="8">
        <f t="shared" si="242"/>
        <v>0</v>
      </c>
      <c r="H942" s="8">
        <f t="shared" si="242"/>
        <v>0</v>
      </c>
      <c r="I942" s="8">
        <f t="shared" si="242"/>
        <v>0</v>
      </c>
      <c r="J942" s="8">
        <f t="shared" si="242"/>
        <v>0</v>
      </c>
      <c r="K942" s="9" t="s">
        <v>2</v>
      </c>
    </row>
    <row r="943" spans="1:11">
      <c r="A943" s="7">
        <v>938</v>
      </c>
      <c r="B943" s="9" t="s">
        <v>5</v>
      </c>
      <c r="C943" s="10">
        <f>C947+C979+C999</f>
        <v>9513.2000000000007</v>
      </c>
      <c r="D943" s="10">
        <f t="shared" ref="D943:I943" si="243">D947+D979+D999</f>
        <v>849.3</v>
      </c>
      <c r="E943" s="10">
        <f t="shared" si="243"/>
        <v>1193.5</v>
      </c>
      <c r="F943" s="10">
        <f t="shared" si="243"/>
        <v>1480.5</v>
      </c>
      <c r="G943" s="8">
        <f>G945+G977+G997</f>
        <v>1940.9</v>
      </c>
      <c r="H943" s="8">
        <f>H947+H979+H999</f>
        <v>2129</v>
      </c>
      <c r="I943" s="8">
        <f t="shared" si="243"/>
        <v>960</v>
      </c>
      <c r="J943" s="8">
        <v>960</v>
      </c>
      <c r="K943" s="9" t="s">
        <v>2</v>
      </c>
    </row>
    <row r="944" spans="1:11">
      <c r="A944" s="7">
        <v>939</v>
      </c>
      <c r="B944" s="9" t="s">
        <v>79</v>
      </c>
      <c r="C944" s="10">
        <f t="shared" ref="C944:C1016" si="244">D944+E944+F944+G944+H944+I944+J944</f>
        <v>0</v>
      </c>
      <c r="D944" s="9">
        <v>0</v>
      </c>
      <c r="E944" s="9">
        <v>0</v>
      </c>
      <c r="F944" s="9">
        <v>0</v>
      </c>
      <c r="G944" s="6">
        <v>0</v>
      </c>
      <c r="H944" s="6">
        <v>0</v>
      </c>
      <c r="I944" s="6">
        <v>0</v>
      </c>
      <c r="J944" s="6">
        <v>0</v>
      </c>
      <c r="K944" s="9"/>
    </row>
    <row r="945" spans="1:11" ht="27">
      <c r="A945" s="7">
        <v>940</v>
      </c>
      <c r="B945" s="12" t="s">
        <v>187</v>
      </c>
      <c r="C945" s="10">
        <f>C946+C947+C948</f>
        <v>3627.8</v>
      </c>
      <c r="D945" s="8">
        <f t="shared" ref="D945:J945" si="245">D946+D947+D948</f>
        <v>0</v>
      </c>
      <c r="E945" s="10">
        <f t="shared" si="245"/>
        <v>772.5</v>
      </c>
      <c r="F945" s="10">
        <f t="shared" si="245"/>
        <v>666.9</v>
      </c>
      <c r="G945" s="8">
        <f>G946+G947+G948</f>
        <v>1154.4000000000001</v>
      </c>
      <c r="H945" s="8">
        <f t="shared" si="245"/>
        <v>1034</v>
      </c>
      <c r="I945" s="10">
        <f t="shared" si="245"/>
        <v>0</v>
      </c>
      <c r="J945" s="10">
        <f t="shared" si="245"/>
        <v>0</v>
      </c>
      <c r="K945" s="9">
        <v>26</v>
      </c>
    </row>
    <row r="946" spans="1:11">
      <c r="A946" s="7">
        <v>941</v>
      </c>
      <c r="B946" s="9" t="s">
        <v>4</v>
      </c>
      <c r="C946" s="10">
        <f t="shared" si="244"/>
        <v>0</v>
      </c>
      <c r="D946" s="6">
        <v>0</v>
      </c>
      <c r="E946" s="9">
        <v>0</v>
      </c>
      <c r="F946" s="9">
        <v>0</v>
      </c>
      <c r="G946" s="6">
        <v>0</v>
      </c>
      <c r="H946" s="11">
        <v>0</v>
      </c>
      <c r="I946" s="11">
        <v>0</v>
      </c>
      <c r="J946" s="11">
        <v>0</v>
      </c>
      <c r="K946" s="9"/>
    </row>
    <row r="947" spans="1:11">
      <c r="A947" s="7">
        <v>942</v>
      </c>
      <c r="B947" s="9" t="s">
        <v>5</v>
      </c>
      <c r="C947" s="10">
        <f t="shared" si="244"/>
        <v>3627.8</v>
      </c>
      <c r="D947" s="5">
        <v>0</v>
      </c>
      <c r="E947" s="9">
        <v>772.5</v>
      </c>
      <c r="F947" s="37">
        <v>666.9</v>
      </c>
      <c r="G947" s="6">
        <v>1154.4000000000001</v>
      </c>
      <c r="H947" s="5">
        <f>H951+H955+H959+H963+H967+H971+H975</f>
        <v>1034</v>
      </c>
      <c r="I947" s="11">
        <v>0</v>
      </c>
      <c r="J947" s="11">
        <v>0</v>
      </c>
      <c r="K947" s="9"/>
    </row>
    <row r="948" spans="1:11">
      <c r="A948" s="7">
        <v>943</v>
      </c>
      <c r="B948" s="9" t="s">
        <v>6</v>
      </c>
      <c r="C948" s="10">
        <f t="shared" si="244"/>
        <v>0</v>
      </c>
      <c r="D948" s="6">
        <v>0</v>
      </c>
      <c r="E948" s="9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9"/>
    </row>
    <row r="949" spans="1:11" ht="25.5">
      <c r="A949" s="7">
        <v>944</v>
      </c>
      <c r="B949" s="13" t="s">
        <v>188</v>
      </c>
      <c r="C949" s="10">
        <f>C950+C951+C952</f>
        <v>705</v>
      </c>
      <c r="D949" s="8">
        <f t="shared" ref="D949:J949" si="246">D950+D951+D952</f>
        <v>0</v>
      </c>
      <c r="E949" s="10">
        <f t="shared" si="246"/>
        <v>705</v>
      </c>
      <c r="F949" s="10">
        <f t="shared" si="246"/>
        <v>0</v>
      </c>
      <c r="G949" s="10">
        <f t="shared" si="246"/>
        <v>0</v>
      </c>
      <c r="H949" s="10">
        <f t="shared" si="246"/>
        <v>0</v>
      </c>
      <c r="I949" s="10">
        <f t="shared" si="246"/>
        <v>0</v>
      </c>
      <c r="J949" s="10">
        <f t="shared" si="246"/>
        <v>0</v>
      </c>
      <c r="K949" s="9">
        <v>38</v>
      </c>
    </row>
    <row r="950" spans="1:11">
      <c r="A950" s="7">
        <v>945</v>
      </c>
      <c r="B950" s="9" t="s">
        <v>4</v>
      </c>
      <c r="C950" s="10">
        <f t="shared" si="244"/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9"/>
    </row>
    <row r="951" spans="1:11">
      <c r="A951" s="7">
        <v>946</v>
      </c>
      <c r="B951" s="9" t="s">
        <v>5</v>
      </c>
      <c r="C951" s="10">
        <f t="shared" si="244"/>
        <v>705</v>
      </c>
      <c r="D951" s="6">
        <v>0</v>
      </c>
      <c r="E951" s="6">
        <v>705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9"/>
    </row>
    <row r="952" spans="1:11">
      <c r="A952" s="7">
        <v>947</v>
      </c>
      <c r="B952" s="9" t="s">
        <v>6</v>
      </c>
      <c r="C952" s="10">
        <f t="shared" si="244"/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9"/>
    </row>
    <row r="953" spans="1:11" ht="38.25">
      <c r="A953" s="7">
        <v>948</v>
      </c>
      <c r="B953" s="13" t="s">
        <v>189</v>
      </c>
      <c r="C953" s="8">
        <f>C954+C955+C956</f>
        <v>606</v>
      </c>
      <c r="D953" s="8">
        <f t="shared" ref="D953:J953" si="247">D954+D955+D956</f>
        <v>0</v>
      </c>
      <c r="E953" s="8">
        <f t="shared" si="247"/>
        <v>0</v>
      </c>
      <c r="F953" s="8">
        <f t="shared" si="247"/>
        <v>400</v>
      </c>
      <c r="G953" s="8">
        <f t="shared" si="247"/>
        <v>206</v>
      </c>
      <c r="H953" s="8">
        <f t="shared" si="247"/>
        <v>0</v>
      </c>
      <c r="I953" s="8">
        <f t="shared" si="247"/>
        <v>0</v>
      </c>
      <c r="J953" s="8">
        <f t="shared" si="247"/>
        <v>0</v>
      </c>
      <c r="K953" s="9"/>
    </row>
    <row r="954" spans="1:11">
      <c r="A954" s="7">
        <v>949</v>
      </c>
      <c r="B954" s="9" t="s">
        <v>4</v>
      </c>
      <c r="C954" s="10">
        <f t="shared" si="244"/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9"/>
    </row>
    <row r="955" spans="1:11">
      <c r="A955" s="7">
        <v>950</v>
      </c>
      <c r="B955" s="9" t="s">
        <v>5</v>
      </c>
      <c r="C955" s="10">
        <f t="shared" si="244"/>
        <v>606</v>
      </c>
      <c r="D955" s="6">
        <v>0</v>
      </c>
      <c r="E955" s="6">
        <v>0</v>
      </c>
      <c r="F955" s="6">
        <v>400</v>
      </c>
      <c r="G955" s="6">
        <v>206</v>
      </c>
      <c r="H955" s="6">
        <v>0</v>
      </c>
      <c r="I955" s="6">
        <v>0</v>
      </c>
      <c r="J955" s="6">
        <v>0</v>
      </c>
      <c r="K955" s="9"/>
    </row>
    <row r="956" spans="1:11">
      <c r="A956" s="7">
        <v>951</v>
      </c>
      <c r="B956" s="9" t="s">
        <v>6</v>
      </c>
      <c r="C956" s="10">
        <f t="shared" si="244"/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9"/>
    </row>
    <row r="957" spans="1:11" ht="25.5">
      <c r="A957" s="7">
        <v>952</v>
      </c>
      <c r="B957" s="13" t="s">
        <v>190</v>
      </c>
      <c r="C957" s="10">
        <f>C958+C959+C960</f>
        <v>0</v>
      </c>
      <c r="D957" s="8">
        <f t="shared" ref="D957:J957" si="248">D958+D959+D960</f>
        <v>0</v>
      </c>
      <c r="E957" s="8">
        <f t="shared" si="248"/>
        <v>0</v>
      </c>
      <c r="F957" s="8">
        <f t="shared" si="248"/>
        <v>0</v>
      </c>
      <c r="G957" s="8">
        <f t="shared" si="248"/>
        <v>0</v>
      </c>
      <c r="H957" s="8">
        <f t="shared" si="248"/>
        <v>0</v>
      </c>
      <c r="I957" s="8">
        <f t="shared" si="248"/>
        <v>0</v>
      </c>
      <c r="J957" s="8">
        <f t="shared" si="248"/>
        <v>0</v>
      </c>
      <c r="K957" s="9"/>
    </row>
    <row r="958" spans="1:11">
      <c r="A958" s="7">
        <v>953</v>
      </c>
      <c r="B958" s="9" t="s">
        <v>4</v>
      </c>
      <c r="C958" s="10">
        <f t="shared" si="244"/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9"/>
    </row>
    <row r="959" spans="1:11">
      <c r="A959" s="7">
        <v>954</v>
      </c>
      <c r="B959" s="9" t="s">
        <v>5</v>
      </c>
      <c r="C959" s="10">
        <f t="shared" si="244"/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9"/>
    </row>
    <row r="960" spans="1:11">
      <c r="A960" s="7">
        <v>955</v>
      </c>
      <c r="B960" s="9" t="s">
        <v>6</v>
      </c>
      <c r="C960" s="10">
        <f t="shared" si="244"/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9"/>
    </row>
    <row r="961" spans="1:11" ht="25.5">
      <c r="A961" s="7">
        <v>956</v>
      </c>
      <c r="B961" s="13" t="s">
        <v>191</v>
      </c>
      <c r="C961" s="10">
        <f>C962+C963+C964</f>
        <v>0</v>
      </c>
      <c r="D961" s="8">
        <f t="shared" ref="D961:J961" si="249">D962+D963+D964</f>
        <v>0</v>
      </c>
      <c r="E961" s="8">
        <f t="shared" si="249"/>
        <v>0</v>
      </c>
      <c r="F961" s="8">
        <f t="shared" si="249"/>
        <v>0</v>
      </c>
      <c r="G961" s="8">
        <f t="shared" si="249"/>
        <v>0</v>
      </c>
      <c r="H961" s="8">
        <f t="shared" si="249"/>
        <v>0</v>
      </c>
      <c r="I961" s="8">
        <f t="shared" si="249"/>
        <v>0</v>
      </c>
      <c r="J961" s="8">
        <f t="shared" si="249"/>
        <v>0</v>
      </c>
      <c r="K961" s="9"/>
    </row>
    <row r="962" spans="1:11">
      <c r="A962" s="7">
        <v>957</v>
      </c>
      <c r="B962" s="9" t="s">
        <v>4</v>
      </c>
      <c r="C962" s="10">
        <f t="shared" si="244"/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9"/>
    </row>
    <row r="963" spans="1:11">
      <c r="A963" s="7">
        <v>958</v>
      </c>
      <c r="B963" s="9" t="s">
        <v>5</v>
      </c>
      <c r="C963" s="10">
        <f t="shared" si="244"/>
        <v>0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9"/>
    </row>
    <row r="964" spans="1:11">
      <c r="A964" s="7">
        <v>959</v>
      </c>
      <c r="B964" s="9" t="s">
        <v>6</v>
      </c>
      <c r="C964" s="10">
        <f t="shared" si="244"/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9"/>
    </row>
    <row r="965" spans="1:11" ht="25.5">
      <c r="A965" s="7">
        <v>960</v>
      </c>
      <c r="B965" s="13" t="s">
        <v>192</v>
      </c>
      <c r="C965" s="10">
        <f>C966+C967+C968</f>
        <v>449.8</v>
      </c>
      <c r="D965" s="8">
        <f t="shared" ref="D965:J965" si="250">D966+D967+D968</f>
        <v>0</v>
      </c>
      <c r="E965" s="8">
        <f t="shared" si="250"/>
        <v>67.5</v>
      </c>
      <c r="F965" s="10">
        <f t="shared" si="250"/>
        <v>134.9</v>
      </c>
      <c r="G965" s="10">
        <f t="shared" si="250"/>
        <v>0</v>
      </c>
      <c r="H965" s="10">
        <f t="shared" si="250"/>
        <v>247.4</v>
      </c>
      <c r="I965" s="10">
        <f t="shared" si="250"/>
        <v>0</v>
      </c>
      <c r="J965" s="10">
        <f t="shared" si="250"/>
        <v>0</v>
      </c>
      <c r="K965" s="9"/>
    </row>
    <row r="966" spans="1:11">
      <c r="A966" s="7">
        <v>961</v>
      </c>
      <c r="B966" s="9" t="s">
        <v>193</v>
      </c>
      <c r="C966" s="10">
        <f t="shared" si="244"/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9"/>
    </row>
    <row r="967" spans="1:11">
      <c r="A967" s="7">
        <v>962</v>
      </c>
      <c r="B967" s="9" t="s">
        <v>194</v>
      </c>
      <c r="C967" s="10">
        <f t="shared" si="244"/>
        <v>449.8</v>
      </c>
      <c r="D967" s="6">
        <v>0</v>
      </c>
      <c r="E967" s="6">
        <v>67.5</v>
      </c>
      <c r="F967" s="6">
        <v>134.9</v>
      </c>
      <c r="G967" s="6">
        <v>0</v>
      </c>
      <c r="H967" s="6">
        <v>247.4</v>
      </c>
      <c r="I967" s="6">
        <v>0</v>
      </c>
      <c r="J967" s="6">
        <v>0</v>
      </c>
      <c r="K967" s="9"/>
    </row>
    <row r="968" spans="1:11">
      <c r="A968" s="7">
        <v>963</v>
      </c>
      <c r="B968" s="9" t="s">
        <v>6</v>
      </c>
      <c r="C968" s="10">
        <f t="shared" si="244"/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9"/>
    </row>
    <row r="969" spans="1:11" ht="25.5">
      <c r="A969" s="7">
        <v>964</v>
      </c>
      <c r="B969" s="13" t="s">
        <v>195</v>
      </c>
      <c r="C969" s="10">
        <f>C970+C971+C976</f>
        <v>132</v>
      </c>
      <c r="D969" s="8">
        <f t="shared" ref="D969:J969" si="251">D970+D971+D976</f>
        <v>0</v>
      </c>
      <c r="E969" s="8">
        <f t="shared" si="251"/>
        <v>0</v>
      </c>
      <c r="F969" s="10">
        <f t="shared" si="251"/>
        <v>132</v>
      </c>
      <c r="G969" s="8">
        <f t="shared" si="251"/>
        <v>0</v>
      </c>
      <c r="H969" s="8">
        <f t="shared" si="251"/>
        <v>0</v>
      </c>
      <c r="I969" s="8">
        <f t="shared" si="251"/>
        <v>0</v>
      </c>
      <c r="J969" s="8">
        <f t="shared" si="251"/>
        <v>0</v>
      </c>
      <c r="K969" s="9"/>
    </row>
    <row r="970" spans="1:11">
      <c r="A970" s="7">
        <v>965</v>
      </c>
      <c r="B970" s="9" t="s">
        <v>193</v>
      </c>
      <c r="C970" s="10">
        <f t="shared" si="244"/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9"/>
    </row>
    <row r="971" spans="1:11">
      <c r="A971" s="7">
        <v>966</v>
      </c>
      <c r="B971" s="9" t="s">
        <v>194</v>
      </c>
      <c r="C971" s="10">
        <f t="shared" si="244"/>
        <v>132</v>
      </c>
      <c r="D971" s="6">
        <v>0</v>
      </c>
      <c r="E971" s="6">
        <v>0</v>
      </c>
      <c r="F971" s="6">
        <v>132</v>
      </c>
      <c r="G971" s="6">
        <v>0</v>
      </c>
      <c r="H971" s="6">
        <v>0</v>
      </c>
      <c r="I971" s="6">
        <v>0</v>
      </c>
      <c r="J971" s="6">
        <v>0</v>
      </c>
      <c r="K971" s="9"/>
    </row>
    <row r="972" spans="1:11">
      <c r="A972" s="7">
        <v>967</v>
      </c>
      <c r="B972" s="9" t="s">
        <v>6</v>
      </c>
      <c r="C972" s="10">
        <f t="shared" si="244"/>
        <v>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9"/>
    </row>
    <row r="973" spans="1:11" ht="25.5">
      <c r="A973" s="7">
        <v>968</v>
      </c>
      <c r="B973" s="13" t="s">
        <v>489</v>
      </c>
      <c r="C973" s="10">
        <f t="shared" si="244"/>
        <v>1735</v>
      </c>
      <c r="D973" s="6">
        <v>0</v>
      </c>
      <c r="E973" s="6">
        <v>0</v>
      </c>
      <c r="F973" s="6">
        <v>0</v>
      </c>
      <c r="G973" s="10">
        <v>948.4</v>
      </c>
      <c r="H973" s="6">
        <v>786.6</v>
      </c>
      <c r="I973" s="6">
        <f t="shared" ref="I973" si="252">J973+K973+L973+M973+N973+O973+P973</f>
        <v>0</v>
      </c>
      <c r="J973" s="6">
        <f t="shared" ref="J973" si="253">K973+L973+M973+N973+O973+P973+Q973</f>
        <v>0</v>
      </c>
      <c r="K973" s="9"/>
    </row>
    <row r="974" spans="1:11">
      <c r="A974" s="7">
        <v>969</v>
      </c>
      <c r="B974" s="9" t="s">
        <v>490</v>
      </c>
      <c r="C974" s="10">
        <f t="shared" ref="C974:C976" si="254">D974+E974+F974+G974+H974+I974+J974</f>
        <v>0</v>
      </c>
      <c r="D974" s="6">
        <f t="shared" ref="D974:D976" si="255">E974+F974+G974+H974+I974+J974+K974</f>
        <v>0</v>
      </c>
      <c r="E974" s="6">
        <f t="shared" ref="E974:E976" si="256">F974+G974+H974+I974+J974+K974+L974</f>
        <v>0</v>
      </c>
      <c r="F974" s="6">
        <f t="shared" ref="F974" si="257">G974+H974+I974+J974+K974+L974+M974</f>
        <v>0</v>
      </c>
      <c r="G974" s="10">
        <f t="shared" ref="G974:G976" si="258">H974+I974+J974+K974+L974+M974+N974</f>
        <v>0</v>
      </c>
      <c r="H974" s="6">
        <f t="shared" ref="H974:H976" si="259">I974+J974+K974+L974+M974+N974+O974</f>
        <v>0</v>
      </c>
      <c r="I974" s="6">
        <f t="shared" ref="I974:I976" si="260">J974+K974+L974+M974+N974+O974+P974</f>
        <v>0</v>
      </c>
      <c r="J974" s="6">
        <f t="shared" ref="J974:J976" si="261">K974+L974+M974+N974+O974+P974+Q974</f>
        <v>0</v>
      </c>
      <c r="K974" s="9"/>
    </row>
    <row r="975" spans="1:11">
      <c r="A975" s="7">
        <v>970</v>
      </c>
      <c r="B975" s="9" t="s">
        <v>194</v>
      </c>
      <c r="C975" s="10">
        <f t="shared" si="254"/>
        <v>1735</v>
      </c>
      <c r="D975" s="6">
        <v>0</v>
      </c>
      <c r="E975" s="6">
        <v>0</v>
      </c>
      <c r="F975" s="6">
        <v>0</v>
      </c>
      <c r="G975" s="10">
        <v>948.4</v>
      </c>
      <c r="H975" s="6">
        <v>786.6</v>
      </c>
      <c r="I975" s="6">
        <f t="shared" si="260"/>
        <v>0</v>
      </c>
      <c r="J975" s="6">
        <f t="shared" si="261"/>
        <v>0</v>
      </c>
      <c r="K975" s="9"/>
    </row>
    <row r="976" spans="1:11">
      <c r="A976" s="7">
        <v>971</v>
      </c>
      <c r="B976" s="9" t="s">
        <v>6</v>
      </c>
      <c r="C976" s="10">
        <f t="shared" si="254"/>
        <v>0</v>
      </c>
      <c r="D976" s="6">
        <f t="shared" si="255"/>
        <v>0</v>
      </c>
      <c r="E976" s="6">
        <f t="shared" si="256"/>
        <v>0</v>
      </c>
      <c r="F976" s="6">
        <v>0</v>
      </c>
      <c r="G976" s="10">
        <f t="shared" si="258"/>
        <v>0</v>
      </c>
      <c r="H976" s="6">
        <f t="shared" si="259"/>
        <v>0</v>
      </c>
      <c r="I976" s="6">
        <f t="shared" si="260"/>
        <v>0</v>
      </c>
      <c r="J976" s="6">
        <f t="shared" si="261"/>
        <v>0</v>
      </c>
      <c r="K976" s="9"/>
    </row>
    <row r="977" spans="1:11" ht="28.5" customHeight="1">
      <c r="A977" s="7">
        <v>972</v>
      </c>
      <c r="B977" s="12" t="s">
        <v>196</v>
      </c>
      <c r="C977" s="10">
        <f>C978+C979+C980</f>
        <v>4914.2000000000007</v>
      </c>
      <c r="D977" s="10">
        <f t="shared" ref="D977:J977" si="262">D978+D979+D980</f>
        <v>683.5</v>
      </c>
      <c r="E977" s="10">
        <f t="shared" si="262"/>
        <v>588.4</v>
      </c>
      <c r="F977" s="10">
        <f t="shared" si="262"/>
        <v>756.6</v>
      </c>
      <c r="G977" s="8">
        <f t="shared" si="262"/>
        <v>505.7</v>
      </c>
      <c r="H977" s="8">
        <f t="shared" si="262"/>
        <v>460</v>
      </c>
      <c r="I977" s="8">
        <f t="shared" si="262"/>
        <v>960</v>
      </c>
      <c r="J977" s="8">
        <f t="shared" si="262"/>
        <v>960</v>
      </c>
      <c r="K977" s="9"/>
    </row>
    <row r="978" spans="1:11">
      <c r="A978" s="7">
        <v>973</v>
      </c>
      <c r="B978" s="9" t="s">
        <v>4</v>
      </c>
      <c r="C978" s="10">
        <f t="shared" si="244"/>
        <v>594.6</v>
      </c>
      <c r="D978" s="9">
        <v>184.2</v>
      </c>
      <c r="E978" s="6">
        <v>167.4</v>
      </c>
      <c r="F978" s="6">
        <v>243</v>
      </c>
      <c r="G978" s="6">
        <v>0</v>
      </c>
      <c r="H978" s="6">
        <v>0</v>
      </c>
      <c r="I978" s="6">
        <v>0</v>
      </c>
      <c r="J978" s="6">
        <v>0</v>
      </c>
      <c r="K978" s="9"/>
    </row>
    <row r="979" spans="1:11">
      <c r="A979" s="7">
        <v>974</v>
      </c>
      <c r="B979" s="9" t="s">
        <v>5</v>
      </c>
      <c r="C979" s="10">
        <f t="shared" si="244"/>
        <v>4319.6000000000004</v>
      </c>
      <c r="D979" s="9">
        <v>499.3</v>
      </c>
      <c r="E979" s="6">
        <v>421</v>
      </c>
      <c r="F979" s="6">
        <v>513.6</v>
      </c>
      <c r="G979" s="6">
        <f>G981+G985+G989+G993</f>
        <v>505.7</v>
      </c>
      <c r="H979" s="6">
        <v>460</v>
      </c>
      <c r="I979" s="6">
        <v>960</v>
      </c>
      <c r="J979" s="6">
        <v>960</v>
      </c>
      <c r="K979" s="9"/>
    </row>
    <row r="980" spans="1:11">
      <c r="A980" s="7">
        <v>975</v>
      </c>
      <c r="B980" s="9" t="s">
        <v>6</v>
      </c>
      <c r="C980" s="10">
        <f t="shared" si="244"/>
        <v>0</v>
      </c>
      <c r="D980" s="9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9"/>
    </row>
    <row r="981" spans="1:11" ht="38.25">
      <c r="A981" s="7">
        <v>976</v>
      </c>
      <c r="B981" s="13" t="s">
        <v>521</v>
      </c>
      <c r="C981" s="10">
        <f>C982+C983+C984</f>
        <v>240.3</v>
      </c>
      <c r="D981" s="8">
        <f t="shared" ref="D981:I981" si="263">D982+D983+D984</f>
        <v>47</v>
      </c>
      <c r="E981" s="8">
        <f t="shared" si="263"/>
        <v>43</v>
      </c>
      <c r="F981" s="8">
        <f t="shared" si="263"/>
        <v>43</v>
      </c>
      <c r="G981" s="8">
        <f t="shared" si="263"/>
        <v>17.3</v>
      </c>
      <c r="H981" s="8">
        <v>30</v>
      </c>
      <c r="I981" s="8">
        <f t="shared" si="263"/>
        <v>60</v>
      </c>
      <c r="J981" s="8">
        <v>60</v>
      </c>
      <c r="K981" s="9"/>
    </row>
    <row r="982" spans="1:11">
      <c r="A982" s="7">
        <v>977</v>
      </c>
      <c r="B982" s="9" t="s">
        <v>4</v>
      </c>
      <c r="C982" s="10">
        <f t="shared" si="244"/>
        <v>0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9"/>
    </row>
    <row r="983" spans="1:11">
      <c r="A983" s="7">
        <v>978</v>
      </c>
      <c r="B983" s="9" t="s">
        <v>5</v>
      </c>
      <c r="C983" s="10">
        <f t="shared" si="244"/>
        <v>240.3</v>
      </c>
      <c r="D983" s="6">
        <v>47</v>
      </c>
      <c r="E983" s="6">
        <v>43</v>
      </c>
      <c r="F983" s="6">
        <v>43</v>
      </c>
      <c r="G983" s="6">
        <v>17.3</v>
      </c>
      <c r="H983" s="6">
        <v>30</v>
      </c>
      <c r="I983" s="6">
        <v>60</v>
      </c>
      <c r="J983" s="6">
        <v>0</v>
      </c>
      <c r="K983" s="9"/>
    </row>
    <row r="984" spans="1:11">
      <c r="A984" s="7">
        <v>979</v>
      </c>
      <c r="B984" s="9" t="s">
        <v>6</v>
      </c>
      <c r="C984" s="10">
        <f t="shared" si="244"/>
        <v>0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9"/>
    </row>
    <row r="985" spans="1:11" ht="38.25">
      <c r="A985" s="7">
        <v>980</v>
      </c>
      <c r="B985" s="13" t="s">
        <v>520</v>
      </c>
      <c r="C985" s="8">
        <f>C986+C987+C988</f>
        <v>3748.7000000000003</v>
      </c>
      <c r="D985" s="8">
        <f t="shared" ref="D985:I985" si="264">D986+D987+D988</f>
        <v>199.9</v>
      </c>
      <c r="E985" s="8">
        <f t="shared" si="264"/>
        <v>545.4</v>
      </c>
      <c r="F985" s="8">
        <f t="shared" si="264"/>
        <v>663.9</v>
      </c>
      <c r="G985" s="8">
        <f t="shared" si="264"/>
        <v>439.5</v>
      </c>
      <c r="H985" s="8">
        <v>400</v>
      </c>
      <c r="I985" s="8">
        <f t="shared" si="264"/>
        <v>800</v>
      </c>
      <c r="J985" s="8">
        <v>800</v>
      </c>
      <c r="K985" s="9"/>
    </row>
    <row r="986" spans="1:11">
      <c r="A986" s="7">
        <v>981</v>
      </c>
      <c r="B986" s="9" t="s">
        <v>193</v>
      </c>
      <c r="C986" s="10">
        <f t="shared" si="244"/>
        <v>410.4</v>
      </c>
      <c r="D986" s="9">
        <v>0</v>
      </c>
      <c r="E986" s="6">
        <v>167.4</v>
      </c>
      <c r="F986" s="6">
        <v>243</v>
      </c>
      <c r="G986" s="6">
        <v>0</v>
      </c>
      <c r="H986" s="6">
        <v>0</v>
      </c>
      <c r="I986" s="6">
        <v>0</v>
      </c>
      <c r="J986" s="6">
        <v>0</v>
      </c>
      <c r="K986" s="9"/>
    </row>
    <row r="987" spans="1:11">
      <c r="A987" s="7">
        <v>982</v>
      </c>
      <c r="B987" s="9" t="s">
        <v>194</v>
      </c>
      <c r="C987" s="10">
        <f t="shared" si="244"/>
        <v>3338.3</v>
      </c>
      <c r="D987" s="9">
        <v>199.9</v>
      </c>
      <c r="E987" s="6">
        <v>378</v>
      </c>
      <c r="F987" s="6">
        <v>420.9</v>
      </c>
      <c r="G987" s="6">
        <v>439.5</v>
      </c>
      <c r="H987" s="6">
        <v>700</v>
      </c>
      <c r="I987" s="6">
        <v>800</v>
      </c>
      <c r="J987" s="6">
        <v>400</v>
      </c>
      <c r="K987" s="9"/>
    </row>
    <row r="988" spans="1:11">
      <c r="A988" s="7">
        <v>983</v>
      </c>
      <c r="B988" s="9" t="s">
        <v>79</v>
      </c>
      <c r="C988" s="10">
        <f t="shared" si="244"/>
        <v>0</v>
      </c>
      <c r="D988" s="9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9"/>
    </row>
    <row r="989" spans="1:11" ht="25.5">
      <c r="A989" s="7">
        <v>984</v>
      </c>
      <c r="B989" s="13" t="s">
        <v>519</v>
      </c>
      <c r="C989" s="10">
        <f>C990+C991+C992</f>
        <v>381.3</v>
      </c>
      <c r="D989" s="10">
        <f t="shared" ref="D989:J989" si="265">D990+D991+D992</f>
        <v>52.4</v>
      </c>
      <c r="E989" s="8">
        <f t="shared" si="265"/>
        <v>0</v>
      </c>
      <c r="F989" s="10">
        <f t="shared" si="265"/>
        <v>50</v>
      </c>
      <c r="G989" s="10">
        <f t="shared" si="265"/>
        <v>48.9</v>
      </c>
      <c r="H989" s="8">
        <v>30</v>
      </c>
      <c r="I989" s="8">
        <f t="shared" si="265"/>
        <v>100</v>
      </c>
      <c r="J989" s="8">
        <f t="shared" si="265"/>
        <v>100</v>
      </c>
      <c r="K989" s="9">
        <v>8</v>
      </c>
    </row>
    <row r="990" spans="1:11">
      <c r="A990" s="7">
        <v>985</v>
      </c>
      <c r="B990" s="9" t="s">
        <v>4</v>
      </c>
      <c r="C990" s="10">
        <f t="shared" si="244"/>
        <v>0</v>
      </c>
      <c r="D990" s="9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9"/>
    </row>
    <row r="991" spans="1:11">
      <c r="A991" s="7">
        <v>986</v>
      </c>
      <c r="B991" s="9" t="s">
        <v>5</v>
      </c>
      <c r="C991" s="10">
        <f t="shared" si="244"/>
        <v>381.3</v>
      </c>
      <c r="D991" s="9">
        <v>52.4</v>
      </c>
      <c r="E991" s="6">
        <v>0</v>
      </c>
      <c r="F991" s="6">
        <v>50</v>
      </c>
      <c r="G991" s="6">
        <v>48.9</v>
      </c>
      <c r="H991" s="6">
        <v>30</v>
      </c>
      <c r="I991" s="6">
        <v>100</v>
      </c>
      <c r="J991" s="6">
        <v>100</v>
      </c>
      <c r="K991" s="9"/>
    </row>
    <row r="992" spans="1:11">
      <c r="A992" s="7">
        <v>987</v>
      </c>
      <c r="B992" s="9" t="s">
        <v>79</v>
      </c>
      <c r="C992" s="10">
        <f t="shared" si="244"/>
        <v>0</v>
      </c>
      <c r="D992" s="9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9"/>
    </row>
    <row r="993" spans="1:11" ht="25.5">
      <c r="A993" s="7">
        <v>988</v>
      </c>
      <c r="B993" s="50" t="s">
        <v>340</v>
      </c>
      <c r="C993" s="10">
        <f>C994+C995+C996</f>
        <v>384.2</v>
      </c>
      <c r="D993" s="10">
        <f t="shared" ref="D993:J993" si="266">D994+D995+D996</f>
        <v>384.2</v>
      </c>
      <c r="E993" s="8">
        <f t="shared" si="266"/>
        <v>0</v>
      </c>
      <c r="F993" s="8">
        <f t="shared" si="266"/>
        <v>0</v>
      </c>
      <c r="G993" s="8">
        <f t="shared" si="266"/>
        <v>0</v>
      </c>
      <c r="H993" s="8">
        <f t="shared" si="266"/>
        <v>0</v>
      </c>
      <c r="I993" s="8">
        <f t="shared" si="266"/>
        <v>0</v>
      </c>
      <c r="J993" s="8">
        <f t="shared" si="266"/>
        <v>0</v>
      </c>
      <c r="K993" s="9"/>
    </row>
    <row r="994" spans="1:11">
      <c r="A994" s="7">
        <v>989</v>
      </c>
      <c r="B994" s="9" t="s">
        <v>193</v>
      </c>
      <c r="C994" s="10">
        <f t="shared" si="244"/>
        <v>184.2</v>
      </c>
      <c r="D994" s="9">
        <v>184.2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9"/>
    </row>
    <row r="995" spans="1:11">
      <c r="A995" s="7">
        <v>990</v>
      </c>
      <c r="B995" s="9" t="s">
        <v>194</v>
      </c>
      <c r="C995" s="10">
        <f t="shared" si="244"/>
        <v>200</v>
      </c>
      <c r="D995" s="9">
        <v>200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9"/>
    </row>
    <row r="996" spans="1:11">
      <c r="A996" s="7">
        <v>991</v>
      </c>
      <c r="B996" s="9" t="s">
        <v>6</v>
      </c>
      <c r="C996" s="10">
        <f t="shared" si="244"/>
        <v>0</v>
      </c>
      <c r="D996" s="9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9"/>
    </row>
    <row r="997" spans="1:11" ht="27">
      <c r="A997" s="7">
        <v>992</v>
      </c>
      <c r="B997" s="12" t="s">
        <v>197</v>
      </c>
      <c r="C997" s="8">
        <f>C999</f>
        <v>1565.8</v>
      </c>
      <c r="D997" s="8">
        <f t="shared" ref="D997:J997" si="267">D999</f>
        <v>350</v>
      </c>
      <c r="E997" s="8">
        <f t="shared" si="267"/>
        <v>0</v>
      </c>
      <c r="F997" s="8">
        <f t="shared" si="267"/>
        <v>300</v>
      </c>
      <c r="G997" s="8">
        <f t="shared" si="267"/>
        <v>280.8</v>
      </c>
      <c r="H997" s="8">
        <f>H999</f>
        <v>635</v>
      </c>
      <c r="I997" s="8">
        <f t="shared" si="267"/>
        <v>0</v>
      </c>
      <c r="J997" s="8">
        <f t="shared" si="267"/>
        <v>0</v>
      </c>
      <c r="K997" s="9"/>
    </row>
    <row r="998" spans="1:11">
      <c r="A998" s="7">
        <v>993</v>
      </c>
      <c r="B998" s="9" t="s">
        <v>4</v>
      </c>
      <c r="C998" s="8">
        <f t="shared" si="244"/>
        <v>0</v>
      </c>
      <c r="D998" s="9"/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9"/>
    </row>
    <row r="999" spans="1:11">
      <c r="A999" s="7">
        <v>994</v>
      </c>
      <c r="B999" s="9" t="s">
        <v>5</v>
      </c>
      <c r="C999" s="8">
        <f t="shared" si="244"/>
        <v>1565.8</v>
      </c>
      <c r="D999" s="9">
        <v>350</v>
      </c>
      <c r="E999" s="6">
        <v>0</v>
      </c>
      <c r="F999" s="6">
        <v>300</v>
      </c>
      <c r="G999" s="6">
        <f>G1003+G1007+G1011</f>
        <v>280.8</v>
      </c>
      <c r="H999" s="6">
        <f>H1007+H1011+H1015</f>
        <v>635</v>
      </c>
      <c r="I999" s="6">
        <v>0</v>
      </c>
      <c r="J999" s="6">
        <v>0</v>
      </c>
      <c r="K999" s="9"/>
    </row>
    <row r="1000" spans="1:11">
      <c r="A1000" s="7">
        <v>995</v>
      </c>
      <c r="B1000" s="9" t="s">
        <v>6</v>
      </c>
      <c r="C1000" s="8">
        <f t="shared" si="244"/>
        <v>0</v>
      </c>
      <c r="D1000" s="9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9"/>
    </row>
    <row r="1001" spans="1:11" ht="25.5">
      <c r="A1001" s="7">
        <v>996</v>
      </c>
      <c r="B1001" s="13" t="s">
        <v>198</v>
      </c>
      <c r="C1001" s="8">
        <f>C1003</f>
        <v>150</v>
      </c>
      <c r="D1001" s="10">
        <f t="shared" ref="D1001:J1001" si="268">D1003</f>
        <v>150</v>
      </c>
      <c r="E1001" s="8">
        <f t="shared" si="268"/>
        <v>0</v>
      </c>
      <c r="F1001" s="8">
        <f t="shared" si="268"/>
        <v>0</v>
      </c>
      <c r="G1001" s="8">
        <f t="shared" si="268"/>
        <v>0</v>
      </c>
      <c r="H1001" s="8">
        <f t="shared" si="268"/>
        <v>0</v>
      </c>
      <c r="I1001" s="8">
        <f t="shared" si="268"/>
        <v>0</v>
      </c>
      <c r="J1001" s="8">
        <f t="shared" si="268"/>
        <v>0</v>
      </c>
      <c r="K1001" s="9"/>
    </row>
    <row r="1002" spans="1:11">
      <c r="A1002" s="7">
        <v>997</v>
      </c>
      <c r="B1002" s="9" t="s">
        <v>4</v>
      </c>
      <c r="C1002" s="8">
        <f t="shared" si="244"/>
        <v>0</v>
      </c>
      <c r="D1002" s="9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9"/>
    </row>
    <row r="1003" spans="1:11">
      <c r="A1003" s="7">
        <v>998</v>
      </c>
      <c r="B1003" s="9" t="s">
        <v>5</v>
      </c>
      <c r="C1003" s="8">
        <f t="shared" si="244"/>
        <v>150</v>
      </c>
      <c r="D1003" s="9">
        <v>150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9"/>
    </row>
    <row r="1004" spans="1:11">
      <c r="A1004" s="7">
        <v>999</v>
      </c>
      <c r="B1004" s="9" t="s">
        <v>6</v>
      </c>
      <c r="C1004" s="8">
        <f t="shared" si="244"/>
        <v>0</v>
      </c>
      <c r="D1004" s="9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9"/>
    </row>
    <row r="1005" spans="1:11" ht="38.25">
      <c r="A1005" s="7">
        <v>1000</v>
      </c>
      <c r="B1005" s="13" t="s">
        <v>199</v>
      </c>
      <c r="C1005" s="8">
        <f>C1007</f>
        <v>1179.4000000000001</v>
      </c>
      <c r="D1005" s="8">
        <f t="shared" ref="D1005:J1005" si="269">D1007</f>
        <v>200</v>
      </c>
      <c r="E1005" s="8">
        <f t="shared" si="269"/>
        <v>0</v>
      </c>
      <c r="F1005" s="8">
        <f t="shared" si="269"/>
        <v>300</v>
      </c>
      <c r="G1005" s="8">
        <f t="shared" si="269"/>
        <v>235</v>
      </c>
      <c r="H1005" s="8">
        <v>444.4</v>
      </c>
      <c r="I1005" s="8">
        <f t="shared" si="269"/>
        <v>0</v>
      </c>
      <c r="J1005" s="8">
        <f t="shared" si="269"/>
        <v>0</v>
      </c>
      <c r="K1005" s="10"/>
    </row>
    <row r="1006" spans="1:11">
      <c r="A1006" s="7">
        <v>1001</v>
      </c>
      <c r="B1006" s="9" t="s">
        <v>193</v>
      </c>
      <c r="C1006" s="8">
        <f t="shared" si="244"/>
        <v>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9"/>
    </row>
    <row r="1007" spans="1:11">
      <c r="A1007" s="7">
        <v>1002</v>
      </c>
      <c r="B1007" s="9" t="s">
        <v>194</v>
      </c>
      <c r="C1007" s="8">
        <f t="shared" si="244"/>
        <v>1179.4000000000001</v>
      </c>
      <c r="D1007" s="6">
        <v>200</v>
      </c>
      <c r="E1007" s="6">
        <v>0</v>
      </c>
      <c r="F1007" s="6">
        <v>300</v>
      </c>
      <c r="G1007" s="6">
        <v>235</v>
      </c>
      <c r="H1007" s="6">
        <v>444.4</v>
      </c>
      <c r="I1007" s="6">
        <v>0</v>
      </c>
      <c r="J1007" s="6">
        <v>0</v>
      </c>
      <c r="K1007" s="9"/>
    </row>
    <row r="1008" spans="1:11">
      <c r="A1008" s="7">
        <v>1003</v>
      </c>
      <c r="B1008" s="9" t="s">
        <v>150</v>
      </c>
      <c r="C1008" s="8">
        <f t="shared" si="244"/>
        <v>0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9"/>
    </row>
    <row r="1009" spans="1:11" ht="51">
      <c r="A1009" s="7">
        <v>1004</v>
      </c>
      <c r="B1009" s="13" t="s">
        <v>522</v>
      </c>
      <c r="C1009" s="8">
        <f t="shared" si="244"/>
        <v>145.80000000000001</v>
      </c>
      <c r="D1009" s="8">
        <v>0</v>
      </c>
      <c r="E1009" s="8">
        <v>0</v>
      </c>
      <c r="F1009" s="8">
        <v>0</v>
      </c>
      <c r="G1009" s="8">
        <v>45.8</v>
      </c>
      <c r="H1009" s="8">
        <v>100</v>
      </c>
      <c r="I1009" s="8">
        <f t="shared" ref="I1009:I1010" si="270">J1009+K1009+L1009+M1009+N1009+O1009+P1009</f>
        <v>0</v>
      </c>
      <c r="J1009" s="8">
        <f t="shared" ref="J1009:J1010" si="271">K1009+L1009+M1009+N1009+O1009+P1009+Q1009</f>
        <v>0</v>
      </c>
      <c r="K1009" s="9"/>
    </row>
    <row r="1010" spans="1:11">
      <c r="A1010" s="7">
        <v>1005</v>
      </c>
      <c r="B1010" s="9" t="s">
        <v>193</v>
      </c>
      <c r="C1010" s="6">
        <f t="shared" si="244"/>
        <v>0</v>
      </c>
      <c r="D1010" s="6">
        <f t="shared" ref="D1010" si="272">E1010+F1010+G1010+H1010+I1010+J1010+K1010</f>
        <v>0</v>
      </c>
      <c r="E1010" s="6">
        <f t="shared" ref="E1010" si="273">F1010+G1010+H1010+I1010+J1010+K1010+L1010</f>
        <v>0</v>
      </c>
      <c r="F1010" s="6">
        <f t="shared" ref="F1010" si="274">G1010+H1010+I1010+J1010+K1010+L1010+M1010</f>
        <v>0</v>
      </c>
      <c r="G1010" s="6">
        <f t="shared" ref="G1010" si="275">H1010+I1010+J1010+K1010+L1010+M1010+N1010</f>
        <v>0</v>
      </c>
      <c r="H1010" s="6">
        <f t="shared" ref="H1010" si="276">I1010+J1010+K1010+L1010+M1010+N1010+O1010</f>
        <v>0</v>
      </c>
      <c r="I1010" s="6">
        <f t="shared" si="270"/>
        <v>0</v>
      </c>
      <c r="J1010" s="6">
        <f t="shared" si="271"/>
        <v>0</v>
      </c>
      <c r="K1010" s="9"/>
    </row>
    <row r="1011" spans="1:11">
      <c r="A1011" s="7">
        <v>1006</v>
      </c>
      <c r="B1011" s="9" t="s">
        <v>194</v>
      </c>
      <c r="C1011" s="8">
        <f t="shared" si="244"/>
        <v>145.80000000000001</v>
      </c>
      <c r="D1011" s="8">
        <v>0</v>
      </c>
      <c r="E1011" s="8">
        <v>0</v>
      </c>
      <c r="F1011" s="8">
        <v>0</v>
      </c>
      <c r="G1011" s="8">
        <v>45.8</v>
      </c>
      <c r="H1011" s="8">
        <v>100</v>
      </c>
      <c r="I1011" s="8">
        <f t="shared" ref="I1011:I1012" si="277">J1011+K1011+L1011+M1011+N1011+O1011+P1011</f>
        <v>0</v>
      </c>
      <c r="J1011" s="8">
        <f t="shared" ref="J1011:J1012" si="278">K1011+L1011+M1011+N1011+O1011+P1011+Q1011</f>
        <v>0</v>
      </c>
      <c r="K1011" s="9"/>
    </row>
    <row r="1012" spans="1:11">
      <c r="A1012" s="7">
        <v>1007</v>
      </c>
      <c r="B1012" s="9" t="s">
        <v>150</v>
      </c>
      <c r="C1012" s="6">
        <f t="shared" si="244"/>
        <v>0</v>
      </c>
      <c r="D1012" s="6">
        <f t="shared" ref="D1012" si="279">E1012+F1012+G1012+H1012+I1012+J1012+K1012</f>
        <v>0</v>
      </c>
      <c r="E1012" s="6">
        <f t="shared" ref="E1012" si="280">F1012+G1012+H1012+I1012+J1012+K1012+L1012</f>
        <v>0</v>
      </c>
      <c r="F1012" s="6">
        <f t="shared" ref="F1012" si="281">G1012+H1012+I1012+J1012+K1012+L1012+M1012</f>
        <v>0</v>
      </c>
      <c r="G1012" s="6">
        <f t="shared" ref="G1012" si="282">H1012+I1012+J1012+K1012+L1012+M1012+N1012</f>
        <v>0</v>
      </c>
      <c r="H1012" s="6">
        <f t="shared" ref="H1012" si="283">I1012+J1012+K1012+L1012+M1012+N1012+O1012</f>
        <v>0</v>
      </c>
      <c r="I1012" s="6">
        <f t="shared" si="277"/>
        <v>0</v>
      </c>
      <c r="J1012" s="6">
        <f t="shared" si="278"/>
        <v>0</v>
      </c>
      <c r="K1012" s="9"/>
    </row>
    <row r="1013" spans="1:11" ht="38.25">
      <c r="A1013" s="7">
        <v>1008</v>
      </c>
      <c r="B1013" s="13" t="s">
        <v>548</v>
      </c>
      <c r="C1013" s="8">
        <f t="shared" si="244"/>
        <v>90.6</v>
      </c>
      <c r="D1013" s="6">
        <v>0</v>
      </c>
      <c r="E1013" s="6">
        <v>0</v>
      </c>
      <c r="F1013" s="6">
        <v>0</v>
      </c>
      <c r="G1013" s="6">
        <v>0</v>
      </c>
      <c r="H1013" s="8">
        <v>90.6</v>
      </c>
      <c r="I1013" s="6">
        <v>0</v>
      </c>
      <c r="J1013" s="6">
        <v>0</v>
      </c>
      <c r="K1013" s="9"/>
    </row>
    <row r="1014" spans="1:11">
      <c r="A1014" s="7">
        <v>1009</v>
      </c>
      <c r="B1014" s="9" t="s">
        <v>193</v>
      </c>
      <c r="C1014" s="6">
        <f t="shared" ref="C1014:C1015" si="284">D1014+E1014+F1014+G1014+H1014+I1014+J1014</f>
        <v>0</v>
      </c>
      <c r="D1014" s="6">
        <f t="shared" ref="D1014" si="285">E1014+F1014+G1014+H1014+I1014+J1014+K1014</f>
        <v>0</v>
      </c>
      <c r="E1014" s="6">
        <f t="shared" ref="E1014" si="286">F1014+G1014+H1014+I1014+J1014+K1014+L1014</f>
        <v>0</v>
      </c>
      <c r="F1014" s="6">
        <f t="shared" ref="F1014" si="287">G1014+H1014+I1014+J1014+K1014+L1014+M1014</f>
        <v>0</v>
      </c>
      <c r="G1014" s="6">
        <f t="shared" ref="G1014" si="288">H1014+I1014+J1014+K1014+L1014+M1014+N1014</f>
        <v>0</v>
      </c>
      <c r="H1014" s="6">
        <f t="shared" ref="H1014" si="289">I1014+J1014+K1014+L1014+M1014+N1014+O1014</f>
        <v>0</v>
      </c>
      <c r="I1014" s="6">
        <f t="shared" ref="I1014:I1015" si="290">J1014+K1014+L1014+M1014+N1014+O1014+P1014</f>
        <v>0</v>
      </c>
      <c r="J1014" s="6">
        <f t="shared" ref="J1014:J1015" si="291">K1014+L1014+M1014+N1014+O1014+P1014+Q1014</f>
        <v>0</v>
      </c>
      <c r="K1014" s="9"/>
    </row>
    <row r="1015" spans="1:11">
      <c r="A1015" s="7">
        <v>1010</v>
      </c>
      <c r="B1015" s="9" t="s">
        <v>549</v>
      </c>
      <c r="C1015" s="6">
        <f t="shared" si="284"/>
        <v>90.6</v>
      </c>
      <c r="D1015" s="6">
        <v>0</v>
      </c>
      <c r="E1015" s="6">
        <v>0</v>
      </c>
      <c r="F1015" s="6">
        <v>0</v>
      </c>
      <c r="G1015" s="6">
        <v>0</v>
      </c>
      <c r="H1015" s="6">
        <v>90.6</v>
      </c>
      <c r="I1015" s="6">
        <f t="shared" si="290"/>
        <v>0</v>
      </c>
      <c r="J1015" s="6">
        <f t="shared" si="291"/>
        <v>0</v>
      </c>
      <c r="K1015" s="9"/>
    </row>
    <row r="1016" spans="1:11">
      <c r="A1016" s="7">
        <v>1011</v>
      </c>
      <c r="B1016" s="9" t="s">
        <v>6</v>
      </c>
      <c r="C1016" s="6">
        <f t="shared" si="244"/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9"/>
    </row>
    <row r="1017" spans="1:11" ht="17.25" customHeight="1">
      <c r="A1017" s="7">
        <v>1012</v>
      </c>
      <c r="B1017" s="61" t="s">
        <v>200</v>
      </c>
      <c r="C1017" s="62"/>
      <c r="D1017" s="62"/>
      <c r="E1017" s="62"/>
      <c r="F1017" s="62"/>
      <c r="G1017" s="62"/>
      <c r="H1017" s="62"/>
      <c r="I1017" s="62"/>
      <c r="J1017" s="62"/>
      <c r="K1017" s="63"/>
    </row>
    <row r="1018" spans="1:11">
      <c r="A1018" s="7">
        <v>1013</v>
      </c>
      <c r="B1018" s="51" t="s">
        <v>341</v>
      </c>
      <c r="C1018" s="10">
        <f>C1019+C1020+C1021</f>
        <v>168193.50000000003</v>
      </c>
      <c r="D1018" s="10">
        <f t="shared" ref="D1018:J1018" si="292">D1019+D1020+D1021</f>
        <v>17890.3</v>
      </c>
      <c r="E1018" s="10">
        <f t="shared" si="292"/>
        <v>20234</v>
      </c>
      <c r="F1018" s="10">
        <f t="shared" si="292"/>
        <v>36111.699999999997</v>
      </c>
      <c r="G1018" s="8">
        <f>G1019+G1020+G1021</f>
        <v>51171.199999999997</v>
      </c>
      <c r="H1018" s="8">
        <f t="shared" si="292"/>
        <v>14911.5</v>
      </c>
      <c r="I1018" s="10">
        <f t="shared" si="292"/>
        <v>15424.5</v>
      </c>
      <c r="J1018" s="10">
        <f t="shared" si="292"/>
        <v>13273.4</v>
      </c>
      <c r="K1018" s="9" t="s">
        <v>2</v>
      </c>
    </row>
    <row r="1019" spans="1:11">
      <c r="A1019" s="7">
        <v>1014</v>
      </c>
      <c r="B1019" s="9" t="s">
        <v>4</v>
      </c>
      <c r="C1019" s="9">
        <f>C1024</f>
        <v>54087.5</v>
      </c>
      <c r="D1019" s="9">
        <v>0</v>
      </c>
      <c r="E1019" s="9">
        <v>0</v>
      </c>
      <c r="F1019" s="9">
        <v>15000</v>
      </c>
      <c r="G1019" s="9">
        <f>G1024</f>
        <v>39087.5</v>
      </c>
      <c r="H1019" s="9">
        <v>0</v>
      </c>
      <c r="I1019" s="9">
        <v>0</v>
      </c>
      <c r="J1019" s="9">
        <v>0</v>
      </c>
      <c r="K1019" s="9" t="s">
        <v>2</v>
      </c>
    </row>
    <row r="1020" spans="1:11">
      <c r="A1020" s="7">
        <v>1015</v>
      </c>
      <c r="B1020" s="9" t="s">
        <v>5</v>
      </c>
      <c r="C1020" s="6">
        <f>C1025+C1124</f>
        <v>114106.00000000003</v>
      </c>
      <c r="D1020" s="6">
        <f t="shared" ref="D1020:I1020" si="293">D1025+D1124</f>
        <v>17890.3</v>
      </c>
      <c r="E1020" s="6">
        <f t="shared" si="293"/>
        <v>20234</v>
      </c>
      <c r="F1020" s="6">
        <f t="shared" si="293"/>
        <v>21111.7</v>
      </c>
      <c r="G1020" s="6">
        <f>G1035+G1128+G1152+G1188+G1223</f>
        <v>12083.699999999999</v>
      </c>
      <c r="H1020" s="6">
        <f t="shared" si="293"/>
        <v>14911.5</v>
      </c>
      <c r="I1020" s="6">
        <f t="shared" si="293"/>
        <v>15424.5</v>
      </c>
      <c r="J1020" s="6">
        <f>J1025+J1124</f>
        <v>13273.4</v>
      </c>
      <c r="K1020" s="9" t="s">
        <v>2</v>
      </c>
    </row>
    <row r="1021" spans="1:11">
      <c r="A1021" s="7">
        <v>1016</v>
      </c>
      <c r="B1021" s="9" t="s">
        <v>6</v>
      </c>
      <c r="C1021" s="6">
        <f t="shared" ref="C1021:C1042" si="294">D1021+E1021+F1021+G1021+H1021+I1021+J1021</f>
        <v>0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9" t="s">
        <v>2</v>
      </c>
    </row>
    <row r="1022" spans="1:11">
      <c r="A1022" s="7">
        <v>1017</v>
      </c>
      <c r="B1022" s="9" t="s">
        <v>10</v>
      </c>
      <c r="C1022" s="6">
        <f t="shared" si="294"/>
        <v>0</v>
      </c>
      <c r="D1022" s="6"/>
      <c r="E1022" s="6"/>
      <c r="F1022" s="6"/>
      <c r="G1022" s="6"/>
      <c r="H1022" s="6"/>
      <c r="I1022" s="6"/>
      <c r="J1022" s="6"/>
      <c r="K1022" s="9"/>
    </row>
    <row r="1023" spans="1:11" ht="25.5">
      <c r="A1023" s="7">
        <v>1018</v>
      </c>
      <c r="B1023" s="38" t="s">
        <v>338</v>
      </c>
      <c r="C1023" s="9">
        <f t="shared" si="294"/>
        <v>36400.9</v>
      </c>
      <c r="D1023" s="9">
        <v>3560</v>
      </c>
      <c r="E1023" s="9">
        <v>0</v>
      </c>
      <c r="F1023" s="9">
        <v>16081.8</v>
      </c>
      <c r="G1023" s="9">
        <v>3000.2</v>
      </c>
      <c r="H1023" s="9">
        <v>3000.2</v>
      </c>
      <c r="I1023" s="9">
        <v>3000.2</v>
      </c>
      <c r="J1023" s="6">
        <f>J1025</f>
        <v>7758.5</v>
      </c>
      <c r="K1023" s="9" t="s">
        <v>2</v>
      </c>
    </row>
    <row r="1024" spans="1:11">
      <c r="A1024" s="7">
        <v>1019</v>
      </c>
      <c r="B1024" s="9" t="s">
        <v>4</v>
      </c>
      <c r="C1024" s="9">
        <f t="shared" si="294"/>
        <v>54087.5</v>
      </c>
      <c r="D1024" s="6">
        <v>0</v>
      </c>
      <c r="E1024" s="6">
        <v>0</v>
      </c>
      <c r="F1024" s="6">
        <v>15000</v>
      </c>
      <c r="G1024" s="6">
        <v>39087.5</v>
      </c>
      <c r="H1024" s="6">
        <v>0</v>
      </c>
      <c r="I1024" s="6">
        <v>0</v>
      </c>
      <c r="J1024" s="6">
        <v>0</v>
      </c>
      <c r="K1024" s="9" t="s">
        <v>2</v>
      </c>
    </row>
    <row r="1025" spans="1:11">
      <c r="A1025" s="7">
        <v>1020</v>
      </c>
      <c r="B1025" s="9" t="s">
        <v>5</v>
      </c>
      <c r="C1025" s="9">
        <f t="shared" si="294"/>
        <v>21400.9</v>
      </c>
      <c r="D1025" s="6">
        <v>3560</v>
      </c>
      <c r="E1025" s="6">
        <v>0</v>
      </c>
      <c r="F1025" s="6">
        <v>1081.8</v>
      </c>
      <c r="G1025" s="6">
        <v>3000.2</v>
      </c>
      <c r="H1025" s="6">
        <v>3000.2</v>
      </c>
      <c r="I1025" s="6">
        <v>3000.2</v>
      </c>
      <c r="J1025" s="6">
        <v>7758.5</v>
      </c>
      <c r="K1025" s="9" t="s">
        <v>2</v>
      </c>
    </row>
    <row r="1026" spans="1:11">
      <c r="A1026" s="7">
        <v>1021</v>
      </c>
      <c r="B1026" s="9" t="s">
        <v>6</v>
      </c>
      <c r="C1026" s="6">
        <f t="shared" si="294"/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9" t="s">
        <v>2</v>
      </c>
    </row>
    <row r="1027" spans="1:11" ht="25.5">
      <c r="A1027" s="7">
        <v>1022</v>
      </c>
      <c r="B1027" s="9" t="s">
        <v>11</v>
      </c>
      <c r="C1027" s="6">
        <f t="shared" si="294"/>
        <v>0</v>
      </c>
      <c r="D1027" s="6">
        <f t="shared" ref="D1027" si="295">E1027+F1027+G1027+H1027+I1027+J1027+K1027</f>
        <v>0</v>
      </c>
      <c r="E1027" s="6">
        <f t="shared" ref="E1027" si="296">F1027+G1027+H1027+I1027+J1027+K1027+L1027</f>
        <v>0</v>
      </c>
      <c r="F1027" s="6">
        <f t="shared" ref="F1027" si="297">G1027+H1027+I1027+J1027+K1027+L1027+M1027</f>
        <v>0</v>
      </c>
      <c r="G1027" s="6">
        <f t="shared" ref="G1027" si="298">H1027+I1027+J1027+K1027+L1027+M1027+N1027</f>
        <v>0</v>
      </c>
      <c r="H1027" s="6">
        <f t="shared" ref="H1027" si="299">I1027+J1027+K1027+L1027+M1027+N1027+O1027</f>
        <v>0</v>
      </c>
      <c r="I1027" s="6">
        <f t="shared" ref="I1027" si="300">J1027+K1027+L1027+M1027+N1027+O1027+P1027</f>
        <v>0</v>
      </c>
      <c r="J1027" s="6">
        <f t="shared" ref="J1027" si="301">K1027+L1027+M1027+N1027+O1027+P1027+Q1027</f>
        <v>0</v>
      </c>
      <c r="K1027" s="9"/>
    </row>
    <row r="1028" spans="1:11" ht="25.5">
      <c r="A1028" s="7">
        <v>1023</v>
      </c>
      <c r="B1028" s="38" t="s">
        <v>342</v>
      </c>
      <c r="C1028" s="6">
        <f t="shared" ref="C1028" si="302">D1028+E1028+F1028+G1028+H1028+I1028+J1028</f>
        <v>0</v>
      </c>
      <c r="D1028" s="6">
        <f t="shared" ref="D1028" si="303">E1028+F1028+G1028+H1028+I1028+J1028+K1028</f>
        <v>0</v>
      </c>
      <c r="E1028" s="6">
        <f t="shared" ref="E1028" si="304">F1028+G1028+H1028+I1028+J1028+K1028+L1028</f>
        <v>0</v>
      </c>
      <c r="F1028" s="6">
        <f t="shared" ref="F1028" si="305">G1028+H1028+I1028+J1028+K1028+L1028+M1028</f>
        <v>0</v>
      </c>
      <c r="G1028" s="6">
        <f t="shared" ref="G1028" si="306">H1028+I1028+J1028+K1028+L1028+M1028+N1028</f>
        <v>0</v>
      </c>
      <c r="H1028" s="6">
        <f t="shared" ref="H1028" si="307">I1028+J1028+K1028+L1028+M1028+N1028+O1028</f>
        <v>0</v>
      </c>
      <c r="I1028" s="6">
        <f t="shared" ref="I1028" si="308">J1028+K1028+L1028+M1028+N1028+O1028+P1028</f>
        <v>0</v>
      </c>
      <c r="J1028" s="6">
        <f t="shared" ref="J1028" si="309">K1028+L1028+M1028+N1028+O1028+P1028+Q1028</f>
        <v>0</v>
      </c>
      <c r="K1028" s="9"/>
    </row>
    <row r="1029" spans="1:11">
      <c r="A1029" s="7">
        <v>1024</v>
      </c>
      <c r="B1029" s="9" t="s">
        <v>4</v>
      </c>
      <c r="C1029" s="8">
        <f t="shared" si="294"/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9"/>
    </row>
    <row r="1030" spans="1:11">
      <c r="A1030" s="7">
        <v>1025</v>
      </c>
      <c r="B1030" s="9" t="s">
        <v>5</v>
      </c>
      <c r="C1030" s="8">
        <f t="shared" si="294"/>
        <v>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9"/>
    </row>
    <row r="1031" spans="1:11">
      <c r="A1031" s="7">
        <v>1026</v>
      </c>
      <c r="B1031" s="9" t="s">
        <v>6</v>
      </c>
      <c r="C1031" s="8">
        <f t="shared" si="294"/>
        <v>0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9"/>
    </row>
    <row r="1032" spans="1:11">
      <c r="A1032" s="7">
        <v>1027</v>
      </c>
      <c r="B1032" s="9" t="s">
        <v>12</v>
      </c>
      <c r="C1032" s="8">
        <f t="shared" si="294"/>
        <v>0</v>
      </c>
      <c r="D1032" s="6"/>
      <c r="E1032" s="6"/>
      <c r="F1032" s="6"/>
      <c r="G1032" s="6"/>
      <c r="H1032" s="6"/>
      <c r="I1032" s="6"/>
      <c r="J1032" s="6"/>
      <c r="K1032" s="9"/>
    </row>
    <row r="1033" spans="1:11" ht="54">
      <c r="A1033" s="7">
        <v>1028</v>
      </c>
      <c r="B1033" s="12" t="s">
        <v>201</v>
      </c>
      <c r="C1033" s="9">
        <f>C1034+C1035+C1036</f>
        <v>73328.399999999994</v>
      </c>
      <c r="D1033" s="9">
        <f t="shared" ref="D1033:J1033" si="310">D1034+D1035+D1036</f>
        <v>2000</v>
      </c>
      <c r="E1033" s="9">
        <f t="shared" si="310"/>
        <v>0</v>
      </c>
      <c r="F1033" s="9">
        <f t="shared" si="310"/>
        <v>16081.8</v>
      </c>
      <c r="G1033" s="6">
        <f>G1034+G1035</f>
        <v>42087.7</v>
      </c>
      <c r="H1033" s="10">
        <f t="shared" si="310"/>
        <v>3000.2</v>
      </c>
      <c r="I1033" s="10">
        <f t="shared" si="310"/>
        <v>3000.2</v>
      </c>
      <c r="J1033" s="10">
        <f t="shared" si="310"/>
        <v>7758.5</v>
      </c>
      <c r="K1033" s="9"/>
    </row>
    <row r="1034" spans="1:11">
      <c r="A1034" s="7">
        <v>1029</v>
      </c>
      <c r="B1034" s="9" t="s">
        <v>4</v>
      </c>
      <c r="C1034" s="6">
        <f t="shared" si="294"/>
        <v>54087.5</v>
      </c>
      <c r="D1034" s="6">
        <v>0</v>
      </c>
      <c r="E1034" s="6">
        <v>0</v>
      </c>
      <c r="F1034" s="6">
        <v>15000</v>
      </c>
      <c r="G1034" s="6">
        <v>39087.5</v>
      </c>
      <c r="H1034" s="6">
        <v>0</v>
      </c>
      <c r="I1034" s="6">
        <v>0</v>
      </c>
      <c r="J1034" s="6">
        <v>0</v>
      </c>
      <c r="K1034" s="9"/>
    </row>
    <row r="1035" spans="1:11">
      <c r="A1035" s="7">
        <v>1030</v>
      </c>
      <c r="B1035" s="9" t="s">
        <v>5</v>
      </c>
      <c r="C1035" s="6">
        <f>C1039+C1043+C1047+C1051+C1055+C1059+C1063+C1067+C1071+C1075+C1079+C1083+C1087+C1091+C1095+C1099+C1103+C1107+C1111+C1115</f>
        <v>19240.900000000001</v>
      </c>
      <c r="D1035" s="6">
        <f t="shared" ref="D1035:F1035" si="311">D1039+D1043+D1047+D1051+D1055+D1059+D1063+D1067+D1071+D1075+D1079+D1083+D1087+D1091+D1095+D1099+D1103+D1107+D1111+D1115</f>
        <v>2000</v>
      </c>
      <c r="E1035" s="6">
        <f t="shared" si="311"/>
        <v>0</v>
      </c>
      <c r="F1035" s="6">
        <f t="shared" si="311"/>
        <v>1081.8</v>
      </c>
      <c r="G1035" s="6">
        <f>G1039+G1043+G1047+G1051+G1055+G1059+G1063+G1067+G1071+G1075+G1079+G1083+G1087+G1091+G1095+G1099+G1103+G1107+G1111+G1115</f>
        <v>3000.2</v>
      </c>
      <c r="H1035" s="6">
        <f>H1039+H1043+H1047+H1051+H1055+H1059+H1063+H1067+H1071+H1075+H1079+H1083+H1087+H1091+H1095+H1099+H1103+H1107+H1111+H1115+H1119</f>
        <v>3000.2</v>
      </c>
      <c r="I1035" s="6">
        <f>I1039+I1043+I1047+I1051+I1055+I1059+I1063+I1067+I1071+I1075+I1079+I1083+I1087+I1091+I1095+I1099+I1103+I1107+I1111+I1115+I1119</f>
        <v>3000.2</v>
      </c>
      <c r="J1035" s="6">
        <f>J1037+J1041+J1045+J1049+J1053+J1057+J1119</f>
        <v>7758.5</v>
      </c>
      <c r="K1035" s="9"/>
    </row>
    <row r="1036" spans="1:11">
      <c r="A1036" s="7">
        <v>1031</v>
      </c>
      <c r="B1036" s="9" t="s">
        <v>6</v>
      </c>
      <c r="C1036" s="6">
        <f t="shared" si="294"/>
        <v>0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9"/>
    </row>
    <row r="1037" spans="1:11" ht="38.25">
      <c r="A1037" s="7">
        <v>1032</v>
      </c>
      <c r="B1037" s="13" t="s">
        <v>202</v>
      </c>
      <c r="C1037" s="6">
        <f>D1037+E1037+F1037+G1037+H1037+I1037+J1037</f>
        <v>59054.5</v>
      </c>
      <c r="D1037" s="6">
        <f t="shared" ref="D1037:I1037" si="312">D1038+D1039+D1040</f>
        <v>2000</v>
      </c>
      <c r="E1037" s="6">
        <f t="shared" si="312"/>
        <v>0</v>
      </c>
      <c r="F1037" s="6">
        <f t="shared" si="312"/>
        <v>15790</v>
      </c>
      <c r="G1037" s="6">
        <f>G1038+G1039</f>
        <v>41264.5</v>
      </c>
      <c r="H1037" s="6">
        <v>0</v>
      </c>
      <c r="I1037" s="6">
        <f t="shared" si="312"/>
        <v>0</v>
      </c>
      <c r="J1037" s="6">
        <v>0</v>
      </c>
      <c r="K1037" s="9">
        <v>46</v>
      </c>
    </row>
    <row r="1038" spans="1:11">
      <c r="A1038" s="7">
        <v>1033</v>
      </c>
      <c r="B1038" s="9" t="s">
        <v>4</v>
      </c>
      <c r="C1038" s="6">
        <f t="shared" si="294"/>
        <v>54087.5</v>
      </c>
      <c r="D1038" s="6"/>
      <c r="E1038" s="6">
        <v>0</v>
      </c>
      <c r="F1038" s="6">
        <v>15000</v>
      </c>
      <c r="G1038" s="6">
        <v>39087.5</v>
      </c>
      <c r="H1038" s="6">
        <v>0</v>
      </c>
      <c r="I1038" s="6">
        <v>0</v>
      </c>
      <c r="J1038" s="6">
        <v>0</v>
      </c>
      <c r="K1038" s="9"/>
    </row>
    <row r="1039" spans="1:11">
      <c r="A1039" s="7">
        <v>1034</v>
      </c>
      <c r="B1039" s="9" t="s">
        <v>5</v>
      </c>
      <c r="C1039" s="6">
        <f t="shared" si="294"/>
        <v>4967</v>
      </c>
      <c r="D1039" s="6">
        <v>2000</v>
      </c>
      <c r="E1039" s="6">
        <v>0</v>
      </c>
      <c r="F1039" s="6">
        <v>790</v>
      </c>
      <c r="G1039" s="6">
        <v>2177</v>
      </c>
      <c r="H1039" s="6">
        <v>0</v>
      </c>
      <c r="I1039" s="6">
        <v>0</v>
      </c>
      <c r="J1039" s="6">
        <v>0</v>
      </c>
      <c r="K1039" s="9"/>
    </row>
    <row r="1040" spans="1:11">
      <c r="A1040" s="7">
        <v>1035</v>
      </c>
      <c r="B1040" s="9" t="s">
        <v>6</v>
      </c>
      <c r="C1040" s="6">
        <f t="shared" si="294"/>
        <v>0</v>
      </c>
      <c r="D1040" s="6">
        <v>0</v>
      </c>
      <c r="E1040" s="6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9"/>
    </row>
    <row r="1041" spans="1:11" ht="25.5">
      <c r="A1041" s="7">
        <v>1036</v>
      </c>
      <c r="B1041" s="13" t="s">
        <v>203</v>
      </c>
      <c r="C1041" s="6">
        <v>0</v>
      </c>
      <c r="D1041" s="6">
        <v>0</v>
      </c>
      <c r="E1041" s="6">
        <f t="shared" ref="E1041:J1041" si="313">E1043</f>
        <v>0</v>
      </c>
      <c r="F1041" s="6">
        <f t="shared" si="313"/>
        <v>0</v>
      </c>
      <c r="G1041" s="6">
        <f t="shared" si="313"/>
        <v>0</v>
      </c>
      <c r="H1041" s="6">
        <f t="shared" si="313"/>
        <v>0</v>
      </c>
      <c r="I1041" s="6">
        <f t="shared" si="313"/>
        <v>0</v>
      </c>
      <c r="J1041" s="8">
        <f t="shared" si="313"/>
        <v>0</v>
      </c>
      <c r="K1041" s="9">
        <v>46</v>
      </c>
    </row>
    <row r="1042" spans="1:11">
      <c r="A1042" s="7">
        <v>1037</v>
      </c>
      <c r="B1042" s="9" t="s">
        <v>4</v>
      </c>
      <c r="C1042" s="9">
        <f t="shared" si="294"/>
        <v>0</v>
      </c>
      <c r="D1042" s="6">
        <v>0</v>
      </c>
      <c r="E1042" s="6">
        <v>0</v>
      </c>
      <c r="F1042" s="5">
        <v>0</v>
      </c>
      <c r="G1042" s="22">
        <v>0</v>
      </c>
      <c r="H1042" s="5">
        <v>0</v>
      </c>
      <c r="I1042" s="5">
        <v>0</v>
      </c>
      <c r="J1042" s="5">
        <v>0</v>
      </c>
      <c r="K1042" s="9"/>
    </row>
    <row r="1043" spans="1:11">
      <c r="A1043" s="7">
        <v>1038</v>
      </c>
      <c r="B1043" s="9" t="s">
        <v>5</v>
      </c>
      <c r="C1043" s="6">
        <v>0</v>
      </c>
      <c r="D1043" s="6">
        <v>0</v>
      </c>
      <c r="E1043" s="6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9"/>
    </row>
    <row r="1044" spans="1:11">
      <c r="A1044" s="7">
        <v>1039</v>
      </c>
      <c r="B1044" s="9" t="s">
        <v>6</v>
      </c>
      <c r="C1044" s="6">
        <f t="shared" ref="C1044:C1107" si="314">D1044+E1044+F1044+G1044+H1044+I1044+J1044</f>
        <v>0</v>
      </c>
      <c r="D1044" s="6">
        <v>0</v>
      </c>
      <c r="E1044" s="6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9"/>
    </row>
    <row r="1045" spans="1:11" ht="25.5">
      <c r="A1045" s="7">
        <v>1040</v>
      </c>
      <c r="B1045" s="13" t="s">
        <v>204</v>
      </c>
      <c r="C1045" s="6">
        <f t="shared" si="314"/>
        <v>2595.1999999999998</v>
      </c>
      <c r="D1045" s="6">
        <v>0</v>
      </c>
      <c r="E1045" s="6">
        <v>0</v>
      </c>
      <c r="F1045" s="5">
        <v>0</v>
      </c>
      <c r="G1045" s="5">
        <v>0</v>
      </c>
      <c r="H1045" s="4">
        <v>2595.1999999999998</v>
      </c>
      <c r="I1045" s="5">
        <v>0</v>
      </c>
      <c r="J1045" s="5">
        <v>0</v>
      </c>
      <c r="K1045" s="9">
        <v>46</v>
      </c>
    </row>
    <row r="1046" spans="1:11">
      <c r="A1046" s="7">
        <v>1041</v>
      </c>
      <c r="B1046" s="9" t="s">
        <v>4</v>
      </c>
      <c r="C1046" s="6">
        <f t="shared" si="314"/>
        <v>0</v>
      </c>
      <c r="D1046" s="6">
        <v>0</v>
      </c>
      <c r="E1046" s="6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9"/>
    </row>
    <row r="1047" spans="1:11">
      <c r="A1047" s="7">
        <v>1042</v>
      </c>
      <c r="B1047" s="9" t="s">
        <v>5</v>
      </c>
      <c r="C1047" s="6">
        <f t="shared" si="314"/>
        <v>2595.1999999999998</v>
      </c>
      <c r="D1047" s="6">
        <v>0</v>
      </c>
      <c r="E1047" s="6">
        <v>0</v>
      </c>
      <c r="F1047" s="6">
        <v>0</v>
      </c>
      <c r="G1047" s="6">
        <v>0</v>
      </c>
      <c r="H1047" s="6">
        <v>2595.1999999999998</v>
      </c>
      <c r="I1047" s="6">
        <v>0</v>
      </c>
      <c r="J1047" s="6">
        <v>0</v>
      </c>
      <c r="K1047" s="9"/>
    </row>
    <row r="1048" spans="1:11">
      <c r="A1048" s="7">
        <v>1043</v>
      </c>
      <c r="B1048" s="9" t="s">
        <v>6</v>
      </c>
      <c r="C1048" s="6">
        <f t="shared" si="314"/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9"/>
    </row>
    <row r="1049" spans="1:11" ht="38.25">
      <c r="A1049" s="7">
        <v>1044</v>
      </c>
      <c r="B1049" s="13" t="s">
        <v>205</v>
      </c>
      <c r="C1049" s="6">
        <f t="shared" si="314"/>
        <v>2800.2</v>
      </c>
      <c r="D1049" s="6">
        <v>0</v>
      </c>
      <c r="E1049" s="6"/>
      <c r="F1049" s="5">
        <v>0</v>
      </c>
      <c r="G1049" s="5">
        <v>0</v>
      </c>
      <c r="H1049" s="5">
        <v>0</v>
      </c>
      <c r="I1049" s="4">
        <v>2800.2</v>
      </c>
      <c r="J1049" s="5">
        <v>0</v>
      </c>
      <c r="K1049" s="9">
        <v>46</v>
      </c>
    </row>
    <row r="1050" spans="1:11">
      <c r="A1050" s="7">
        <v>1045</v>
      </c>
      <c r="B1050" s="9" t="s">
        <v>4</v>
      </c>
      <c r="C1050" s="6">
        <f t="shared" si="314"/>
        <v>0</v>
      </c>
      <c r="D1050" s="6">
        <v>0</v>
      </c>
      <c r="E1050" s="6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9"/>
    </row>
    <row r="1051" spans="1:11">
      <c r="A1051" s="7">
        <v>1046</v>
      </c>
      <c r="B1051" s="9" t="s">
        <v>5</v>
      </c>
      <c r="C1051" s="6">
        <f t="shared" si="314"/>
        <v>2800.2</v>
      </c>
      <c r="D1051" s="6">
        <v>0</v>
      </c>
      <c r="E1051" s="6">
        <v>0</v>
      </c>
      <c r="F1051" s="5">
        <v>0</v>
      </c>
      <c r="G1051" s="5">
        <v>0</v>
      </c>
      <c r="H1051" s="5">
        <v>0</v>
      </c>
      <c r="I1051" s="5">
        <v>2800.2</v>
      </c>
      <c r="J1051" s="5">
        <v>0</v>
      </c>
      <c r="K1051" s="9"/>
    </row>
    <row r="1052" spans="1:11">
      <c r="A1052" s="7">
        <v>1047</v>
      </c>
      <c r="B1052" s="9" t="s">
        <v>6</v>
      </c>
      <c r="C1052" s="6">
        <f t="shared" si="314"/>
        <v>0</v>
      </c>
      <c r="D1052" s="6">
        <v>0</v>
      </c>
      <c r="E1052" s="6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9"/>
    </row>
    <row r="1053" spans="1:11" ht="38.25">
      <c r="A1053" s="7">
        <v>1048</v>
      </c>
      <c r="B1053" s="13" t="s">
        <v>206</v>
      </c>
      <c r="C1053" s="6">
        <f t="shared" si="314"/>
        <v>7558.5</v>
      </c>
      <c r="D1053" s="6">
        <v>0</v>
      </c>
      <c r="E1053" s="6">
        <v>0</v>
      </c>
      <c r="F1053" s="5">
        <v>0</v>
      </c>
      <c r="G1053" s="5">
        <v>0</v>
      </c>
      <c r="H1053" s="5">
        <v>0</v>
      </c>
      <c r="I1053" s="5">
        <v>0</v>
      </c>
      <c r="J1053" s="4">
        <v>7558.5</v>
      </c>
      <c r="K1053" s="9">
        <v>46</v>
      </c>
    </row>
    <row r="1054" spans="1:11">
      <c r="A1054" s="7">
        <v>1049</v>
      </c>
      <c r="B1054" s="9" t="s">
        <v>4</v>
      </c>
      <c r="C1054" s="6">
        <f t="shared" si="314"/>
        <v>0</v>
      </c>
      <c r="D1054" s="6">
        <v>0</v>
      </c>
      <c r="E1054" s="6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9"/>
    </row>
    <row r="1055" spans="1:11">
      <c r="A1055" s="7">
        <v>1050</v>
      </c>
      <c r="B1055" s="9" t="s">
        <v>5</v>
      </c>
      <c r="C1055" s="6">
        <f t="shared" si="314"/>
        <v>7558.5</v>
      </c>
      <c r="D1055" s="6">
        <v>0</v>
      </c>
      <c r="E1055" s="6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7558.5</v>
      </c>
      <c r="K1055" s="9"/>
    </row>
    <row r="1056" spans="1:11">
      <c r="A1056" s="7">
        <v>1051</v>
      </c>
      <c r="B1056" s="9" t="s">
        <v>6</v>
      </c>
      <c r="C1056" s="6">
        <f t="shared" si="314"/>
        <v>0</v>
      </c>
      <c r="D1056" s="6">
        <v>0</v>
      </c>
      <c r="E1056" s="6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9"/>
    </row>
    <row r="1057" spans="1:11" ht="51">
      <c r="A1057" s="7">
        <v>1052</v>
      </c>
      <c r="B1057" s="13" t="s">
        <v>207</v>
      </c>
      <c r="C1057" s="6">
        <f t="shared" si="314"/>
        <v>0</v>
      </c>
      <c r="D1057" s="6">
        <v>0</v>
      </c>
      <c r="E1057" s="6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9"/>
    </row>
    <row r="1058" spans="1:11">
      <c r="A1058" s="7">
        <v>1053</v>
      </c>
      <c r="B1058" s="9" t="s">
        <v>4</v>
      </c>
      <c r="C1058" s="6">
        <f t="shared" si="314"/>
        <v>0</v>
      </c>
      <c r="D1058" s="6">
        <v>0</v>
      </c>
      <c r="E1058" s="6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9"/>
    </row>
    <row r="1059" spans="1:11">
      <c r="A1059" s="7">
        <v>1054</v>
      </c>
      <c r="B1059" s="9" t="s">
        <v>5</v>
      </c>
      <c r="C1059" s="6">
        <f t="shared" si="314"/>
        <v>0</v>
      </c>
      <c r="D1059" s="6">
        <v>0</v>
      </c>
      <c r="E1059" s="6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9"/>
    </row>
    <row r="1060" spans="1:11">
      <c r="A1060" s="7">
        <v>1055</v>
      </c>
      <c r="B1060" s="9" t="s">
        <v>6</v>
      </c>
      <c r="C1060" s="6">
        <f t="shared" si="314"/>
        <v>0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9"/>
    </row>
    <row r="1061" spans="1:11" ht="38.25">
      <c r="A1061" s="7">
        <v>1056</v>
      </c>
      <c r="B1061" s="13" t="s">
        <v>208</v>
      </c>
      <c r="C1061" s="6">
        <f t="shared" si="314"/>
        <v>0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9"/>
    </row>
    <row r="1062" spans="1:11">
      <c r="A1062" s="7">
        <v>1057</v>
      </c>
      <c r="B1062" s="9" t="s">
        <v>4</v>
      </c>
      <c r="C1062" s="6">
        <f t="shared" si="314"/>
        <v>0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9"/>
    </row>
    <row r="1063" spans="1:11">
      <c r="A1063" s="7">
        <v>1058</v>
      </c>
      <c r="B1063" s="9" t="s">
        <v>5</v>
      </c>
      <c r="C1063" s="6">
        <f t="shared" si="314"/>
        <v>0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9"/>
    </row>
    <row r="1064" spans="1:11">
      <c r="A1064" s="7">
        <v>1059</v>
      </c>
      <c r="B1064" s="9" t="s">
        <v>6</v>
      </c>
      <c r="C1064" s="6">
        <f t="shared" si="314"/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9"/>
    </row>
    <row r="1065" spans="1:11" ht="38.25">
      <c r="A1065" s="7">
        <v>1060</v>
      </c>
      <c r="B1065" s="13" t="s">
        <v>209</v>
      </c>
      <c r="C1065" s="6">
        <f t="shared" si="314"/>
        <v>0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9"/>
    </row>
    <row r="1066" spans="1:11">
      <c r="A1066" s="7">
        <v>1061</v>
      </c>
      <c r="B1066" s="9" t="s">
        <v>4</v>
      </c>
      <c r="C1066" s="6">
        <f t="shared" si="314"/>
        <v>0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9"/>
    </row>
    <row r="1067" spans="1:11">
      <c r="A1067" s="7">
        <v>1062</v>
      </c>
      <c r="B1067" s="9" t="s">
        <v>5</v>
      </c>
      <c r="C1067" s="6">
        <f t="shared" si="314"/>
        <v>0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9"/>
    </row>
    <row r="1068" spans="1:11">
      <c r="A1068" s="7">
        <v>1063</v>
      </c>
      <c r="B1068" s="9" t="s">
        <v>6</v>
      </c>
      <c r="C1068" s="6">
        <f t="shared" si="314"/>
        <v>0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9"/>
    </row>
    <row r="1069" spans="1:11" ht="38.25">
      <c r="A1069" s="7">
        <v>1064</v>
      </c>
      <c r="B1069" s="13" t="s">
        <v>210</v>
      </c>
      <c r="C1069" s="6">
        <f t="shared" si="314"/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9"/>
    </row>
    <row r="1070" spans="1:11">
      <c r="A1070" s="7">
        <v>1065</v>
      </c>
      <c r="B1070" s="9" t="s">
        <v>4</v>
      </c>
      <c r="C1070" s="6">
        <f t="shared" si="314"/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9"/>
    </row>
    <row r="1071" spans="1:11">
      <c r="A1071" s="7">
        <v>1066</v>
      </c>
      <c r="B1071" s="9" t="s">
        <v>5</v>
      </c>
      <c r="C1071" s="6">
        <f t="shared" si="314"/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9"/>
    </row>
    <row r="1072" spans="1:11">
      <c r="A1072" s="7">
        <v>1067</v>
      </c>
      <c r="B1072" s="9" t="s">
        <v>6</v>
      </c>
      <c r="C1072" s="6">
        <f t="shared" si="314"/>
        <v>0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9"/>
    </row>
    <row r="1073" spans="1:11" ht="38.25">
      <c r="A1073" s="7">
        <v>1068</v>
      </c>
      <c r="B1073" s="13" t="s">
        <v>211</v>
      </c>
      <c r="C1073" s="6">
        <f t="shared" si="314"/>
        <v>0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9"/>
    </row>
    <row r="1074" spans="1:11">
      <c r="A1074" s="7">
        <v>1069</v>
      </c>
      <c r="B1074" s="9" t="s">
        <v>4</v>
      </c>
      <c r="C1074" s="6">
        <f t="shared" si="314"/>
        <v>0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9"/>
    </row>
    <row r="1075" spans="1:11">
      <c r="A1075" s="7">
        <v>1070</v>
      </c>
      <c r="B1075" s="9" t="s">
        <v>5</v>
      </c>
      <c r="C1075" s="6">
        <f t="shared" si="314"/>
        <v>0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9"/>
    </row>
    <row r="1076" spans="1:11">
      <c r="A1076" s="7">
        <v>1071</v>
      </c>
      <c r="B1076" s="9" t="s">
        <v>6</v>
      </c>
      <c r="C1076" s="6">
        <f t="shared" si="314"/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9"/>
    </row>
    <row r="1077" spans="1:11" ht="38.25">
      <c r="A1077" s="7">
        <v>1072</v>
      </c>
      <c r="B1077" s="13" t="s">
        <v>212</v>
      </c>
      <c r="C1077" s="6">
        <f t="shared" si="314"/>
        <v>0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9"/>
    </row>
    <row r="1078" spans="1:11">
      <c r="A1078" s="7">
        <v>1073</v>
      </c>
      <c r="B1078" s="9" t="s">
        <v>4</v>
      </c>
      <c r="C1078" s="6">
        <f t="shared" si="314"/>
        <v>0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9"/>
    </row>
    <row r="1079" spans="1:11">
      <c r="A1079" s="7">
        <v>1074</v>
      </c>
      <c r="B1079" s="9" t="s">
        <v>5</v>
      </c>
      <c r="C1079" s="6">
        <f t="shared" si="314"/>
        <v>0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9"/>
    </row>
    <row r="1080" spans="1:11">
      <c r="A1080" s="7">
        <v>1075</v>
      </c>
      <c r="B1080" s="9" t="s">
        <v>6</v>
      </c>
      <c r="C1080" s="6">
        <f t="shared" si="314"/>
        <v>0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9"/>
    </row>
    <row r="1081" spans="1:11" ht="38.25">
      <c r="A1081" s="7">
        <v>1076</v>
      </c>
      <c r="B1081" s="13" t="s">
        <v>213</v>
      </c>
      <c r="C1081" s="6">
        <f t="shared" si="314"/>
        <v>0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9"/>
    </row>
    <row r="1082" spans="1:11">
      <c r="A1082" s="7">
        <v>1077</v>
      </c>
      <c r="B1082" s="9" t="s">
        <v>4</v>
      </c>
      <c r="C1082" s="6">
        <f t="shared" si="314"/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9"/>
    </row>
    <row r="1083" spans="1:11">
      <c r="A1083" s="7">
        <v>1078</v>
      </c>
      <c r="B1083" s="9" t="s">
        <v>5</v>
      </c>
      <c r="C1083" s="6">
        <f t="shared" si="314"/>
        <v>0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9"/>
    </row>
    <row r="1084" spans="1:11">
      <c r="A1084" s="7">
        <v>1079</v>
      </c>
      <c r="B1084" s="9" t="s">
        <v>6</v>
      </c>
      <c r="C1084" s="6">
        <f t="shared" si="314"/>
        <v>0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9"/>
    </row>
    <row r="1085" spans="1:11" ht="38.25">
      <c r="A1085" s="7">
        <v>1080</v>
      </c>
      <c r="B1085" s="13" t="s">
        <v>214</v>
      </c>
      <c r="C1085" s="6">
        <f t="shared" si="314"/>
        <v>0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9"/>
    </row>
    <row r="1086" spans="1:11">
      <c r="A1086" s="7">
        <v>1081</v>
      </c>
      <c r="B1086" s="9" t="s">
        <v>4</v>
      </c>
      <c r="C1086" s="6">
        <f t="shared" si="314"/>
        <v>0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9"/>
    </row>
    <row r="1087" spans="1:11">
      <c r="A1087" s="7">
        <v>1082</v>
      </c>
      <c r="B1087" s="9" t="s">
        <v>5</v>
      </c>
      <c r="C1087" s="6">
        <f t="shared" si="314"/>
        <v>0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9"/>
    </row>
    <row r="1088" spans="1:11">
      <c r="A1088" s="7">
        <v>1083</v>
      </c>
      <c r="B1088" s="9" t="s">
        <v>6</v>
      </c>
      <c r="C1088" s="6">
        <f t="shared" si="314"/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9"/>
    </row>
    <row r="1089" spans="1:11" ht="38.25">
      <c r="A1089" s="7">
        <v>1084</v>
      </c>
      <c r="B1089" s="13" t="s">
        <v>215</v>
      </c>
      <c r="C1089" s="6">
        <f t="shared" si="314"/>
        <v>0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9"/>
    </row>
    <row r="1090" spans="1:11">
      <c r="A1090" s="7">
        <v>1085</v>
      </c>
      <c r="B1090" s="9" t="s">
        <v>4</v>
      </c>
      <c r="C1090" s="6">
        <f t="shared" si="314"/>
        <v>0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9"/>
    </row>
    <row r="1091" spans="1:11">
      <c r="A1091" s="7">
        <v>1086</v>
      </c>
      <c r="B1091" s="9" t="s">
        <v>5</v>
      </c>
      <c r="C1091" s="6">
        <f t="shared" si="314"/>
        <v>0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9"/>
    </row>
    <row r="1092" spans="1:11">
      <c r="A1092" s="7">
        <v>1087</v>
      </c>
      <c r="B1092" s="9" t="s">
        <v>6</v>
      </c>
      <c r="C1092" s="6">
        <f t="shared" si="314"/>
        <v>0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9"/>
    </row>
    <row r="1093" spans="1:11" ht="38.25">
      <c r="A1093" s="7">
        <v>1088</v>
      </c>
      <c r="B1093" s="13" t="s">
        <v>216</v>
      </c>
      <c r="C1093" s="6">
        <f t="shared" si="314"/>
        <v>0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9"/>
    </row>
    <row r="1094" spans="1:11">
      <c r="A1094" s="7">
        <v>1089</v>
      </c>
      <c r="B1094" s="9" t="s">
        <v>4</v>
      </c>
      <c r="C1094" s="6">
        <f t="shared" si="314"/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9"/>
    </row>
    <row r="1095" spans="1:11">
      <c r="A1095" s="7">
        <v>1090</v>
      </c>
      <c r="B1095" s="9" t="s">
        <v>5</v>
      </c>
      <c r="C1095" s="6">
        <f t="shared" si="314"/>
        <v>0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9"/>
    </row>
    <row r="1096" spans="1:11">
      <c r="A1096" s="7">
        <v>1091</v>
      </c>
      <c r="B1096" s="9" t="s">
        <v>6</v>
      </c>
      <c r="C1096" s="6">
        <f t="shared" si="314"/>
        <v>0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9"/>
    </row>
    <row r="1097" spans="1:11" ht="38.25">
      <c r="A1097" s="7">
        <v>1092</v>
      </c>
      <c r="B1097" s="13" t="s">
        <v>217</v>
      </c>
      <c r="C1097" s="6">
        <f t="shared" si="314"/>
        <v>0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9"/>
    </row>
    <row r="1098" spans="1:11">
      <c r="A1098" s="7">
        <v>1093</v>
      </c>
      <c r="B1098" s="9" t="s">
        <v>4</v>
      </c>
      <c r="C1098" s="6">
        <f t="shared" si="314"/>
        <v>0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9"/>
    </row>
    <row r="1099" spans="1:11">
      <c r="A1099" s="7">
        <v>1094</v>
      </c>
      <c r="B1099" s="9" t="s">
        <v>5</v>
      </c>
      <c r="C1099" s="6">
        <f t="shared" si="314"/>
        <v>0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9"/>
    </row>
    <row r="1100" spans="1:11">
      <c r="A1100" s="7">
        <v>1095</v>
      </c>
      <c r="B1100" s="9" t="s">
        <v>6</v>
      </c>
      <c r="C1100" s="6">
        <f t="shared" si="314"/>
        <v>0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9"/>
    </row>
    <row r="1101" spans="1:11" ht="51">
      <c r="A1101" s="7">
        <v>1096</v>
      </c>
      <c r="B1101" s="13" t="s">
        <v>218</v>
      </c>
      <c r="C1101" s="6">
        <f t="shared" si="314"/>
        <v>0</v>
      </c>
      <c r="D1101" s="6"/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/>
      <c r="K1101" s="9"/>
    </row>
    <row r="1102" spans="1:11">
      <c r="A1102" s="7">
        <v>1097</v>
      </c>
      <c r="B1102" s="9" t="s">
        <v>4</v>
      </c>
      <c r="C1102" s="6">
        <f t="shared" si="314"/>
        <v>0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9"/>
    </row>
    <row r="1103" spans="1:11">
      <c r="A1103" s="7">
        <v>1098</v>
      </c>
      <c r="B1103" s="9" t="s">
        <v>5</v>
      </c>
      <c r="C1103" s="6">
        <f t="shared" si="314"/>
        <v>0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/>
      <c r="K1103" s="9"/>
    </row>
    <row r="1104" spans="1:11">
      <c r="A1104" s="7">
        <v>1099</v>
      </c>
      <c r="B1104" s="9" t="s">
        <v>6</v>
      </c>
      <c r="C1104" s="6">
        <f t="shared" si="314"/>
        <v>0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9"/>
    </row>
    <row r="1105" spans="1:11" ht="38.25">
      <c r="A1105" s="7">
        <v>1100</v>
      </c>
      <c r="B1105" s="13" t="s">
        <v>219</v>
      </c>
      <c r="C1105" s="6">
        <f t="shared" si="314"/>
        <v>0</v>
      </c>
      <c r="D1105" s="6">
        <v>0</v>
      </c>
      <c r="E1105" s="6">
        <v>0</v>
      </c>
      <c r="F1105" s="6">
        <v>0</v>
      </c>
      <c r="G1105" s="6">
        <v>0</v>
      </c>
      <c r="H1105" s="6"/>
      <c r="I1105" s="6">
        <v>0</v>
      </c>
      <c r="J1105" s="6">
        <v>0</v>
      </c>
      <c r="K1105" s="9"/>
    </row>
    <row r="1106" spans="1:11">
      <c r="A1106" s="7">
        <v>1101</v>
      </c>
      <c r="B1106" s="9" t="s">
        <v>4</v>
      </c>
      <c r="C1106" s="6">
        <f t="shared" si="314"/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9"/>
    </row>
    <row r="1107" spans="1:11">
      <c r="A1107" s="7">
        <v>1102</v>
      </c>
      <c r="B1107" s="9" t="s">
        <v>5</v>
      </c>
      <c r="C1107" s="6">
        <f t="shared" si="314"/>
        <v>0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9"/>
    </row>
    <row r="1108" spans="1:11">
      <c r="A1108" s="7">
        <v>1103</v>
      </c>
      <c r="B1108" s="9" t="s">
        <v>6</v>
      </c>
      <c r="C1108" s="6">
        <f t="shared" ref="C1108:C1112" si="315">D1108+E1108+F1108+G1108+H1108+I1108+J1108</f>
        <v>0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9"/>
    </row>
    <row r="1109" spans="1:11" ht="38.25">
      <c r="A1109" s="7">
        <v>1104</v>
      </c>
      <c r="B1109" s="13" t="s">
        <v>220</v>
      </c>
      <c r="C1109" s="6">
        <f t="shared" si="315"/>
        <v>0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9"/>
    </row>
    <row r="1110" spans="1:11">
      <c r="A1110" s="7">
        <v>1105</v>
      </c>
      <c r="B1110" s="9" t="s">
        <v>4</v>
      </c>
      <c r="C1110" s="6">
        <f t="shared" si="315"/>
        <v>0</v>
      </c>
      <c r="D1110" s="6">
        <v>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9"/>
    </row>
    <row r="1111" spans="1:11">
      <c r="A1111" s="7">
        <v>1106</v>
      </c>
      <c r="B1111" s="9" t="s">
        <v>5</v>
      </c>
      <c r="C1111" s="6">
        <f t="shared" si="315"/>
        <v>0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9"/>
    </row>
    <row r="1112" spans="1:11">
      <c r="A1112" s="7">
        <v>1107</v>
      </c>
      <c r="B1112" s="9" t="s">
        <v>6</v>
      </c>
      <c r="C1112" s="6">
        <f t="shared" si="315"/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9"/>
    </row>
    <row r="1113" spans="1:11" ht="51">
      <c r="A1113" s="7">
        <v>1108</v>
      </c>
      <c r="B1113" s="13" t="s">
        <v>221</v>
      </c>
      <c r="C1113" s="9">
        <f>C1115</f>
        <v>1320</v>
      </c>
      <c r="D1113" s="6">
        <f t="shared" ref="D1113:J1113" si="316">D1115</f>
        <v>0</v>
      </c>
      <c r="E1113" s="9">
        <f t="shared" si="316"/>
        <v>0</v>
      </c>
      <c r="F1113" s="9">
        <f t="shared" si="316"/>
        <v>291.8</v>
      </c>
      <c r="G1113" s="9">
        <f t="shared" si="316"/>
        <v>823.2</v>
      </c>
      <c r="H1113" s="8">
        <f t="shared" si="316"/>
        <v>205</v>
      </c>
      <c r="I1113" s="9">
        <f t="shared" si="316"/>
        <v>0</v>
      </c>
      <c r="J1113" s="10">
        <f t="shared" si="316"/>
        <v>0</v>
      </c>
      <c r="K1113" s="9"/>
    </row>
    <row r="1114" spans="1:11">
      <c r="A1114" s="7">
        <v>1109</v>
      </c>
      <c r="B1114" s="9" t="s">
        <v>4</v>
      </c>
      <c r="C1114" s="9">
        <f t="shared" ref="C1114:C1149" si="317">D1114+E1114+F1114+G1114+H1114+I1114+J1114</f>
        <v>0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9"/>
    </row>
    <row r="1115" spans="1:11">
      <c r="A1115" s="7">
        <v>1110</v>
      </c>
      <c r="B1115" s="9" t="s">
        <v>5</v>
      </c>
      <c r="C1115" s="9">
        <f t="shared" si="317"/>
        <v>1320</v>
      </c>
      <c r="D1115" s="6">
        <v>0</v>
      </c>
      <c r="E1115" s="6">
        <v>0</v>
      </c>
      <c r="F1115" s="6">
        <v>291.8</v>
      </c>
      <c r="G1115" s="6">
        <v>823.2</v>
      </c>
      <c r="H1115" s="6">
        <v>205</v>
      </c>
      <c r="I1115" s="6">
        <v>0</v>
      </c>
      <c r="J1115" s="6">
        <v>0</v>
      </c>
      <c r="K1115" s="9"/>
    </row>
    <row r="1116" spans="1:11">
      <c r="A1116" s="7">
        <v>1111</v>
      </c>
      <c r="B1116" s="9" t="s">
        <v>6</v>
      </c>
      <c r="C1116" s="9">
        <f t="shared" si="317"/>
        <v>0</v>
      </c>
      <c r="D1116" s="9">
        <f t="shared" ref="D1116:D1120" si="318">E1116+F1116+G1116+H1116+I1116+J1116+K1116</f>
        <v>0</v>
      </c>
      <c r="E1116" s="9">
        <f t="shared" ref="E1116:E1120" si="319">F1116+G1116+H1116+I1116+J1116+K1116+L1116</f>
        <v>0</v>
      </c>
      <c r="F1116" s="9">
        <f t="shared" ref="F1116:F1120" si="320">G1116+H1116+I1116+J1116+K1116+L1116+M1116</f>
        <v>0</v>
      </c>
      <c r="G1116" s="9">
        <f t="shared" ref="G1116:G1120" si="321">H1116+I1116+J1116+K1116+L1116+M1116+N1116</f>
        <v>0</v>
      </c>
      <c r="H1116" s="9">
        <f t="shared" ref="H1116:H1120" si="322">I1116+J1116+K1116+L1116+M1116+N1116+O1116</f>
        <v>0</v>
      </c>
      <c r="I1116" s="9">
        <f t="shared" ref="I1116:I1120" si="323">J1116+K1116+L1116+M1116+N1116+O1116+P1116</f>
        <v>0</v>
      </c>
      <c r="J1116" s="9">
        <f t="shared" ref="J1116:J1120" si="324">K1116+L1116+M1116+N1116+O1116+P1116+Q1116</f>
        <v>0</v>
      </c>
      <c r="K1116" s="9"/>
    </row>
    <row r="1117" spans="1:11" ht="38.25">
      <c r="A1117" s="7">
        <v>1112</v>
      </c>
      <c r="B1117" s="13" t="s">
        <v>538</v>
      </c>
      <c r="C1117" s="9">
        <f t="shared" si="317"/>
        <v>600</v>
      </c>
      <c r="D1117" s="9">
        <v>0</v>
      </c>
      <c r="E1117" s="9">
        <v>0</v>
      </c>
      <c r="F1117" s="9">
        <v>0</v>
      </c>
      <c r="G1117" s="9">
        <v>0</v>
      </c>
      <c r="H1117" s="6">
        <v>200</v>
      </c>
      <c r="I1117" s="6">
        <v>200</v>
      </c>
      <c r="J1117" s="6">
        <v>200</v>
      </c>
      <c r="K1117" s="9"/>
    </row>
    <row r="1118" spans="1:11">
      <c r="A1118" s="7">
        <v>1113</v>
      </c>
      <c r="B1118" s="9" t="s">
        <v>4</v>
      </c>
      <c r="C1118" s="9">
        <f t="shared" si="317"/>
        <v>0</v>
      </c>
      <c r="D1118" s="9">
        <f t="shared" si="318"/>
        <v>0</v>
      </c>
      <c r="E1118" s="9">
        <f t="shared" si="319"/>
        <v>0</v>
      </c>
      <c r="F1118" s="9">
        <f t="shared" si="320"/>
        <v>0</v>
      </c>
      <c r="G1118" s="9">
        <f t="shared" si="321"/>
        <v>0</v>
      </c>
      <c r="H1118" s="9">
        <f t="shared" si="322"/>
        <v>0</v>
      </c>
      <c r="I1118" s="6">
        <f t="shared" si="323"/>
        <v>0</v>
      </c>
      <c r="J1118" s="6">
        <f t="shared" si="324"/>
        <v>0</v>
      </c>
      <c r="K1118" s="9"/>
    </row>
    <row r="1119" spans="1:11">
      <c r="A1119" s="7">
        <v>1114</v>
      </c>
      <c r="B1119" s="9" t="s">
        <v>5</v>
      </c>
      <c r="C1119" s="9">
        <f t="shared" si="317"/>
        <v>600</v>
      </c>
      <c r="D1119" s="9">
        <v>0</v>
      </c>
      <c r="E1119" s="9">
        <v>0</v>
      </c>
      <c r="F1119" s="9">
        <v>0</v>
      </c>
      <c r="G1119" s="9">
        <v>0</v>
      </c>
      <c r="H1119" s="6">
        <v>200</v>
      </c>
      <c r="I1119" s="6">
        <v>200</v>
      </c>
      <c r="J1119" s="6">
        <v>200</v>
      </c>
      <c r="K1119" s="9"/>
    </row>
    <row r="1120" spans="1:11">
      <c r="A1120" s="7">
        <v>1115</v>
      </c>
      <c r="B1120" s="9" t="s">
        <v>6</v>
      </c>
      <c r="C1120" s="9">
        <f t="shared" si="317"/>
        <v>0</v>
      </c>
      <c r="D1120" s="9">
        <f t="shared" si="318"/>
        <v>0</v>
      </c>
      <c r="E1120" s="9">
        <f t="shared" si="319"/>
        <v>0</v>
      </c>
      <c r="F1120" s="9">
        <f t="shared" si="320"/>
        <v>0</v>
      </c>
      <c r="G1120" s="9">
        <f t="shared" si="321"/>
        <v>0</v>
      </c>
      <c r="H1120" s="9">
        <f t="shared" si="322"/>
        <v>0</v>
      </c>
      <c r="I1120" s="9">
        <f t="shared" si="323"/>
        <v>0</v>
      </c>
      <c r="J1120" s="9">
        <f t="shared" si="324"/>
        <v>0</v>
      </c>
      <c r="K1120" s="9"/>
    </row>
    <row r="1121" spans="1:11">
      <c r="A1121" s="7">
        <v>1116</v>
      </c>
      <c r="B1121" s="9" t="s">
        <v>22</v>
      </c>
      <c r="C1121" s="9">
        <f t="shared" si="317"/>
        <v>0</v>
      </c>
      <c r="D1121" s="9"/>
      <c r="E1121" s="9"/>
      <c r="F1121" s="9"/>
      <c r="G1121" s="9"/>
      <c r="H1121" s="9"/>
      <c r="I1121" s="9"/>
      <c r="J1121" s="9"/>
      <c r="K1121" s="9"/>
    </row>
    <row r="1122" spans="1:11" ht="25.5">
      <c r="A1122" s="7">
        <v>1117</v>
      </c>
      <c r="B1122" s="37" t="s">
        <v>343</v>
      </c>
      <c r="C1122" s="6">
        <f>C1123+C1124+C1125</f>
        <v>92705.10000000002</v>
      </c>
      <c r="D1122" s="6">
        <f t="shared" ref="D1122:J1122" si="325">D1123+D1124+D1125</f>
        <v>14330.3</v>
      </c>
      <c r="E1122" s="6">
        <f t="shared" si="325"/>
        <v>20234</v>
      </c>
      <c r="F1122" s="6">
        <f t="shared" si="325"/>
        <v>20029.900000000001</v>
      </c>
      <c r="G1122" s="6">
        <f t="shared" si="325"/>
        <v>9083.5</v>
      </c>
      <c r="H1122" s="6">
        <f t="shared" si="325"/>
        <v>11911.300000000001</v>
      </c>
      <c r="I1122" s="6">
        <f t="shared" si="325"/>
        <v>12424.3</v>
      </c>
      <c r="J1122" s="8">
        <f t="shared" si="325"/>
        <v>5514.9</v>
      </c>
      <c r="K1122" s="9" t="s">
        <v>2</v>
      </c>
    </row>
    <row r="1123" spans="1:11">
      <c r="A1123" s="7">
        <v>1118</v>
      </c>
      <c r="B1123" s="9" t="s">
        <v>4</v>
      </c>
      <c r="C1123" s="9">
        <f t="shared" si="317"/>
        <v>0</v>
      </c>
      <c r="D1123" s="9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9" t="s">
        <v>2</v>
      </c>
    </row>
    <row r="1124" spans="1:11">
      <c r="A1124" s="7">
        <v>1119</v>
      </c>
      <c r="B1124" s="9" t="s">
        <v>5</v>
      </c>
      <c r="C1124" s="6">
        <f>C1128+C1152+C1188+C1223</f>
        <v>92705.10000000002</v>
      </c>
      <c r="D1124" s="6">
        <f t="shared" ref="D1124:J1124" si="326">D1128+D1152+D1188+D1223</f>
        <v>14330.3</v>
      </c>
      <c r="E1124" s="6">
        <f t="shared" si="326"/>
        <v>20234</v>
      </c>
      <c r="F1124" s="6">
        <f t="shared" si="326"/>
        <v>20029.900000000001</v>
      </c>
      <c r="G1124" s="6">
        <f t="shared" si="326"/>
        <v>9083.5</v>
      </c>
      <c r="H1124" s="6">
        <f t="shared" si="326"/>
        <v>11911.300000000001</v>
      </c>
      <c r="I1124" s="6">
        <f t="shared" si="326"/>
        <v>12424.3</v>
      </c>
      <c r="J1124" s="8">
        <f t="shared" si="326"/>
        <v>5514.9</v>
      </c>
      <c r="K1124" s="9" t="s">
        <v>2</v>
      </c>
    </row>
    <row r="1125" spans="1:11">
      <c r="A1125" s="7">
        <v>1120</v>
      </c>
      <c r="B1125" s="9" t="s">
        <v>150</v>
      </c>
      <c r="C1125" s="9">
        <f t="shared" si="317"/>
        <v>0</v>
      </c>
      <c r="D1125" s="9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9"/>
    </row>
    <row r="1126" spans="1:11" ht="40.5">
      <c r="A1126" s="7">
        <v>1121</v>
      </c>
      <c r="B1126" s="12" t="s">
        <v>222</v>
      </c>
      <c r="C1126" s="10">
        <f>C1128</f>
        <v>75180.200000000012</v>
      </c>
      <c r="D1126" s="10">
        <v>11889</v>
      </c>
      <c r="E1126" s="8">
        <v>19205</v>
      </c>
      <c r="F1126" s="8">
        <v>18723.900000000001</v>
      </c>
      <c r="G1126" s="8">
        <f>G1127+G1128+G1129</f>
        <v>3668.3999999999996</v>
      </c>
      <c r="H1126" s="8">
        <f>H1128</f>
        <v>9699.6</v>
      </c>
      <c r="I1126" s="8">
        <f>I1128</f>
        <v>8734.2999999999993</v>
      </c>
      <c r="J1126" s="8">
        <f>J1128</f>
        <v>3200</v>
      </c>
      <c r="K1126" s="9"/>
    </row>
    <row r="1127" spans="1:11">
      <c r="A1127" s="7">
        <v>1122</v>
      </c>
      <c r="B1127" s="9" t="s">
        <v>4</v>
      </c>
      <c r="C1127" s="6">
        <f t="shared" si="317"/>
        <v>0</v>
      </c>
      <c r="D1127" s="9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9"/>
    </row>
    <row r="1128" spans="1:11">
      <c r="A1128" s="7">
        <v>1123</v>
      </c>
      <c r="B1128" s="9" t="s">
        <v>5</v>
      </c>
      <c r="C1128" s="6">
        <f>C1132+C1136+C1140+C1144+C1148</f>
        <v>75180.200000000012</v>
      </c>
      <c r="D1128" s="9">
        <f t="shared" ref="D1128:J1128" si="327">D1132+D1136+D1140+D1144+D1148</f>
        <v>11889</v>
      </c>
      <c r="E1128" s="9">
        <f t="shared" si="327"/>
        <v>19205</v>
      </c>
      <c r="F1128" s="9">
        <f t="shared" si="327"/>
        <v>18783.900000000001</v>
      </c>
      <c r="G1128" s="6">
        <f>G1132+G1136+G1140+G1144+G1148</f>
        <v>3668.3999999999996</v>
      </c>
      <c r="H1128" s="6">
        <f>H1132+H1140+H1144+H1148</f>
        <v>9699.6</v>
      </c>
      <c r="I1128" s="9">
        <f t="shared" si="327"/>
        <v>8734.2999999999993</v>
      </c>
      <c r="J1128" s="8">
        <f t="shared" si="327"/>
        <v>3200</v>
      </c>
      <c r="K1128" s="9"/>
    </row>
    <row r="1129" spans="1:11">
      <c r="A1129" s="7">
        <v>1124</v>
      </c>
      <c r="B1129" s="9" t="s">
        <v>6</v>
      </c>
      <c r="C1129" s="6">
        <f t="shared" si="317"/>
        <v>0</v>
      </c>
      <c r="D1129" s="9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9"/>
    </row>
    <row r="1130" spans="1:11">
      <c r="A1130" s="7">
        <v>1125</v>
      </c>
      <c r="B1130" s="13" t="s">
        <v>523</v>
      </c>
      <c r="C1130" s="6">
        <f>C1132</f>
        <v>18002.300000000003</v>
      </c>
      <c r="D1130" s="9">
        <f t="shared" ref="D1130:J1130" si="328">D1132</f>
        <v>3902.7</v>
      </c>
      <c r="E1130" s="6">
        <f t="shared" si="328"/>
        <v>5027</v>
      </c>
      <c r="F1130" s="9">
        <f t="shared" si="328"/>
        <v>5672.6</v>
      </c>
      <c r="G1130" s="6">
        <v>0</v>
      </c>
      <c r="H1130" s="6">
        <v>1400</v>
      </c>
      <c r="I1130" s="6">
        <v>2000</v>
      </c>
      <c r="J1130" s="10">
        <f t="shared" si="328"/>
        <v>0</v>
      </c>
      <c r="K1130" s="9">
        <v>45</v>
      </c>
    </row>
    <row r="1131" spans="1:11">
      <c r="A1131" s="7">
        <v>1126</v>
      </c>
      <c r="B1131" s="9" t="s">
        <v>4</v>
      </c>
      <c r="C1131" s="6">
        <f t="shared" si="317"/>
        <v>0</v>
      </c>
      <c r="D1131" s="9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9"/>
    </row>
    <row r="1132" spans="1:11">
      <c r="A1132" s="7">
        <v>1127</v>
      </c>
      <c r="B1132" s="9" t="s">
        <v>5</v>
      </c>
      <c r="C1132" s="6">
        <f t="shared" si="317"/>
        <v>18002.300000000003</v>
      </c>
      <c r="D1132" s="9">
        <v>3902.7</v>
      </c>
      <c r="E1132" s="6">
        <v>5027</v>
      </c>
      <c r="F1132" s="6">
        <v>5672.6</v>
      </c>
      <c r="G1132" s="6">
        <v>0</v>
      </c>
      <c r="H1132" s="6">
        <v>1400</v>
      </c>
      <c r="I1132" s="6">
        <v>2000</v>
      </c>
      <c r="J1132" s="6">
        <v>0</v>
      </c>
      <c r="K1132" s="9"/>
    </row>
    <row r="1133" spans="1:11">
      <c r="A1133" s="7">
        <v>1128</v>
      </c>
      <c r="B1133" s="9" t="s">
        <v>6</v>
      </c>
      <c r="C1133" s="6">
        <f t="shared" si="317"/>
        <v>0</v>
      </c>
      <c r="D1133" s="9"/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9"/>
    </row>
    <row r="1134" spans="1:11" ht="25.5">
      <c r="A1134" s="7">
        <v>1129</v>
      </c>
      <c r="B1134" s="13" t="s">
        <v>223</v>
      </c>
      <c r="C1134" s="8">
        <f>C1136</f>
        <v>685.3</v>
      </c>
      <c r="D1134" s="10">
        <f t="shared" ref="D1134:J1134" si="329">D1136</f>
        <v>285.3</v>
      </c>
      <c r="E1134" s="8">
        <f t="shared" si="329"/>
        <v>200</v>
      </c>
      <c r="F1134" s="8">
        <f t="shared" si="329"/>
        <v>0</v>
      </c>
      <c r="G1134" s="8">
        <v>200</v>
      </c>
      <c r="H1134" s="6">
        <f t="shared" si="329"/>
        <v>0</v>
      </c>
      <c r="I1134" s="6">
        <f t="shared" si="329"/>
        <v>0</v>
      </c>
      <c r="J1134" s="8">
        <f t="shared" si="329"/>
        <v>0</v>
      </c>
      <c r="K1134" s="9"/>
    </row>
    <row r="1135" spans="1:11">
      <c r="A1135" s="7">
        <v>1130</v>
      </c>
      <c r="B1135" s="9" t="s">
        <v>4</v>
      </c>
      <c r="C1135" s="6">
        <f t="shared" si="317"/>
        <v>0</v>
      </c>
      <c r="D1135" s="9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9"/>
    </row>
    <row r="1136" spans="1:11">
      <c r="A1136" s="7">
        <v>1131</v>
      </c>
      <c r="B1136" s="9" t="s">
        <v>5</v>
      </c>
      <c r="C1136" s="6">
        <f t="shared" si="317"/>
        <v>685.3</v>
      </c>
      <c r="D1136" s="9">
        <v>285.3</v>
      </c>
      <c r="E1136" s="6">
        <v>200</v>
      </c>
      <c r="F1136" s="6">
        <v>0</v>
      </c>
      <c r="G1136" s="6">
        <v>200</v>
      </c>
      <c r="H1136" s="6">
        <v>0</v>
      </c>
      <c r="I1136" s="6">
        <v>0</v>
      </c>
      <c r="J1136" s="6">
        <v>0</v>
      </c>
      <c r="K1136" s="9"/>
    </row>
    <row r="1137" spans="1:11">
      <c r="A1137" s="7">
        <v>1132</v>
      </c>
      <c r="B1137" s="9" t="s">
        <v>6</v>
      </c>
      <c r="C1137" s="6">
        <f t="shared" si="317"/>
        <v>0</v>
      </c>
      <c r="D1137" s="9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9"/>
    </row>
    <row r="1138" spans="1:11">
      <c r="A1138" s="7">
        <v>1133</v>
      </c>
      <c r="B1138" s="23" t="s">
        <v>224</v>
      </c>
      <c r="C1138" s="6">
        <f>C1140</f>
        <v>35531.199999999997</v>
      </c>
      <c r="D1138" s="9">
        <f t="shared" ref="D1138:J1138" si="330">D1140</f>
        <v>5451</v>
      </c>
      <c r="E1138" s="9">
        <f t="shared" si="330"/>
        <v>9578</v>
      </c>
      <c r="F1138" s="9">
        <f t="shared" si="330"/>
        <v>7611.3</v>
      </c>
      <c r="G1138" s="9">
        <v>2923.1</v>
      </c>
      <c r="H1138" s="6">
        <v>4500</v>
      </c>
      <c r="I1138" s="9">
        <f t="shared" si="330"/>
        <v>3467.8</v>
      </c>
      <c r="J1138" s="8">
        <f t="shared" si="330"/>
        <v>2000</v>
      </c>
      <c r="K1138" s="9">
        <v>46</v>
      </c>
    </row>
    <row r="1139" spans="1:11">
      <c r="A1139" s="7">
        <v>1134</v>
      </c>
      <c r="B1139" s="9" t="s">
        <v>4</v>
      </c>
      <c r="C1139" s="6">
        <f t="shared" si="317"/>
        <v>0</v>
      </c>
      <c r="D1139" s="9"/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9"/>
    </row>
    <row r="1140" spans="1:11">
      <c r="A1140" s="7">
        <v>1135</v>
      </c>
      <c r="B1140" s="9" t="s">
        <v>5</v>
      </c>
      <c r="C1140" s="6">
        <f t="shared" si="317"/>
        <v>35531.199999999997</v>
      </c>
      <c r="D1140" s="6">
        <v>5451</v>
      </c>
      <c r="E1140" s="6">
        <v>9578</v>
      </c>
      <c r="F1140" s="6">
        <v>7611.3</v>
      </c>
      <c r="G1140" s="6">
        <v>2923.1</v>
      </c>
      <c r="H1140" s="6">
        <v>4500</v>
      </c>
      <c r="I1140" s="6">
        <v>3467.8</v>
      </c>
      <c r="J1140" s="6">
        <v>2000</v>
      </c>
      <c r="K1140" s="9"/>
    </row>
    <row r="1141" spans="1:11">
      <c r="A1141" s="7">
        <v>1136</v>
      </c>
      <c r="B1141" s="9" t="s">
        <v>6</v>
      </c>
      <c r="C1141" s="6">
        <f t="shared" si="317"/>
        <v>0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9"/>
    </row>
    <row r="1142" spans="1:11" ht="15" customHeight="1">
      <c r="A1142" s="7">
        <v>1137</v>
      </c>
      <c r="B1142" s="13" t="s">
        <v>225</v>
      </c>
      <c r="C1142" s="6">
        <f>C1144</f>
        <v>20711.400000000001</v>
      </c>
      <c r="D1142" s="6">
        <f t="shared" ref="D1142:J1142" si="331">D1144</f>
        <v>2000</v>
      </c>
      <c r="E1142" s="6">
        <f t="shared" si="331"/>
        <v>4400</v>
      </c>
      <c r="F1142" s="6">
        <f t="shared" si="331"/>
        <v>5500</v>
      </c>
      <c r="G1142" s="6">
        <f t="shared" si="331"/>
        <v>545.29999999999995</v>
      </c>
      <c r="H1142" s="6">
        <v>3799.6</v>
      </c>
      <c r="I1142" s="6">
        <v>3266.5</v>
      </c>
      <c r="J1142" s="8">
        <f t="shared" si="331"/>
        <v>1200</v>
      </c>
      <c r="K1142" s="9">
        <v>46</v>
      </c>
    </row>
    <row r="1143" spans="1:11">
      <c r="A1143" s="7">
        <v>1138</v>
      </c>
      <c r="B1143" s="9" t="s">
        <v>4</v>
      </c>
      <c r="C1143" s="6">
        <f t="shared" si="317"/>
        <v>0</v>
      </c>
      <c r="D1143" s="5">
        <v>0</v>
      </c>
      <c r="E1143" s="6">
        <v>0</v>
      </c>
      <c r="F1143" s="5">
        <v>0</v>
      </c>
      <c r="G1143" s="5">
        <v>0</v>
      </c>
      <c r="H1143" s="5">
        <v>0</v>
      </c>
      <c r="I1143" s="5">
        <v>0</v>
      </c>
      <c r="J1143" s="5">
        <v>0</v>
      </c>
      <c r="K1143" s="9"/>
    </row>
    <row r="1144" spans="1:11">
      <c r="A1144" s="7">
        <v>1139</v>
      </c>
      <c r="B1144" s="9" t="s">
        <v>5</v>
      </c>
      <c r="C1144" s="6">
        <f t="shared" si="317"/>
        <v>20711.400000000001</v>
      </c>
      <c r="D1144" s="5">
        <v>2000</v>
      </c>
      <c r="E1144" s="6">
        <v>4400</v>
      </c>
      <c r="F1144" s="5">
        <v>5500</v>
      </c>
      <c r="G1144" s="5">
        <v>545.29999999999995</v>
      </c>
      <c r="H1144" s="5">
        <v>3799.6</v>
      </c>
      <c r="I1144" s="5">
        <v>3266.5</v>
      </c>
      <c r="J1144" s="5">
        <v>1200</v>
      </c>
      <c r="K1144" s="9"/>
    </row>
    <row r="1145" spans="1:11">
      <c r="A1145" s="7">
        <v>1140</v>
      </c>
      <c r="B1145" s="9" t="s">
        <v>6</v>
      </c>
      <c r="C1145" s="6">
        <f t="shared" si="317"/>
        <v>0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9"/>
    </row>
    <row r="1146" spans="1:11">
      <c r="A1146" s="7">
        <v>1141</v>
      </c>
      <c r="B1146" s="13" t="s">
        <v>226</v>
      </c>
      <c r="C1146" s="6">
        <f>C1148</f>
        <v>250</v>
      </c>
      <c r="D1146" s="9">
        <f t="shared" ref="D1146:J1146" si="332">D1148</f>
        <v>250</v>
      </c>
      <c r="E1146" s="9">
        <f t="shared" si="332"/>
        <v>0</v>
      </c>
      <c r="F1146" s="9">
        <f t="shared" si="332"/>
        <v>0</v>
      </c>
      <c r="G1146" s="9">
        <f t="shared" si="332"/>
        <v>0</v>
      </c>
      <c r="H1146" s="9">
        <f t="shared" si="332"/>
        <v>0</v>
      </c>
      <c r="I1146" s="9">
        <f t="shared" si="332"/>
        <v>0</v>
      </c>
      <c r="J1146" s="10">
        <f t="shared" si="332"/>
        <v>0</v>
      </c>
      <c r="K1146" s="9"/>
    </row>
    <row r="1147" spans="1:11">
      <c r="A1147" s="7">
        <v>1142</v>
      </c>
      <c r="B1147" s="9" t="s">
        <v>4</v>
      </c>
      <c r="C1147" s="6">
        <f t="shared" si="317"/>
        <v>0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9"/>
    </row>
    <row r="1148" spans="1:11">
      <c r="A1148" s="7">
        <v>1143</v>
      </c>
      <c r="B1148" s="9" t="s">
        <v>5</v>
      </c>
      <c r="C1148" s="6">
        <f t="shared" si="317"/>
        <v>250</v>
      </c>
      <c r="D1148" s="6">
        <v>250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9"/>
    </row>
    <row r="1149" spans="1:11">
      <c r="A1149" s="7">
        <v>1144</v>
      </c>
      <c r="B1149" s="9" t="s">
        <v>6</v>
      </c>
      <c r="C1149" s="6">
        <f t="shared" si="317"/>
        <v>0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9"/>
    </row>
    <row r="1150" spans="1:11" ht="27">
      <c r="A1150" s="7">
        <v>1145</v>
      </c>
      <c r="B1150" s="12" t="s">
        <v>227</v>
      </c>
      <c r="C1150" s="6">
        <f>C1152</f>
        <v>1743</v>
      </c>
      <c r="D1150" s="6">
        <f t="shared" ref="D1150:J1150" si="333">D1152</f>
        <v>1443</v>
      </c>
      <c r="E1150" s="6">
        <f t="shared" si="333"/>
        <v>0</v>
      </c>
      <c r="F1150" s="6">
        <f t="shared" si="333"/>
        <v>100</v>
      </c>
      <c r="G1150" s="8">
        <f t="shared" si="333"/>
        <v>1001.4</v>
      </c>
      <c r="H1150" s="8">
        <f t="shared" si="333"/>
        <v>21.7</v>
      </c>
      <c r="I1150" s="8">
        <f t="shared" si="333"/>
        <v>0</v>
      </c>
      <c r="J1150" s="8">
        <f t="shared" si="333"/>
        <v>0</v>
      </c>
      <c r="K1150" s="9">
        <v>46</v>
      </c>
    </row>
    <row r="1151" spans="1:11">
      <c r="A1151" s="7">
        <v>1146</v>
      </c>
      <c r="B1151" s="9" t="s">
        <v>4</v>
      </c>
      <c r="C1151" s="6">
        <f t="shared" ref="C1151:C1219" si="334">D1151+E1151+F1151+G1151+H1151+I1151+J1151</f>
        <v>0</v>
      </c>
      <c r="D1151" s="5">
        <v>0</v>
      </c>
      <c r="E1151" s="6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  <c r="K1151" s="9"/>
    </row>
    <row r="1152" spans="1:11">
      <c r="A1152" s="7">
        <v>1147</v>
      </c>
      <c r="B1152" s="9" t="s">
        <v>5</v>
      </c>
      <c r="C1152" s="6">
        <f>C1156+C1160+C1164+C1168+C1172+C1176</f>
        <v>1743</v>
      </c>
      <c r="D1152" s="6">
        <f t="shared" ref="D1152:J1152" si="335">D1156+D1160+D1164+D1168+D1172+D1176</f>
        <v>1443</v>
      </c>
      <c r="E1152" s="9">
        <f t="shared" si="335"/>
        <v>0</v>
      </c>
      <c r="F1152" s="6">
        <f t="shared" si="335"/>
        <v>100</v>
      </c>
      <c r="G1152" s="6">
        <f>G1156+G1160+G1164+G1168+G1172+G1176+G1180+G1184</f>
        <v>1001.4</v>
      </c>
      <c r="H1152" s="6">
        <f>H1156+H1160+H1164+H1168+H1172+H1176+H1180+H1184</f>
        <v>21.7</v>
      </c>
      <c r="I1152" s="6">
        <f t="shared" si="335"/>
        <v>0</v>
      </c>
      <c r="J1152" s="8">
        <f t="shared" si="335"/>
        <v>0</v>
      </c>
      <c r="K1152" s="9"/>
    </row>
    <row r="1153" spans="1:11">
      <c r="A1153" s="7">
        <v>1148</v>
      </c>
      <c r="B1153" s="9" t="s">
        <v>6</v>
      </c>
      <c r="C1153" s="6">
        <f t="shared" si="334"/>
        <v>0</v>
      </c>
      <c r="D1153" s="5">
        <v>0</v>
      </c>
      <c r="E1153" s="6">
        <v>0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  <c r="K1153" s="9"/>
    </row>
    <row r="1154" spans="1:11">
      <c r="A1154" s="7">
        <v>1149</v>
      </c>
      <c r="B1154" s="13" t="s">
        <v>228</v>
      </c>
      <c r="C1154" s="6">
        <f>C1156</f>
        <v>743</v>
      </c>
      <c r="D1154" s="6">
        <f t="shared" ref="D1154:J1154" si="336">D1156</f>
        <v>743</v>
      </c>
      <c r="E1154" s="9">
        <f t="shared" si="336"/>
        <v>0</v>
      </c>
      <c r="F1154" s="9">
        <f t="shared" si="336"/>
        <v>0</v>
      </c>
      <c r="G1154" s="9">
        <f t="shared" si="336"/>
        <v>0</v>
      </c>
      <c r="H1154" s="9">
        <f t="shared" si="336"/>
        <v>0</v>
      </c>
      <c r="I1154" s="9">
        <f t="shared" si="336"/>
        <v>0</v>
      </c>
      <c r="J1154" s="10">
        <f t="shared" si="336"/>
        <v>0</v>
      </c>
      <c r="K1154" s="9">
        <v>46</v>
      </c>
    </row>
    <row r="1155" spans="1:11">
      <c r="A1155" s="7">
        <v>1150</v>
      </c>
      <c r="B1155" s="9" t="s">
        <v>4</v>
      </c>
      <c r="C1155" s="6">
        <f t="shared" si="334"/>
        <v>0</v>
      </c>
      <c r="D1155" s="5">
        <v>0</v>
      </c>
      <c r="E1155" s="6">
        <v>0</v>
      </c>
      <c r="F1155" s="5">
        <v>0</v>
      </c>
      <c r="G1155" s="5">
        <v>0</v>
      </c>
      <c r="H1155" s="5">
        <v>0</v>
      </c>
      <c r="I1155" s="5">
        <v>0</v>
      </c>
      <c r="J1155" s="5">
        <v>0</v>
      </c>
      <c r="K1155" s="9"/>
    </row>
    <row r="1156" spans="1:11">
      <c r="A1156" s="7">
        <v>1151</v>
      </c>
      <c r="B1156" s="9" t="s">
        <v>5</v>
      </c>
      <c r="C1156" s="6">
        <f t="shared" si="334"/>
        <v>743</v>
      </c>
      <c r="D1156" s="5">
        <v>743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9"/>
    </row>
    <row r="1157" spans="1:11">
      <c r="A1157" s="7">
        <v>1152</v>
      </c>
      <c r="B1157" s="9" t="s">
        <v>6</v>
      </c>
      <c r="C1157" s="6">
        <f t="shared" si="334"/>
        <v>0</v>
      </c>
      <c r="D1157" s="5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9"/>
    </row>
    <row r="1158" spans="1:11" ht="25.5">
      <c r="A1158" s="7">
        <v>1153</v>
      </c>
      <c r="B1158" s="13" t="s">
        <v>229</v>
      </c>
      <c r="C1158" s="6">
        <f>C1160</f>
        <v>100</v>
      </c>
      <c r="D1158" s="6">
        <f t="shared" ref="D1158:J1158" si="337">D1160</f>
        <v>100</v>
      </c>
      <c r="E1158" s="6">
        <f t="shared" si="337"/>
        <v>0</v>
      </c>
      <c r="F1158" s="6">
        <f t="shared" si="337"/>
        <v>0</v>
      </c>
      <c r="G1158" s="6">
        <f t="shared" si="337"/>
        <v>0</v>
      </c>
      <c r="H1158" s="6">
        <f t="shared" si="337"/>
        <v>0</v>
      </c>
      <c r="I1158" s="6">
        <f t="shared" si="337"/>
        <v>0</v>
      </c>
      <c r="J1158" s="8">
        <f t="shared" si="337"/>
        <v>0</v>
      </c>
      <c r="K1158" s="9"/>
    </row>
    <row r="1159" spans="1:11">
      <c r="A1159" s="7">
        <v>1154</v>
      </c>
      <c r="B1159" s="9" t="s">
        <v>4</v>
      </c>
      <c r="C1159" s="6">
        <f t="shared" si="334"/>
        <v>0</v>
      </c>
      <c r="D1159" s="5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9"/>
    </row>
    <row r="1160" spans="1:11">
      <c r="A1160" s="7">
        <v>1155</v>
      </c>
      <c r="B1160" s="9" t="s">
        <v>5</v>
      </c>
      <c r="C1160" s="6">
        <f t="shared" si="334"/>
        <v>100</v>
      </c>
      <c r="D1160" s="5">
        <v>100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9"/>
    </row>
    <row r="1161" spans="1:11">
      <c r="A1161" s="7">
        <v>1156</v>
      </c>
      <c r="B1161" s="9" t="s">
        <v>6</v>
      </c>
      <c r="C1161" s="6">
        <f t="shared" si="334"/>
        <v>0</v>
      </c>
      <c r="D1161" s="5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9"/>
    </row>
    <row r="1162" spans="1:11">
      <c r="A1162" s="7">
        <v>1157</v>
      </c>
      <c r="B1162" s="13" t="s">
        <v>230</v>
      </c>
      <c r="C1162" s="6">
        <f>C1164</f>
        <v>400</v>
      </c>
      <c r="D1162" s="6">
        <f t="shared" ref="D1162:J1162" si="338">D1164</f>
        <v>400</v>
      </c>
      <c r="E1162" s="6">
        <f t="shared" si="338"/>
        <v>0</v>
      </c>
      <c r="F1162" s="6">
        <f t="shared" si="338"/>
        <v>0</v>
      </c>
      <c r="G1162" s="6">
        <f t="shared" si="338"/>
        <v>0</v>
      </c>
      <c r="H1162" s="6">
        <f t="shared" si="338"/>
        <v>0</v>
      </c>
      <c r="I1162" s="6">
        <f t="shared" si="338"/>
        <v>0</v>
      </c>
      <c r="J1162" s="8">
        <f t="shared" si="338"/>
        <v>0</v>
      </c>
      <c r="K1162" s="9"/>
    </row>
    <row r="1163" spans="1:11">
      <c r="A1163" s="7">
        <v>1158</v>
      </c>
      <c r="B1163" s="9" t="s">
        <v>4</v>
      </c>
      <c r="C1163" s="6">
        <f t="shared" si="334"/>
        <v>0</v>
      </c>
      <c r="D1163" s="5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9"/>
    </row>
    <row r="1164" spans="1:11">
      <c r="A1164" s="7">
        <v>1159</v>
      </c>
      <c r="B1164" s="9" t="s">
        <v>5</v>
      </c>
      <c r="C1164" s="6">
        <f t="shared" si="334"/>
        <v>400</v>
      </c>
      <c r="D1164" s="5">
        <v>400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9"/>
    </row>
    <row r="1165" spans="1:11">
      <c r="A1165" s="7">
        <v>1160</v>
      </c>
      <c r="B1165" s="9" t="s">
        <v>6</v>
      </c>
      <c r="C1165" s="6">
        <f t="shared" si="334"/>
        <v>0</v>
      </c>
      <c r="D1165" s="5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9"/>
    </row>
    <row r="1166" spans="1:11" ht="25.5">
      <c r="A1166" s="7">
        <v>1161</v>
      </c>
      <c r="B1166" s="13" t="s">
        <v>231</v>
      </c>
      <c r="C1166" s="6">
        <f>C1168</f>
        <v>200</v>
      </c>
      <c r="D1166" s="6">
        <f t="shared" ref="D1166:J1166" si="339">D1168</f>
        <v>100</v>
      </c>
      <c r="E1166" s="6">
        <f t="shared" si="339"/>
        <v>0</v>
      </c>
      <c r="F1166" s="6">
        <f t="shared" si="339"/>
        <v>100</v>
      </c>
      <c r="G1166" s="6">
        <f t="shared" si="339"/>
        <v>0</v>
      </c>
      <c r="H1166" s="6">
        <f t="shared" si="339"/>
        <v>0</v>
      </c>
      <c r="I1166" s="6">
        <f t="shared" si="339"/>
        <v>0</v>
      </c>
      <c r="J1166" s="8">
        <f t="shared" si="339"/>
        <v>0</v>
      </c>
      <c r="K1166" s="9"/>
    </row>
    <row r="1167" spans="1:11">
      <c r="A1167" s="7">
        <v>1162</v>
      </c>
      <c r="B1167" s="9" t="s">
        <v>4</v>
      </c>
      <c r="C1167" s="6">
        <f t="shared" si="334"/>
        <v>0</v>
      </c>
      <c r="D1167" s="5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9"/>
    </row>
    <row r="1168" spans="1:11">
      <c r="A1168" s="7">
        <v>1163</v>
      </c>
      <c r="B1168" s="9" t="s">
        <v>5</v>
      </c>
      <c r="C1168" s="6">
        <f t="shared" si="334"/>
        <v>200</v>
      </c>
      <c r="D1168" s="5">
        <v>100</v>
      </c>
      <c r="E1168" s="6">
        <v>0</v>
      </c>
      <c r="F1168" s="6">
        <v>100</v>
      </c>
      <c r="G1168" s="6">
        <v>0</v>
      </c>
      <c r="H1168" s="6">
        <v>0</v>
      </c>
      <c r="I1168" s="6">
        <v>0</v>
      </c>
      <c r="J1168" s="6">
        <v>0</v>
      </c>
      <c r="K1168" s="9"/>
    </row>
    <row r="1169" spans="1:11">
      <c r="A1169" s="7">
        <v>1164</v>
      </c>
      <c r="B1169" s="9" t="s">
        <v>6</v>
      </c>
      <c r="C1169" s="6">
        <f t="shared" si="334"/>
        <v>0</v>
      </c>
      <c r="D1169" s="5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9"/>
    </row>
    <row r="1170" spans="1:11" ht="76.5">
      <c r="A1170" s="7">
        <v>1165</v>
      </c>
      <c r="B1170" s="13" t="s">
        <v>232</v>
      </c>
      <c r="C1170" s="6">
        <f>C1172</f>
        <v>100</v>
      </c>
      <c r="D1170" s="6">
        <f t="shared" ref="D1170:J1170" si="340">D1172</f>
        <v>100</v>
      </c>
      <c r="E1170" s="6">
        <f t="shared" si="340"/>
        <v>0</v>
      </c>
      <c r="F1170" s="6">
        <f t="shared" si="340"/>
        <v>0</v>
      </c>
      <c r="G1170" s="6">
        <f t="shared" si="340"/>
        <v>0</v>
      </c>
      <c r="H1170" s="6">
        <f t="shared" si="340"/>
        <v>0</v>
      </c>
      <c r="I1170" s="6">
        <f t="shared" si="340"/>
        <v>0</v>
      </c>
      <c r="J1170" s="8">
        <f t="shared" si="340"/>
        <v>0</v>
      </c>
      <c r="K1170" s="9"/>
    </row>
    <row r="1171" spans="1:11">
      <c r="A1171" s="7">
        <v>1166</v>
      </c>
      <c r="B1171" s="9" t="s">
        <v>4</v>
      </c>
      <c r="C1171" s="6">
        <f t="shared" si="334"/>
        <v>0</v>
      </c>
      <c r="D1171" s="5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9"/>
    </row>
    <row r="1172" spans="1:11">
      <c r="A1172" s="7">
        <v>1167</v>
      </c>
      <c r="B1172" s="9" t="s">
        <v>5</v>
      </c>
      <c r="C1172" s="6">
        <f t="shared" si="334"/>
        <v>100</v>
      </c>
      <c r="D1172" s="5">
        <v>100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9"/>
    </row>
    <row r="1173" spans="1:11">
      <c r="A1173" s="7">
        <v>1168</v>
      </c>
      <c r="B1173" s="9" t="s">
        <v>6</v>
      </c>
      <c r="C1173" s="6">
        <f t="shared" si="334"/>
        <v>0</v>
      </c>
      <c r="D1173" s="5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9"/>
    </row>
    <row r="1174" spans="1:11" ht="25.5">
      <c r="A1174" s="7">
        <v>1169</v>
      </c>
      <c r="B1174" s="13" t="s">
        <v>233</v>
      </c>
      <c r="C1174" s="6">
        <f>C1176</f>
        <v>200</v>
      </c>
      <c r="D1174" s="6">
        <f t="shared" ref="D1174:J1174" si="341">D1176</f>
        <v>0</v>
      </c>
      <c r="E1174" s="6">
        <f t="shared" si="341"/>
        <v>0</v>
      </c>
      <c r="F1174" s="6">
        <f t="shared" si="341"/>
        <v>0</v>
      </c>
      <c r="G1174" s="6">
        <f t="shared" si="341"/>
        <v>200</v>
      </c>
      <c r="H1174" s="6">
        <f t="shared" si="341"/>
        <v>0</v>
      </c>
      <c r="I1174" s="6">
        <f t="shared" si="341"/>
        <v>0</v>
      </c>
      <c r="J1174" s="8">
        <f t="shared" si="341"/>
        <v>0</v>
      </c>
      <c r="K1174" s="9"/>
    </row>
    <row r="1175" spans="1:11">
      <c r="A1175" s="7">
        <v>1170</v>
      </c>
      <c r="B1175" s="9" t="s">
        <v>4</v>
      </c>
      <c r="C1175" s="6">
        <f t="shared" si="334"/>
        <v>0</v>
      </c>
      <c r="D1175" s="5">
        <v>0</v>
      </c>
      <c r="E1175" s="6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9"/>
    </row>
    <row r="1176" spans="1:11">
      <c r="A1176" s="7">
        <v>1171</v>
      </c>
      <c r="B1176" s="9" t="s">
        <v>5</v>
      </c>
      <c r="C1176" s="6">
        <f t="shared" si="334"/>
        <v>200</v>
      </c>
      <c r="D1176" s="5">
        <v>0</v>
      </c>
      <c r="E1176" s="6">
        <v>0</v>
      </c>
      <c r="F1176" s="5">
        <v>0</v>
      </c>
      <c r="G1176" s="5">
        <v>200</v>
      </c>
      <c r="H1176" s="5">
        <v>0</v>
      </c>
      <c r="I1176" s="5">
        <v>0</v>
      </c>
      <c r="J1176" s="5">
        <v>0</v>
      </c>
      <c r="K1176" s="9"/>
    </row>
    <row r="1177" spans="1:11">
      <c r="A1177" s="7">
        <v>1172</v>
      </c>
      <c r="B1177" s="9" t="s">
        <v>6</v>
      </c>
      <c r="C1177" s="6">
        <f t="shared" si="334"/>
        <v>0</v>
      </c>
      <c r="D1177" s="5">
        <v>0</v>
      </c>
      <c r="E1177" s="6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9"/>
    </row>
    <row r="1178" spans="1:11" ht="51">
      <c r="A1178" s="7">
        <v>1173</v>
      </c>
      <c r="B1178" s="13" t="s">
        <v>451</v>
      </c>
      <c r="C1178" s="8">
        <f t="shared" si="334"/>
        <v>444</v>
      </c>
      <c r="D1178" s="8">
        <v>0</v>
      </c>
      <c r="E1178" s="8">
        <v>0</v>
      </c>
      <c r="F1178" s="8">
        <v>0</v>
      </c>
      <c r="G1178" s="8">
        <v>444</v>
      </c>
      <c r="H1178" s="8">
        <f t="shared" ref="H1178" si="342">I1178+J1178+K1178+L1178+M1178+N1178+O1178</f>
        <v>0</v>
      </c>
      <c r="I1178" s="8">
        <f t="shared" ref="I1178" si="343">J1178+K1178+L1178+M1178+N1178+O1178+P1178</f>
        <v>0</v>
      </c>
      <c r="J1178" s="8">
        <f t="shared" ref="J1178" si="344">K1178+L1178+M1178+N1178+O1178+P1178+Q1178</f>
        <v>0</v>
      </c>
      <c r="K1178" s="9"/>
    </row>
    <row r="1179" spans="1:11">
      <c r="A1179" s="7">
        <v>1174</v>
      </c>
      <c r="B1179" s="9" t="s">
        <v>4</v>
      </c>
      <c r="C1179" s="6">
        <f t="shared" si="334"/>
        <v>0</v>
      </c>
      <c r="D1179" s="5">
        <v>0</v>
      </c>
      <c r="E1179" s="6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9"/>
    </row>
    <row r="1180" spans="1:11">
      <c r="A1180" s="7">
        <v>1175</v>
      </c>
      <c r="B1180" s="9" t="s">
        <v>5</v>
      </c>
      <c r="C1180" s="6">
        <f t="shared" si="334"/>
        <v>444</v>
      </c>
      <c r="D1180" s="6">
        <v>0</v>
      </c>
      <c r="E1180" s="6">
        <v>0</v>
      </c>
      <c r="F1180" s="6">
        <v>0</v>
      </c>
      <c r="G1180" s="6">
        <v>444</v>
      </c>
      <c r="H1180" s="6">
        <f t="shared" ref="H1180" si="345">I1180+J1180+K1180+L1180+M1180+N1180+O1180</f>
        <v>0</v>
      </c>
      <c r="I1180" s="6">
        <f t="shared" ref="I1180" si="346">J1180+K1180+L1180+M1180+N1180+O1180+P1180</f>
        <v>0</v>
      </c>
      <c r="J1180" s="6">
        <f t="shared" ref="J1180" si="347">K1180+L1180+M1180+N1180+O1180+P1180+Q1180</f>
        <v>0</v>
      </c>
      <c r="K1180" s="9"/>
    </row>
    <row r="1181" spans="1:11">
      <c r="A1181" s="7">
        <v>1176</v>
      </c>
      <c r="B1181" s="9" t="s">
        <v>6</v>
      </c>
      <c r="C1181" s="6">
        <f t="shared" si="334"/>
        <v>0</v>
      </c>
      <c r="D1181" s="11">
        <v>0</v>
      </c>
      <c r="E1181" s="6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9"/>
    </row>
    <row r="1182" spans="1:11" ht="38.25">
      <c r="A1182" s="7">
        <v>1177</v>
      </c>
      <c r="B1182" s="13" t="s">
        <v>452</v>
      </c>
      <c r="C1182" s="8">
        <f t="shared" si="334"/>
        <v>379.09999999999997</v>
      </c>
      <c r="D1182" s="8">
        <v>0</v>
      </c>
      <c r="E1182" s="8">
        <v>0</v>
      </c>
      <c r="F1182" s="8">
        <v>0</v>
      </c>
      <c r="G1182" s="8">
        <v>357.4</v>
      </c>
      <c r="H1182" s="8">
        <v>21.7</v>
      </c>
      <c r="I1182" s="8">
        <f t="shared" ref="I1182" si="348">J1182+K1182+L1182+M1182+N1182+O1182+P1182</f>
        <v>0</v>
      </c>
      <c r="J1182" s="8">
        <f t="shared" ref="J1182" si="349">K1182+L1182+M1182+N1182+O1182+P1182+Q1182</f>
        <v>0</v>
      </c>
      <c r="K1182" s="9"/>
    </row>
    <row r="1183" spans="1:11">
      <c r="A1183" s="7">
        <v>1178</v>
      </c>
      <c r="B1183" s="9" t="s">
        <v>4</v>
      </c>
      <c r="C1183" s="6">
        <f t="shared" si="334"/>
        <v>0</v>
      </c>
      <c r="D1183" s="5">
        <v>0</v>
      </c>
      <c r="E1183" s="6">
        <v>0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  <c r="K1183" s="9"/>
    </row>
    <row r="1184" spans="1:11">
      <c r="A1184" s="7">
        <v>1179</v>
      </c>
      <c r="B1184" s="9" t="s">
        <v>5</v>
      </c>
      <c r="C1184" s="6">
        <v>357.4</v>
      </c>
      <c r="D1184" s="5">
        <v>0</v>
      </c>
      <c r="E1184" s="6">
        <v>0</v>
      </c>
      <c r="F1184" s="5">
        <v>0</v>
      </c>
      <c r="G1184" s="5">
        <v>357.4</v>
      </c>
      <c r="H1184" s="5">
        <v>21.7</v>
      </c>
      <c r="I1184" s="5">
        <v>0</v>
      </c>
      <c r="J1184" s="5">
        <v>0</v>
      </c>
      <c r="K1184" s="9"/>
    </row>
    <row r="1185" spans="1:11">
      <c r="A1185" s="7">
        <v>1180</v>
      </c>
      <c r="B1185" s="9" t="s">
        <v>6</v>
      </c>
      <c r="C1185" s="6">
        <f t="shared" si="334"/>
        <v>0</v>
      </c>
      <c r="D1185" s="5">
        <v>0</v>
      </c>
      <c r="E1185" s="6">
        <v>0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  <c r="K1185" s="9"/>
    </row>
    <row r="1186" spans="1:11" ht="27">
      <c r="A1186" s="7">
        <v>1181</v>
      </c>
      <c r="B1186" s="12" t="s">
        <v>234</v>
      </c>
      <c r="C1186" s="6">
        <f>C1188</f>
        <v>15560.6</v>
      </c>
      <c r="D1186" s="6">
        <f t="shared" ref="D1186:J1186" si="350">D1188</f>
        <v>777</v>
      </c>
      <c r="E1186" s="6">
        <f t="shared" si="350"/>
        <v>1029</v>
      </c>
      <c r="F1186" s="6">
        <f t="shared" si="350"/>
        <v>1146</v>
      </c>
      <c r="G1186" s="10">
        <f t="shared" si="350"/>
        <v>4413.7</v>
      </c>
      <c r="H1186" s="8">
        <f t="shared" si="350"/>
        <v>2190</v>
      </c>
      <c r="I1186" s="8">
        <f t="shared" si="350"/>
        <v>3690</v>
      </c>
      <c r="J1186" s="8">
        <f t="shared" si="350"/>
        <v>2314.9</v>
      </c>
      <c r="K1186" s="9">
        <v>46</v>
      </c>
    </row>
    <row r="1187" spans="1:11">
      <c r="A1187" s="7">
        <v>1182</v>
      </c>
      <c r="B1187" s="9" t="s">
        <v>4</v>
      </c>
      <c r="C1187" s="6">
        <f t="shared" si="334"/>
        <v>0</v>
      </c>
      <c r="D1187" s="5"/>
      <c r="E1187" s="6">
        <v>0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9"/>
    </row>
    <row r="1188" spans="1:11">
      <c r="A1188" s="7">
        <v>1183</v>
      </c>
      <c r="B1188" s="9" t="s">
        <v>5</v>
      </c>
      <c r="C1188" s="6">
        <f>C1192+C1196+C1200+C1204+C1208+C1212+C1216+C1220</f>
        <v>15560.6</v>
      </c>
      <c r="D1188" s="6">
        <f t="shared" ref="D1188:J1188" si="351">D1192+D1196+D1200+D1204+D1208+D1212+D1216+D1220</f>
        <v>777</v>
      </c>
      <c r="E1188" s="6">
        <f t="shared" si="351"/>
        <v>1029</v>
      </c>
      <c r="F1188" s="6">
        <f t="shared" si="351"/>
        <v>1146</v>
      </c>
      <c r="G1188" s="6">
        <f t="shared" si="351"/>
        <v>4413.7</v>
      </c>
      <c r="H1188" s="6">
        <f>H1204+H1216</f>
        <v>2190</v>
      </c>
      <c r="I1188" s="6">
        <f t="shared" si="351"/>
        <v>3690</v>
      </c>
      <c r="J1188" s="6">
        <f t="shared" si="351"/>
        <v>2314.9</v>
      </c>
      <c r="K1188" s="9"/>
    </row>
    <row r="1189" spans="1:11">
      <c r="A1189" s="7">
        <v>1184</v>
      </c>
      <c r="B1189" s="9" t="s">
        <v>6</v>
      </c>
      <c r="C1189" s="6">
        <f t="shared" si="334"/>
        <v>0</v>
      </c>
      <c r="D1189" s="6">
        <v>0</v>
      </c>
      <c r="E1189" s="6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  <c r="K1189" s="9"/>
    </row>
    <row r="1190" spans="1:11" ht="51">
      <c r="A1190" s="7">
        <v>1185</v>
      </c>
      <c r="B1190" s="13" t="s">
        <v>235</v>
      </c>
      <c r="C1190" s="6">
        <f>C1192</f>
        <v>50</v>
      </c>
      <c r="D1190" s="6">
        <f t="shared" ref="D1190:J1190" si="352">D1192</f>
        <v>50</v>
      </c>
      <c r="E1190" s="9">
        <f t="shared" si="352"/>
        <v>0</v>
      </c>
      <c r="F1190" s="9">
        <f t="shared" si="352"/>
        <v>0</v>
      </c>
      <c r="G1190" s="9">
        <f t="shared" si="352"/>
        <v>0</v>
      </c>
      <c r="H1190" s="9">
        <f t="shared" si="352"/>
        <v>0</v>
      </c>
      <c r="I1190" s="9">
        <f t="shared" si="352"/>
        <v>0</v>
      </c>
      <c r="J1190" s="10">
        <f t="shared" si="352"/>
        <v>0</v>
      </c>
      <c r="K1190" s="9">
        <v>50</v>
      </c>
    </row>
    <row r="1191" spans="1:11">
      <c r="A1191" s="7">
        <v>1186</v>
      </c>
      <c r="B1191" s="9" t="s">
        <v>4</v>
      </c>
      <c r="C1191" s="6">
        <f t="shared" si="334"/>
        <v>0</v>
      </c>
      <c r="D1191" s="6">
        <v>0</v>
      </c>
      <c r="E1191" s="6">
        <v>0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  <c r="K1191" s="9"/>
    </row>
    <row r="1192" spans="1:11">
      <c r="A1192" s="7">
        <v>1187</v>
      </c>
      <c r="B1192" s="9" t="s">
        <v>5</v>
      </c>
      <c r="C1192" s="6">
        <f t="shared" si="334"/>
        <v>50</v>
      </c>
      <c r="D1192" s="9">
        <v>50</v>
      </c>
      <c r="E1192" s="6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9"/>
    </row>
    <row r="1193" spans="1:11">
      <c r="A1193" s="7">
        <v>1188</v>
      </c>
      <c r="B1193" s="9" t="s">
        <v>6</v>
      </c>
      <c r="C1193" s="6">
        <f t="shared" si="334"/>
        <v>0</v>
      </c>
      <c r="D1193" s="9">
        <v>0</v>
      </c>
      <c r="E1193" s="6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  <c r="K1193" s="9"/>
    </row>
    <row r="1194" spans="1:11" ht="51">
      <c r="A1194" s="7">
        <v>1189</v>
      </c>
      <c r="B1194" s="13" t="s">
        <v>524</v>
      </c>
      <c r="C1194" s="6">
        <f>C1196</f>
        <v>3865.8</v>
      </c>
      <c r="D1194" s="6">
        <f t="shared" ref="D1194:J1194" si="353">D1196</f>
        <v>581</v>
      </c>
      <c r="E1194" s="6">
        <f t="shared" si="353"/>
        <v>0</v>
      </c>
      <c r="F1194" s="6">
        <f t="shared" si="353"/>
        <v>0</v>
      </c>
      <c r="G1194" s="6">
        <v>1159.9000000000001</v>
      </c>
      <c r="H1194" s="6">
        <f t="shared" si="353"/>
        <v>0</v>
      </c>
      <c r="I1194" s="6">
        <v>500</v>
      </c>
      <c r="J1194" s="8">
        <f t="shared" si="353"/>
        <v>1624.9</v>
      </c>
      <c r="K1194" s="9"/>
    </row>
    <row r="1195" spans="1:11">
      <c r="A1195" s="7">
        <v>1190</v>
      </c>
      <c r="B1195" s="9" t="s">
        <v>4</v>
      </c>
      <c r="C1195" s="6">
        <f t="shared" si="334"/>
        <v>0</v>
      </c>
      <c r="D1195" s="6">
        <v>0</v>
      </c>
      <c r="E1195" s="6">
        <v>0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  <c r="K1195" s="9"/>
    </row>
    <row r="1196" spans="1:11">
      <c r="A1196" s="7">
        <v>1191</v>
      </c>
      <c r="B1196" s="9" t="s">
        <v>5</v>
      </c>
      <c r="C1196" s="6">
        <f t="shared" si="334"/>
        <v>3865.8</v>
      </c>
      <c r="D1196" s="9">
        <v>581</v>
      </c>
      <c r="E1196" s="6">
        <v>0</v>
      </c>
      <c r="F1196" s="5">
        <v>0</v>
      </c>
      <c r="G1196" s="5">
        <v>1159.9000000000001</v>
      </c>
      <c r="H1196" s="5">
        <v>0</v>
      </c>
      <c r="I1196" s="5">
        <v>500</v>
      </c>
      <c r="J1196" s="5">
        <v>1624.9</v>
      </c>
      <c r="K1196" s="9"/>
    </row>
    <row r="1197" spans="1:11">
      <c r="A1197" s="7">
        <v>1192</v>
      </c>
      <c r="B1197" s="9" t="s">
        <v>6</v>
      </c>
      <c r="C1197" s="6">
        <f t="shared" si="334"/>
        <v>0</v>
      </c>
      <c r="D1197" s="9">
        <v>0</v>
      </c>
      <c r="E1197" s="6">
        <v>0</v>
      </c>
      <c r="F1197" s="5">
        <v>0</v>
      </c>
      <c r="G1197" s="5">
        <v>0</v>
      </c>
      <c r="H1197" s="5">
        <v>0</v>
      </c>
      <c r="I1197" s="5">
        <v>0</v>
      </c>
      <c r="J1197" s="5">
        <v>0</v>
      </c>
      <c r="K1197" s="9"/>
    </row>
    <row r="1198" spans="1:11" ht="25.5">
      <c r="A1198" s="7">
        <v>1193</v>
      </c>
      <c r="B1198" s="13" t="s">
        <v>236</v>
      </c>
      <c r="C1198" s="6">
        <f>C1200</f>
        <v>146</v>
      </c>
      <c r="D1198" s="6">
        <f t="shared" ref="D1198:J1198" si="354">D1200</f>
        <v>146</v>
      </c>
      <c r="E1198" s="6">
        <f t="shared" si="354"/>
        <v>0</v>
      </c>
      <c r="F1198" s="6">
        <f t="shared" si="354"/>
        <v>0</v>
      </c>
      <c r="G1198" s="6">
        <f t="shared" si="354"/>
        <v>0</v>
      </c>
      <c r="H1198" s="6">
        <f t="shared" si="354"/>
        <v>0</v>
      </c>
      <c r="I1198" s="6">
        <f t="shared" si="354"/>
        <v>0</v>
      </c>
      <c r="J1198" s="8">
        <f t="shared" si="354"/>
        <v>0</v>
      </c>
      <c r="K1198" s="9"/>
    </row>
    <row r="1199" spans="1:11">
      <c r="A1199" s="7">
        <v>1194</v>
      </c>
      <c r="B1199" s="9" t="s">
        <v>4</v>
      </c>
      <c r="C1199" s="6">
        <f t="shared" si="334"/>
        <v>0</v>
      </c>
      <c r="D1199" s="6">
        <v>0</v>
      </c>
      <c r="E1199" s="6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9"/>
    </row>
    <row r="1200" spans="1:11">
      <c r="A1200" s="7">
        <v>1195</v>
      </c>
      <c r="B1200" s="9" t="s">
        <v>5</v>
      </c>
      <c r="C1200" s="6">
        <f t="shared" si="334"/>
        <v>146</v>
      </c>
      <c r="D1200" s="6">
        <v>146</v>
      </c>
      <c r="E1200" s="6">
        <v>0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  <c r="K1200" s="9"/>
    </row>
    <row r="1201" spans="1:11">
      <c r="A1201" s="7">
        <v>1196</v>
      </c>
      <c r="B1201" s="9" t="s">
        <v>6</v>
      </c>
      <c r="C1201" s="6">
        <f t="shared" si="334"/>
        <v>0</v>
      </c>
      <c r="D1201" s="6">
        <v>0</v>
      </c>
      <c r="E1201" s="6">
        <v>0</v>
      </c>
      <c r="F1201" s="5">
        <v>0</v>
      </c>
      <c r="G1201" s="5">
        <v>0</v>
      </c>
      <c r="H1201" s="5">
        <v>0</v>
      </c>
      <c r="I1201" s="5">
        <v>0</v>
      </c>
      <c r="J1201" s="5">
        <v>0</v>
      </c>
      <c r="K1201" s="9"/>
    </row>
    <row r="1202" spans="1:11" ht="52.5" customHeight="1">
      <c r="A1202" s="7">
        <v>1197</v>
      </c>
      <c r="B1202" s="13" t="s">
        <v>525</v>
      </c>
      <c r="C1202" s="6">
        <f>C1204</f>
        <v>6141.8</v>
      </c>
      <c r="D1202" s="6">
        <f t="shared" ref="D1202:J1202" si="355">D1204</f>
        <v>0</v>
      </c>
      <c r="E1202" s="6">
        <f t="shared" si="355"/>
        <v>729</v>
      </c>
      <c r="F1202" s="6">
        <f t="shared" si="355"/>
        <v>1146</v>
      </c>
      <c r="G1202" s="6">
        <v>1266.8</v>
      </c>
      <c r="H1202" s="6">
        <v>1500</v>
      </c>
      <c r="I1202" s="6">
        <v>1500</v>
      </c>
      <c r="J1202" s="10">
        <f t="shared" si="355"/>
        <v>0</v>
      </c>
      <c r="K1202" s="9"/>
    </row>
    <row r="1203" spans="1:11">
      <c r="A1203" s="7">
        <v>1198</v>
      </c>
      <c r="B1203" s="9" t="s">
        <v>4</v>
      </c>
      <c r="C1203" s="6">
        <f t="shared" si="334"/>
        <v>0</v>
      </c>
      <c r="D1203" s="6">
        <v>0</v>
      </c>
      <c r="E1203" s="6">
        <v>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9"/>
    </row>
    <row r="1204" spans="1:11">
      <c r="A1204" s="7">
        <v>1199</v>
      </c>
      <c r="B1204" s="9" t="s">
        <v>5</v>
      </c>
      <c r="C1204" s="6">
        <f t="shared" si="334"/>
        <v>6141.8</v>
      </c>
      <c r="D1204" s="6">
        <v>0</v>
      </c>
      <c r="E1204" s="6">
        <v>729</v>
      </c>
      <c r="F1204" s="5">
        <v>1146</v>
      </c>
      <c r="G1204" s="5">
        <v>1266.8</v>
      </c>
      <c r="H1204" s="5">
        <v>1500</v>
      </c>
      <c r="I1204" s="5">
        <v>1500</v>
      </c>
      <c r="J1204" s="5">
        <v>0</v>
      </c>
      <c r="K1204" s="9"/>
    </row>
    <row r="1205" spans="1:11">
      <c r="A1205" s="7">
        <v>1200</v>
      </c>
      <c r="B1205" s="9" t="s">
        <v>6</v>
      </c>
      <c r="C1205" s="6">
        <f t="shared" si="334"/>
        <v>0</v>
      </c>
      <c r="D1205" s="6">
        <v>0</v>
      </c>
      <c r="E1205" s="6">
        <v>0</v>
      </c>
      <c r="F1205" s="5">
        <v>0</v>
      </c>
      <c r="G1205" s="5">
        <v>0</v>
      </c>
      <c r="H1205" s="5">
        <v>0</v>
      </c>
      <c r="I1205" s="5">
        <v>0</v>
      </c>
      <c r="J1205" s="5">
        <v>0</v>
      </c>
      <c r="K1205" s="9"/>
    </row>
    <row r="1206" spans="1:11" ht="25.5">
      <c r="A1206" s="7">
        <v>1201</v>
      </c>
      <c r="B1206" s="13" t="s">
        <v>237</v>
      </c>
      <c r="C1206" s="6">
        <f>C1208</f>
        <v>300</v>
      </c>
      <c r="D1206" s="6">
        <f t="shared" ref="D1206:J1206" si="356">D1208</f>
        <v>0</v>
      </c>
      <c r="E1206" s="6">
        <f t="shared" si="356"/>
        <v>300</v>
      </c>
      <c r="F1206" s="6">
        <f t="shared" si="356"/>
        <v>0</v>
      </c>
      <c r="G1206" s="6">
        <f t="shared" si="356"/>
        <v>0</v>
      </c>
      <c r="H1206" s="6">
        <f t="shared" si="356"/>
        <v>0</v>
      </c>
      <c r="I1206" s="6">
        <f t="shared" si="356"/>
        <v>0</v>
      </c>
      <c r="J1206" s="8">
        <f t="shared" si="356"/>
        <v>0</v>
      </c>
      <c r="K1206" s="9"/>
    </row>
    <row r="1207" spans="1:11">
      <c r="A1207" s="7">
        <v>1202</v>
      </c>
      <c r="B1207" s="9" t="s">
        <v>4</v>
      </c>
      <c r="C1207" s="6">
        <f t="shared" si="334"/>
        <v>0</v>
      </c>
      <c r="D1207" s="6">
        <v>0</v>
      </c>
      <c r="E1207" s="6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9"/>
    </row>
    <row r="1208" spans="1:11">
      <c r="A1208" s="7">
        <v>1203</v>
      </c>
      <c r="B1208" s="9" t="s">
        <v>5</v>
      </c>
      <c r="C1208" s="6">
        <f t="shared" si="334"/>
        <v>300</v>
      </c>
      <c r="D1208" s="6">
        <v>0</v>
      </c>
      <c r="E1208" s="6">
        <v>300</v>
      </c>
      <c r="F1208" s="5">
        <v>0</v>
      </c>
      <c r="G1208" s="5">
        <v>0</v>
      </c>
      <c r="H1208" s="5">
        <v>0</v>
      </c>
      <c r="I1208" s="5">
        <v>0</v>
      </c>
      <c r="J1208" s="5">
        <v>0</v>
      </c>
      <c r="K1208" s="9"/>
    </row>
    <row r="1209" spans="1:11">
      <c r="A1209" s="7">
        <v>1204</v>
      </c>
      <c r="B1209" s="9" t="s">
        <v>6</v>
      </c>
      <c r="C1209" s="6">
        <f t="shared" si="334"/>
        <v>0</v>
      </c>
      <c r="D1209" s="6">
        <v>0</v>
      </c>
      <c r="E1209" s="6">
        <v>0</v>
      </c>
      <c r="F1209" s="5">
        <v>0</v>
      </c>
      <c r="G1209" s="5">
        <v>0</v>
      </c>
      <c r="H1209" s="5">
        <v>0</v>
      </c>
      <c r="I1209" s="5">
        <v>0</v>
      </c>
      <c r="J1209" s="5">
        <v>0</v>
      </c>
      <c r="K1209" s="9"/>
    </row>
    <row r="1210" spans="1:11" ht="153">
      <c r="A1210" s="7">
        <v>1205</v>
      </c>
      <c r="B1210" s="13" t="s">
        <v>238</v>
      </c>
      <c r="C1210" s="6">
        <f>C1212</f>
        <v>297</v>
      </c>
      <c r="D1210" s="9">
        <f t="shared" ref="D1210:J1210" si="357">D1212</f>
        <v>0</v>
      </c>
      <c r="E1210" s="6">
        <f t="shared" si="357"/>
        <v>0</v>
      </c>
      <c r="F1210" s="6">
        <f t="shared" si="357"/>
        <v>0</v>
      </c>
      <c r="G1210" s="6">
        <v>297</v>
      </c>
      <c r="H1210" s="6">
        <f t="shared" si="357"/>
        <v>0</v>
      </c>
      <c r="I1210" s="6">
        <f t="shared" si="357"/>
        <v>0</v>
      </c>
      <c r="J1210" s="8">
        <f t="shared" si="357"/>
        <v>0</v>
      </c>
      <c r="K1210" s="9"/>
    </row>
    <row r="1211" spans="1:11">
      <c r="A1211" s="7">
        <v>1206</v>
      </c>
      <c r="B1211" s="9" t="s">
        <v>4</v>
      </c>
      <c r="C1211" s="6">
        <f t="shared" si="334"/>
        <v>0</v>
      </c>
      <c r="D1211" s="6">
        <v>0</v>
      </c>
      <c r="E1211" s="6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9"/>
    </row>
    <row r="1212" spans="1:11">
      <c r="A1212" s="7">
        <v>1207</v>
      </c>
      <c r="B1212" s="9" t="s">
        <v>5</v>
      </c>
      <c r="C1212" s="6">
        <f>D1212+E1212+F1212+G1212+H1212+I1212+J1212</f>
        <v>297</v>
      </c>
      <c r="D1212" s="6"/>
      <c r="E1212" s="6"/>
      <c r="F1212" s="9"/>
      <c r="G1212" s="6">
        <v>297</v>
      </c>
      <c r="H1212" s="6">
        <v>0</v>
      </c>
      <c r="I1212" s="6"/>
      <c r="J1212" s="8"/>
      <c r="K1212" s="9"/>
    </row>
    <row r="1213" spans="1:11">
      <c r="A1213" s="7">
        <v>1208</v>
      </c>
      <c r="B1213" s="9" t="s">
        <v>6</v>
      </c>
      <c r="C1213" s="6">
        <f t="shared" si="334"/>
        <v>0</v>
      </c>
      <c r="D1213" s="6">
        <v>0</v>
      </c>
      <c r="E1213" s="6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9"/>
    </row>
    <row r="1214" spans="1:11" ht="224.25" customHeight="1">
      <c r="A1214" s="7">
        <v>1209</v>
      </c>
      <c r="B1214" s="13" t="s">
        <v>239</v>
      </c>
      <c r="C1214" s="6">
        <f>C1216</f>
        <v>2760</v>
      </c>
      <c r="D1214" s="6">
        <f t="shared" ref="D1214:J1214" si="358">D1216</f>
        <v>0</v>
      </c>
      <c r="E1214" s="6">
        <f t="shared" si="358"/>
        <v>0</v>
      </c>
      <c r="F1214" s="9">
        <f t="shared" si="358"/>
        <v>0</v>
      </c>
      <c r="G1214" s="6">
        <f t="shared" si="358"/>
        <v>690</v>
      </c>
      <c r="H1214" s="6">
        <f t="shared" si="358"/>
        <v>690</v>
      </c>
      <c r="I1214" s="6">
        <f t="shared" si="358"/>
        <v>690</v>
      </c>
      <c r="J1214" s="8">
        <f t="shared" si="358"/>
        <v>690</v>
      </c>
      <c r="K1214" s="9"/>
    </row>
    <row r="1215" spans="1:11">
      <c r="A1215" s="7">
        <v>1210</v>
      </c>
      <c r="B1215" s="9" t="s">
        <v>4</v>
      </c>
      <c r="C1215" s="6">
        <f t="shared" si="334"/>
        <v>0</v>
      </c>
      <c r="D1215" s="6">
        <v>0</v>
      </c>
      <c r="E1215" s="6">
        <v>0</v>
      </c>
      <c r="F1215" s="5">
        <v>0</v>
      </c>
      <c r="G1215" s="5">
        <v>0</v>
      </c>
      <c r="H1215" s="5">
        <v>0</v>
      </c>
      <c r="I1215" s="5">
        <v>0</v>
      </c>
      <c r="J1215" s="5">
        <v>0</v>
      </c>
      <c r="K1215" s="9"/>
    </row>
    <row r="1216" spans="1:11">
      <c r="A1216" s="7">
        <v>1211</v>
      </c>
      <c r="B1216" s="9" t="s">
        <v>5</v>
      </c>
      <c r="C1216" s="6">
        <f t="shared" si="334"/>
        <v>2760</v>
      </c>
      <c r="D1216" s="6">
        <v>0</v>
      </c>
      <c r="E1216" s="6">
        <v>0</v>
      </c>
      <c r="F1216" s="5">
        <v>0</v>
      </c>
      <c r="G1216" s="5">
        <v>690</v>
      </c>
      <c r="H1216" s="5">
        <v>690</v>
      </c>
      <c r="I1216" s="5">
        <v>690</v>
      </c>
      <c r="J1216" s="5">
        <v>690</v>
      </c>
      <c r="K1216" s="9"/>
    </row>
    <row r="1217" spans="1:11">
      <c r="A1217" s="7">
        <v>1212</v>
      </c>
      <c r="B1217" s="9" t="s">
        <v>6</v>
      </c>
      <c r="C1217" s="6">
        <f t="shared" si="334"/>
        <v>0</v>
      </c>
      <c r="D1217" s="6">
        <v>0</v>
      </c>
      <c r="E1217" s="6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9"/>
    </row>
    <row r="1218" spans="1:11" ht="25.5">
      <c r="A1218" s="7">
        <v>1213</v>
      </c>
      <c r="B1218" s="13" t="s">
        <v>448</v>
      </c>
      <c r="C1218" s="6">
        <f>C1220</f>
        <v>2000</v>
      </c>
      <c r="D1218" s="6">
        <f t="shared" ref="D1218:J1218" si="359">D1220</f>
        <v>0</v>
      </c>
      <c r="E1218" s="6">
        <f t="shared" si="359"/>
        <v>0</v>
      </c>
      <c r="F1218" s="6">
        <f t="shared" si="359"/>
        <v>0</v>
      </c>
      <c r="G1218" s="6">
        <f t="shared" si="359"/>
        <v>1000</v>
      </c>
      <c r="H1218" s="6">
        <f t="shared" si="359"/>
        <v>0</v>
      </c>
      <c r="I1218" s="6">
        <f t="shared" si="359"/>
        <v>1000</v>
      </c>
      <c r="J1218" s="8">
        <f t="shared" si="359"/>
        <v>0</v>
      </c>
      <c r="K1218" s="9"/>
    </row>
    <row r="1219" spans="1:11">
      <c r="A1219" s="7">
        <v>1214</v>
      </c>
      <c r="B1219" s="9" t="s">
        <v>4</v>
      </c>
      <c r="C1219" s="6">
        <f t="shared" si="334"/>
        <v>0</v>
      </c>
      <c r="D1219" s="6"/>
      <c r="E1219" s="9"/>
      <c r="F1219" s="9"/>
      <c r="G1219" s="9"/>
      <c r="H1219" s="9"/>
      <c r="I1219" s="9"/>
      <c r="J1219" s="9"/>
      <c r="K1219" s="9"/>
    </row>
    <row r="1220" spans="1:11">
      <c r="A1220" s="7">
        <v>1215</v>
      </c>
      <c r="B1220" s="9" t="s">
        <v>5</v>
      </c>
      <c r="C1220" s="6">
        <f>D1220+E1220+F1220+G1220+H1220+I1220+J1220</f>
        <v>2000</v>
      </c>
      <c r="D1220" s="6">
        <v>0</v>
      </c>
      <c r="E1220" s="6">
        <v>0</v>
      </c>
      <c r="F1220" s="6">
        <v>0</v>
      </c>
      <c r="G1220" s="6">
        <v>1000</v>
      </c>
      <c r="H1220" s="6">
        <v>0</v>
      </c>
      <c r="I1220" s="6">
        <v>1000</v>
      </c>
      <c r="J1220" s="6">
        <v>0</v>
      </c>
      <c r="K1220" s="9"/>
    </row>
    <row r="1221" spans="1:11">
      <c r="A1221" s="7">
        <v>1216</v>
      </c>
      <c r="B1221" s="12" t="s">
        <v>240</v>
      </c>
      <c r="C1221" s="6">
        <f>C1223</f>
        <v>221.3</v>
      </c>
      <c r="D1221" s="9">
        <f t="shared" ref="D1221:J1221" si="360">D1223</f>
        <v>221.3</v>
      </c>
      <c r="E1221" s="6">
        <f t="shared" si="360"/>
        <v>0</v>
      </c>
      <c r="F1221" s="6">
        <f t="shared" si="360"/>
        <v>0</v>
      </c>
      <c r="G1221" s="6">
        <f t="shared" si="360"/>
        <v>0</v>
      </c>
      <c r="H1221" s="6">
        <f t="shared" si="360"/>
        <v>0</v>
      </c>
      <c r="I1221" s="6">
        <f t="shared" si="360"/>
        <v>0</v>
      </c>
      <c r="J1221" s="8">
        <f t="shared" si="360"/>
        <v>0</v>
      </c>
      <c r="K1221" s="9"/>
    </row>
    <row r="1222" spans="1:11">
      <c r="A1222" s="7">
        <v>1217</v>
      </c>
      <c r="B1222" s="9" t="s">
        <v>4</v>
      </c>
      <c r="C1222" s="6">
        <f t="shared" ref="C1222:C1224" si="361">D1222+E1222+F1222+G1222+H1222+I1222+J1222</f>
        <v>0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9"/>
    </row>
    <row r="1223" spans="1:11">
      <c r="A1223" s="7">
        <v>1218</v>
      </c>
      <c r="B1223" s="9" t="s">
        <v>5</v>
      </c>
      <c r="C1223" s="6">
        <f t="shared" si="361"/>
        <v>221.3</v>
      </c>
      <c r="D1223" s="9">
        <v>221.3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9"/>
    </row>
    <row r="1224" spans="1:11">
      <c r="A1224" s="7">
        <v>1219</v>
      </c>
      <c r="B1224" s="9" t="s">
        <v>6</v>
      </c>
      <c r="C1224" s="6">
        <f t="shared" si="361"/>
        <v>0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9"/>
    </row>
    <row r="1225" spans="1:11" ht="15" customHeight="1">
      <c r="A1225" s="7">
        <v>1220</v>
      </c>
      <c r="B1225" s="61" t="s">
        <v>241</v>
      </c>
      <c r="C1225" s="62"/>
      <c r="D1225" s="62"/>
      <c r="E1225" s="62"/>
      <c r="F1225" s="62"/>
      <c r="G1225" s="62"/>
      <c r="H1225" s="62"/>
      <c r="I1225" s="62"/>
      <c r="J1225" s="62"/>
      <c r="K1225" s="63"/>
    </row>
    <row r="1226" spans="1:11">
      <c r="A1226" s="7">
        <v>1221</v>
      </c>
      <c r="B1226" s="51" t="s">
        <v>344</v>
      </c>
      <c r="C1226" s="8">
        <f>C1227+C1228+C1229+C1230</f>
        <v>152099.9</v>
      </c>
      <c r="D1226" s="8">
        <f t="shared" ref="D1226:J1226" si="362">D1227+D1228+D1229+D1230</f>
        <v>109833.79999999999</v>
      </c>
      <c r="E1226" s="8">
        <f t="shared" si="362"/>
        <v>33311.699999999997</v>
      </c>
      <c r="F1226" s="8">
        <f t="shared" si="362"/>
        <v>1177.8</v>
      </c>
      <c r="G1226" s="8">
        <f t="shared" si="362"/>
        <v>9665.6</v>
      </c>
      <c r="H1226" s="8">
        <f t="shared" si="362"/>
        <v>2424.6999999999998</v>
      </c>
      <c r="I1226" s="8">
        <f t="shared" si="362"/>
        <v>0</v>
      </c>
      <c r="J1226" s="8">
        <f t="shared" si="362"/>
        <v>1407.2</v>
      </c>
      <c r="K1226" s="9" t="s">
        <v>2</v>
      </c>
    </row>
    <row r="1227" spans="1:11">
      <c r="A1227" s="7">
        <v>1222</v>
      </c>
      <c r="B1227" s="9" t="s">
        <v>3</v>
      </c>
      <c r="C1227" s="6">
        <f>C1233</f>
        <v>25262.6</v>
      </c>
      <c r="D1227" s="6">
        <f t="shared" ref="D1227:J1227" si="363">D1233</f>
        <v>25262.6</v>
      </c>
      <c r="E1227" s="6">
        <f t="shared" si="363"/>
        <v>0</v>
      </c>
      <c r="F1227" s="6">
        <f t="shared" si="363"/>
        <v>0</v>
      </c>
      <c r="G1227" s="6">
        <f t="shared" si="363"/>
        <v>0</v>
      </c>
      <c r="H1227" s="6">
        <f t="shared" si="363"/>
        <v>0</v>
      </c>
      <c r="I1227" s="6">
        <f t="shared" si="363"/>
        <v>0</v>
      </c>
      <c r="J1227" s="6">
        <f t="shared" si="363"/>
        <v>0</v>
      </c>
      <c r="K1227" s="9"/>
    </row>
    <row r="1228" spans="1:11">
      <c r="A1228" s="7">
        <v>1223</v>
      </c>
      <c r="B1228" s="9" t="s">
        <v>4</v>
      </c>
      <c r="C1228" s="6">
        <f>C1234+C1239+C1329</f>
        <v>80386.399999999994</v>
      </c>
      <c r="D1228" s="6">
        <f t="shared" ref="D1228:J1228" si="364">D1234+D1239+D1329</f>
        <v>59759.199999999997</v>
      </c>
      <c r="E1228" s="6">
        <f t="shared" si="364"/>
        <v>20530.2</v>
      </c>
      <c r="F1228" s="6">
        <f t="shared" si="364"/>
        <v>97</v>
      </c>
      <c r="G1228" s="6">
        <f t="shared" si="364"/>
        <v>0</v>
      </c>
      <c r="H1228" s="6">
        <f t="shared" si="364"/>
        <v>0</v>
      </c>
      <c r="I1228" s="6">
        <f t="shared" si="364"/>
        <v>0</v>
      </c>
      <c r="J1228" s="6">
        <f t="shared" si="364"/>
        <v>0</v>
      </c>
      <c r="K1228" s="9" t="s">
        <v>2</v>
      </c>
    </row>
    <row r="1229" spans="1:11">
      <c r="A1229" s="7">
        <v>1224</v>
      </c>
      <c r="B1229" s="9" t="s">
        <v>5</v>
      </c>
      <c r="C1229" s="6">
        <f>C1235+C1240+C1330</f>
        <v>46450.899999999994</v>
      </c>
      <c r="D1229" s="6">
        <f t="shared" ref="D1229:J1229" si="365">D1235+D1240+D1330</f>
        <v>24812</v>
      </c>
      <c r="E1229" s="6">
        <f t="shared" si="365"/>
        <v>12781.5</v>
      </c>
      <c r="F1229" s="6">
        <f t="shared" si="365"/>
        <v>1080.8</v>
      </c>
      <c r="G1229" s="6">
        <f>G1246+G1309+G1334+G1398</f>
        <v>9665.6</v>
      </c>
      <c r="H1229" s="6">
        <f t="shared" si="365"/>
        <v>2424.6999999999998</v>
      </c>
      <c r="I1229" s="6">
        <f t="shared" si="365"/>
        <v>0</v>
      </c>
      <c r="J1229" s="6">
        <f t="shared" si="365"/>
        <v>1407.2</v>
      </c>
      <c r="K1229" s="9" t="s">
        <v>2</v>
      </c>
    </row>
    <row r="1230" spans="1:11">
      <c r="A1230" s="7">
        <v>1225</v>
      </c>
      <c r="B1230" s="9" t="s">
        <v>6</v>
      </c>
      <c r="C1230" s="6">
        <f>C1236+C1241+C1247</f>
        <v>0</v>
      </c>
      <c r="D1230" s="6">
        <f t="shared" ref="D1230:J1230" si="366">D1236+D1241+D1247</f>
        <v>0</v>
      </c>
      <c r="E1230" s="6">
        <f t="shared" si="366"/>
        <v>0</v>
      </c>
      <c r="F1230" s="6">
        <f t="shared" si="366"/>
        <v>0</v>
      </c>
      <c r="G1230" s="6">
        <f t="shared" si="366"/>
        <v>0</v>
      </c>
      <c r="H1230" s="6">
        <f t="shared" si="366"/>
        <v>0</v>
      </c>
      <c r="I1230" s="6">
        <f t="shared" si="366"/>
        <v>0</v>
      </c>
      <c r="J1230" s="6">
        <f t="shared" si="366"/>
        <v>0</v>
      </c>
      <c r="K1230" s="9" t="s">
        <v>2</v>
      </c>
    </row>
    <row r="1231" spans="1:11">
      <c r="A1231" s="7">
        <v>1226</v>
      </c>
      <c r="B1231" s="9" t="s">
        <v>10</v>
      </c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1:11" ht="25.5">
      <c r="A1232" s="7">
        <v>1227</v>
      </c>
      <c r="B1232" s="38" t="s">
        <v>338</v>
      </c>
      <c r="C1232" s="9">
        <f>C1233+C1234+C1235+C1236</f>
        <v>146189.20000000001</v>
      </c>
      <c r="D1232" s="9">
        <f t="shared" ref="D1232:H1232" si="367">D1233+D1234+D1235+D1236</f>
        <v>107094.49999999999</v>
      </c>
      <c r="E1232" s="9">
        <f t="shared" si="367"/>
        <v>31375.200000000001</v>
      </c>
      <c r="F1232" s="9">
        <f t="shared" si="367"/>
        <v>217.7</v>
      </c>
      <c r="G1232" s="9">
        <f t="shared" si="367"/>
        <v>0</v>
      </c>
      <c r="H1232" s="6">
        <f t="shared" si="367"/>
        <v>295</v>
      </c>
      <c r="I1232" s="9">
        <f>I1233+I1234+I1235+I1236</f>
        <v>0</v>
      </c>
      <c r="J1232" s="9">
        <f t="shared" ref="J1232" si="368">J1233+J1234+J1235+J1236</f>
        <v>1407.2</v>
      </c>
      <c r="K1232" s="9" t="s">
        <v>2</v>
      </c>
    </row>
    <row r="1233" spans="1:11">
      <c r="A1233" s="7">
        <v>1228</v>
      </c>
      <c r="B1233" s="9" t="s">
        <v>3</v>
      </c>
      <c r="C1233" s="9">
        <f t="shared" ref="C1233:C1236" si="369">D1233+E1233+F1233+G1233+H1233+I1233+J1233</f>
        <v>25262.6</v>
      </c>
      <c r="D1233" s="9">
        <v>25262.6</v>
      </c>
      <c r="E1233" s="6">
        <v>0</v>
      </c>
      <c r="F1233" s="9"/>
      <c r="G1233" s="9"/>
      <c r="H1233" s="9"/>
      <c r="I1233" s="9"/>
      <c r="J1233" s="9"/>
      <c r="K1233" s="9"/>
    </row>
    <row r="1234" spans="1:11">
      <c r="A1234" s="7">
        <v>1229</v>
      </c>
      <c r="B1234" s="9" t="s">
        <v>4</v>
      </c>
      <c r="C1234" s="9">
        <f t="shared" si="369"/>
        <v>80386.399999999994</v>
      </c>
      <c r="D1234" s="9">
        <v>59759.199999999997</v>
      </c>
      <c r="E1234" s="6">
        <v>20530.2</v>
      </c>
      <c r="F1234" s="6">
        <v>97</v>
      </c>
      <c r="G1234" s="6">
        <v>0</v>
      </c>
      <c r="H1234" s="6">
        <v>0</v>
      </c>
      <c r="I1234" s="6">
        <v>0</v>
      </c>
      <c r="J1234" s="6">
        <v>0</v>
      </c>
      <c r="K1234" s="9" t="s">
        <v>2</v>
      </c>
    </row>
    <row r="1235" spans="1:11">
      <c r="A1235" s="7">
        <v>1230</v>
      </c>
      <c r="B1235" s="9" t="s">
        <v>5</v>
      </c>
      <c r="C1235" s="8">
        <f>C1240+C1246+C1330</f>
        <v>40540.199999999997</v>
      </c>
      <c r="D1235" s="10">
        <v>22072.7</v>
      </c>
      <c r="E1235" s="8">
        <v>10845</v>
      </c>
      <c r="F1235" s="8">
        <v>120.7</v>
      </c>
      <c r="G1235" s="8"/>
      <c r="H1235" s="8">
        <v>295</v>
      </c>
      <c r="I1235" s="8">
        <v>0</v>
      </c>
      <c r="J1235" s="8">
        <v>1407.2</v>
      </c>
      <c r="K1235" s="9" t="s">
        <v>2</v>
      </c>
    </row>
    <row r="1236" spans="1:11">
      <c r="A1236" s="7">
        <v>1231</v>
      </c>
      <c r="B1236" s="9" t="s">
        <v>6</v>
      </c>
      <c r="C1236" s="9">
        <f t="shared" si="369"/>
        <v>0</v>
      </c>
      <c r="D1236" s="9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9" t="s">
        <v>2</v>
      </c>
    </row>
    <row r="1237" spans="1:11" ht="25.5">
      <c r="A1237" s="7">
        <v>1232</v>
      </c>
      <c r="B1237" s="9" t="s">
        <v>11</v>
      </c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1:11" ht="25.5">
      <c r="A1238" s="7">
        <v>1233</v>
      </c>
      <c r="B1238" s="38" t="s">
        <v>342</v>
      </c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1:11">
      <c r="A1239" s="7">
        <v>1234</v>
      </c>
      <c r="B1239" s="9" t="s">
        <v>4</v>
      </c>
      <c r="C1239" s="6">
        <f>D1239+E1239+F1239+G1239+H1239+I1239+J1239</f>
        <v>0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9"/>
    </row>
    <row r="1240" spans="1:11">
      <c r="A1240" s="7">
        <v>1235</v>
      </c>
      <c r="B1240" s="9" t="s">
        <v>5</v>
      </c>
      <c r="C1240" s="6">
        <v>0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9"/>
    </row>
    <row r="1241" spans="1:11">
      <c r="A1241" s="7">
        <v>1236</v>
      </c>
      <c r="B1241" s="9" t="s">
        <v>6</v>
      </c>
      <c r="C1241" s="6">
        <v>0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9"/>
    </row>
    <row r="1242" spans="1:11">
      <c r="A1242" s="7">
        <v>1237</v>
      </c>
      <c r="B1242" s="38" t="s">
        <v>242</v>
      </c>
      <c r="C1242" s="38"/>
      <c r="D1242" s="38"/>
      <c r="E1242" s="38"/>
      <c r="F1242" s="38"/>
      <c r="G1242" s="38"/>
      <c r="H1242" s="38"/>
      <c r="I1242" s="38"/>
      <c r="J1242" s="38"/>
      <c r="K1242" s="38"/>
    </row>
    <row r="1243" spans="1:11" ht="28.5" customHeight="1">
      <c r="A1243" s="7">
        <v>1238</v>
      </c>
      <c r="B1243" s="12" t="s">
        <v>243</v>
      </c>
      <c r="C1243" s="5">
        <f>D1243+E1243+F1243+G1243+H1243+I1243+J1243</f>
        <v>144266.70000000001</v>
      </c>
      <c r="D1243" s="11">
        <v>107094.5</v>
      </c>
      <c r="E1243" s="5">
        <v>26011.4</v>
      </c>
      <c r="F1243" s="5">
        <v>217.7</v>
      </c>
      <c r="G1243" s="4">
        <v>9535.9</v>
      </c>
      <c r="H1243" s="5">
        <v>0</v>
      </c>
      <c r="I1243" s="5">
        <v>0</v>
      </c>
      <c r="J1243" s="5">
        <v>1407.2</v>
      </c>
      <c r="K1243" s="9"/>
    </row>
    <row r="1244" spans="1:11">
      <c r="A1244" s="7">
        <v>1239</v>
      </c>
      <c r="B1244" s="9" t="s">
        <v>3</v>
      </c>
      <c r="C1244" s="5">
        <f t="shared" ref="C1244:C1246" si="370">D1244+E1244+F1244+G1244+H1244+I1244+J1244</f>
        <v>50525.2</v>
      </c>
      <c r="D1244" s="5">
        <f t="shared" ref="D1244:J1244" si="371">D1253+D1258+D1263+D1268</f>
        <v>50525.2</v>
      </c>
      <c r="E1244" s="5">
        <f t="shared" si="371"/>
        <v>0</v>
      </c>
      <c r="F1244" s="5">
        <f t="shared" si="371"/>
        <v>0</v>
      </c>
      <c r="G1244" s="5">
        <f t="shared" si="371"/>
        <v>0</v>
      </c>
      <c r="H1244" s="5">
        <f t="shared" si="371"/>
        <v>0</v>
      </c>
      <c r="I1244" s="5">
        <f t="shared" si="371"/>
        <v>0</v>
      </c>
      <c r="J1244" s="5">
        <f t="shared" si="371"/>
        <v>0</v>
      </c>
      <c r="K1244" s="9"/>
    </row>
    <row r="1245" spans="1:11">
      <c r="A1245" s="7">
        <v>1240</v>
      </c>
      <c r="B1245" s="9" t="s">
        <v>4</v>
      </c>
      <c r="C1245" s="5">
        <f t="shared" si="370"/>
        <v>131963.19999999998</v>
      </c>
      <c r="D1245" s="5">
        <f t="shared" ref="D1245:J1245" si="372">D1249+D1254+D1259+D1264+D1269+D1284+D1288+D1292+D1296+D1304</f>
        <v>105162.4</v>
      </c>
      <c r="E1245" s="5">
        <f t="shared" si="372"/>
        <v>26703.799999999996</v>
      </c>
      <c r="F1245" s="5">
        <f t="shared" si="372"/>
        <v>97</v>
      </c>
      <c r="G1245" s="5">
        <f t="shared" si="372"/>
        <v>0</v>
      </c>
      <c r="H1245" s="5">
        <f t="shared" si="372"/>
        <v>0</v>
      </c>
      <c r="I1245" s="5">
        <f t="shared" si="372"/>
        <v>0</v>
      </c>
      <c r="J1245" s="5">
        <f t="shared" si="372"/>
        <v>0</v>
      </c>
      <c r="K1245" s="9"/>
    </row>
    <row r="1246" spans="1:11">
      <c r="A1246" s="7">
        <v>1241</v>
      </c>
      <c r="B1246" s="9" t="s">
        <v>5</v>
      </c>
      <c r="C1246" s="5">
        <f t="shared" si="370"/>
        <v>34629.499999999993</v>
      </c>
      <c r="D1246" s="5">
        <f t="shared" ref="D1246:J1246" si="373">D1250+D1255+D1260+D1265+D1270+D1281+D1289+D1293+D1297+D1301+D1305</f>
        <v>21937.899999999998</v>
      </c>
      <c r="E1246" s="5">
        <f t="shared" si="373"/>
        <v>1685</v>
      </c>
      <c r="F1246" s="5">
        <f t="shared" si="373"/>
        <v>63.5</v>
      </c>
      <c r="G1246" s="5">
        <v>9535.9</v>
      </c>
      <c r="H1246" s="5">
        <f t="shared" si="373"/>
        <v>0</v>
      </c>
      <c r="I1246" s="5">
        <f t="shared" si="373"/>
        <v>0</v>
      </c>
      <c r="J1246" s="5">
        <f t="shared" si="373"/>
        <v>1407.2</v>
      </c>
      <c r="K1246" s="9"/>
    </row>
    <row r="1247" spans="1:11">
      <c r="A1247" s="7">
        <v>1242</v>
      </c>
      <c r="B1247" s="9" t="s">
        <v>6</v>
      </c>
      <c r="C1247" s="5">
        <f>D1247+E1247+F1247+G1247+H1247+I1247+J1247</f>
        <v>0</v>
      </c>
      <c r="D1247" s="11">
        <v>0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9"/>
    </row>
    <row r="1248" spans="1:11" ht="51">
      <c r="A1248" s="7">
        <v>1243</v>
      </c>
      <c r="B1248" s="13" t="s">
        <v>244</v>
      </c>
      <c r="C1248" s="5">
        <f>D1248+E1248+F1248+G1248+H1248+I1248+J1248</f>
        <v>15066.1</v>
      </c>
      <c r="D1248" s="11">
        <v>15066.1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  <c r="K1248" s="9">
        <v>51</v>
      </c>
    </row>
    <row r="1249" spans="1:11">
      <c r="A1249" s="7">
        <v>1244</v>
      </c>
      <c r="B1249" s="9" t="s">
        <v>4</v>
      </c>
      <c r="C1249" s="6">
        <f t="shared" ref="C1249:C1312" si="374">D1249+E1249+F1249+G1249+H1249+I1249+J1249</f>
        <v>0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9"/>
    </row>
    <row r="1250" spans="1:11">
      <c r="A1250" s="7">
        <v>1245</v>
      </c>
      <c r="B1250" s="9" t="s">
        <v>5</v>
      </c>
      <c r="C1250" s="6">
        <f t="shared" si="374"/>
        <v>15066.1</v>
      </c>
      <c r="D1250" s="9">
        <v>15066.1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9"/>
    </row>
    <row r="1251" spans="1:11">
      <c r="A1251" s="7">
        <v>1246</v>
      </c>
      <c r="B1251" s="9" t="s">
        <v>245</v>
      </c>
      <c r="C1251" s="6">
        <f t="shared" si="374"/>
        <v>0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9"/>
    </row>
    <row r="1252" spans="1:11" ht="25.5">
      <c r="A1252" s="7">
        <v>1247</v>
      </c>
      <c r="B1252" s="13" t="s">
        <v>246</v>
      </c>
      <c r="C1252" s="6">
        <f t="shared" si="374"/>
        <v>95267.5</v>
      </c>
      <c r="D1252" s="9">
        <v>81166.3</v>
      </c>
      <c r="E1252" s="6">
        <v>14051.9</v>
      </c>
      <c r="F1252" s="6">
        <v>49.3</v>
      </c>
      <c r="G1252" s="6">
        <v>0</v>
      </c>
      <c r="H1252" s="6">
        <v>0</v>
      </c>
      <c r="I1252" s="6">
        <v>0</v>
      </c>
      <c r="J1252" s="6">
        <v>0</v>
      </c>
      <c r="K1252" s="9">
        <v>51</v>
      </c>
    </row>
    <row r="1253" spans="1:11">
      <c r="A1253" s="7">
        <v>1248</v>
      </c>
      <c r="B1253" s="9" t="s">
        <v>3</v>
      </c>
      <c r="C1253" s="6">
        <f t="shared" si="374"/>
        <v>25262.6</v>
      </c>
      <c r="D1253" s="9">
        <v>25262.6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9"/>
    </row>
    <row r="1254" spans="1:11">
      <c r="A1254" s="7">
        <v>1249</v>
      </c>
      <c r="B1254" s="9" t="s">
        <v>4</v>
      </c>
      <c r="C1254" s="6">
        <f t="shared" si="374"/>
        <v>65933.099999999991</v>
      </c>
      <c r="D1254" s="9">
        <v>52581.2</v>
      </c>
      <c r="E1254" s="6">
        <v>13351.9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9"/>
    </row>
    <row r="1255" spans="1:11">
      <c r="A1255" s="7">
        <v>1250</v>
      </c>
      <c r="B1255" s="9" t="s">
        <v>5</v>
      </c>
      <c r="C1255" s="6">
        <f t="shared" si="374"/>
        <v>4071.8</v>
      </c>
      <c r="D1255" s="9">
        <v>3322.5</v>
      </c>
      <c r="E1255" s="6">
        <v>700</v>
      </c>
      <c r="F1255" s="6">
        <v>49.3</v>
      </c>
      <c r="G1255" s="6">
        <v>0</v>
      </c>
      <c r="H1255" s="6">
        <v>0</v>
      </c>
      <c r="I1255" s="6">
        <v>0</v>
      </c>
      <c r="J1255" s="6">
        <v>0</v>
      </c>
      <c r="K1255" s="9"/>
    </row>
    <row r="1256" spans="1:11">
      <c r="A1256" s="7">
        <v>1251</v>
      </c>
      <c r="B1256" s="9" t="s">
        <v>6</v>
      </c>
      <c r="C1256" s="6">
        <f t="shared" si="374"/>
        <v>0</v>
      </c>
      <c r="D1256" s="9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9"/>
    </row>
    <row r="1257" spans="1:11" ht="25.5">
      <c r="A1257" s="7">
        <v>1252</v>
      </c>
      <c r="B1257" s="13" t="s">
        <v>247</v>
      </c>
      <c r="C1257" s="6">
        <f t="shared" si="374"/>
        <v>91294.6</v>
      </c>
      <c r="D1257" s="9">
        <v>80069.3</v>
      </c>
      <c r="E1257" s="6">
        <v>11225.3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9"/>
    </row>
    <row r="1258" spans="1:11">
      <c r="A1258" s="7">
        <v>1253</v>
      </c>
      <c r="B1258" s="9" t="s">
        <v>3</v>
      </c>
      <c r="C1258" s="6">
        <f t="shared" si="374"/>
        <v>25262.6</v>
      </c>
      <c r="D1258" s="9">
        <v>25262.6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9"/>
    </row>
    <row r="1259" spans="1:11">
      <c r="A1259" s="7">
        <v>1254</v>
      </c>
      <c r="B1259" s="9" t="s">
        <v>4</v>
      </c>
      <c r="C1259" s="6">
        <f t="shared" si="374"/>
        <v>62709.5</v>
      </c>
      <c r="D1259" s="9">
        <v>51484.2</v>
      </c>
      <c r="E1259" s="6">
        <v>11225.3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9"/>
    </row>
    <row r="1260" spans="1:11">
      <c r="A1260" s="7">
        <v>1255</v>
      </c>
      <c r="B1260" s="9" t="s">
        <v>5</v>
      </c>
      <c r="C1260" s="6">
        <f t="shared" si="374"/>
        <v>3322.5</v>
      </c>
      <c r="D1260" s="9">
        <v>3322.5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9"/>
    </row>
    <row r="1261" spans="1:11">
      <c r="A1261" s="7">
        <v>1256</v>
      </c>
      <c r="B1261" s="9" t="s">
        <v>150</v>
      </c>
      <c r="C1261" s="6">
        <f t="shared" si="374"/>
        <v>0</v>
      </c>
      <c r="D1261" s="9"/>
      <c r="E1261" s="6"/>
      <c r="F1261" s="6">
        <v>0</v>
      </c>
      <c r="G1261" s="6">
        <v>0</v>
      </c>
      <c r="H1261" s="6"/>
      <c r="I1261" s="6"/>
      <c r="J1261" s="6">
        <v>0</v>
      </c>
      <c r="K1261" s="9"/>
    </row>
    <row r="1262" spans="1:11" ht="38.25">
      <c r="A1262" s="7">
        <v>1257</v>
      </c>
      <c r="B1262" s="13" t="s">
        <v>248</v>
      </c>
      <c r="C1262" s="6">
        <f t="shared" si="374"/>
        <v>2291</v>
      </c>
      <c r="D1262" s="9">
        <v>1097</v>
      </c>
      <c r="E1262" s="6">
        <v>1097</v>
      </c>
      <c r="F1262" s="6">
        <v>97</v>
      </c>
      <c r="G1262" s="6">
        <v>0</v>
      </c>
      <c r="H1262" s="6">
        <v>0</v>
      </c>
      <c r="I1262" s="6">
        <v>0</v>
      </c>
      <c r="J1262" s="6">
        <v>0</v>
      </c>
      <c r="K1262" s="9"/>
    </row>
    <row r="1263" spans="1:11">
      <c r="A1263" s="7">
        <v>1258</v>
      </c>
      <c r="B1263" s="9" t="s">
        <v>3</v>
      </c>
      <c r="C1263" s="6">
        <f t="shared" si="374"/>
        <v>0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9"/>
    </row>
    <row r="1264" spans="1:11">
      <c r="A1264" s="7">
        <v>1259</v>
      </c>
      <c r="B1264" s="9" t="s">
        <v>4</v>
      </c>
      <c r="C1264" s="6">
        <f t="shared" si="374"/>
        <v>2291</v>
      </c>
      <c r="D1264" s="9">
        <v>1097</v>
      </c>
      <c r="E1264" s="6">
        <v>1097</v>
      </c>
      <c r="F1264" s="6">
        <v>97</v>
      </c>
      <c r="G1264" s="6">
        <v>0</v>
      </c>
      <c r="H1264" s="6">
        <v>0</v>
      </c>
      <c r="I1264" s="6">
        <v>0</v>
      </c>
      <c r="J1264" s="6">
        <v>0</v>
      </c>
      <c r="K1264" s="9"/>
    </row>
    <row r="1265" spans="1:11" ht="15.75">
      <c r="A1265" s="7">
        <v>1260</v>
      </c>
      <c r="B1265" s="9" t="s">
        <v>5</v>
      </c>
      <c r="C1265" s="6">
        <f t="shared" si="374"/>
        <v>0</v>
      </c>
      <c r="D1265" s="52"/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9"/>
    </row>
    <row r="1266" spans="1:11">
      <c r="A1266" s="7">
        <v>1261</v>
      </c>
      <c r="B1266" s="9" t="s">
        <v>150</v>
      </c>
      <c r="C1266" s="6">
        <f t="shared" si="374"/>
        <v>0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9"/>
    </row>
    <row r="1267" spans="1:11" ht="25.5">
      <c r="A1267" s="7">
        <v>1262</v>
      </c>
      <c r="B1267" s="13" t="s">
        <v>249</v>
      </c>
      <c r="C1267" s="6">
        <f t="shared" si="374"/>
        <v>1729.6</v>
      </c>
      <c r="D1267" s="9">
        <v>0</v>
      </c>
      <c r="E1267" s="6">
        <v>1729.6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9"/>
    </row>
    <row r="1268" spans="1:11">
      <c r="A1268" s="7">
        <v>1263</v>
      </c>
      <c r="B1268" s="9" t="s">
        <v>3</v>
      </c>
      <c r="C1268" s="6">
        <f t="shared" si="374"/>
        <v>0</v>
      </c>
      <c r="D1268" s="9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9"/>
    </row>
    <row r="1269" spans="1:11">
      <c r="A1269" s="7">
        <v>1264</v>
      </c>
      <c r="B1269" s="9" t="s">
        <v>4</v>
      </c>
      <c r="C1269" s="6">
        <f t="shared" si="374"/>
        <v>1029.5999999999999</v>
      </c>
      <c r="D1269" s="9">
        <v>0</v>
      </c>
      <c r="E1269" s="6">
        <v>1029.5999999999999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9"/>
    </row>
    <row r="1270" spans="1:11">
      <c r="A1270" s="7">
        <v>1265</v>
      </c>
      <c r="B1270" s="9" t="s">
        <v>5</v>
      </c>
      <c r="C1270" s="6">
        <f t="shared" si="374"/>
        <v>700</v>
      </c>
      <c r="D1270" s="9">
        <v>0</v>
      </c>
      <c r="E1270" s="6">
        <v>700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9"/>
    </row>
    <row r="1271" spans="1:11">
      <c r="A1271" s="7">
        <v>1266</v>
      </c>
      <c r="B1271" s="9" t="s">
        <v>150</v>
      </c>
      <c r="C1271" s="6">
        <f t="shared" si="374"/>
        <v>0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9"/>
    </row>
    <row r="1272" spans="1:11" ht="38.25">
      <c r="A1272" s="7">
        <v>1267</v>
      </c>
      <c r="B1272" s="13" t="s">
        <v>250</v>
      </c>
      <c r="C1272" s="6">
        <f t="shared" si="374"/>
        <v>22178.2</v>
      </c>
      <c r="D1272" s="9">
        <v>10478</v>
      </c>
      <c r="E1272" s="6">
        <v>11643</v>
      </c>
      <c r="F1272" s="9">
        <v>57.2</v>
      </c>
      <c r="G1272" s="6">
        <v>0</v>
      </c>
      <c r="H1272" s="6">
        <v>0</v>
      </c>
      <c r="I1272" s="6">
        <v>0</v>
      </c>
      <c r="J1272" s="6">
        <v>0</v>
      </c>
      <c r="K1272" s="9">
        <v>51</v>
      </c>
    </row>
    <row r="1273" spans="1:11">
      <c r="A1273" s="7">
        <v>1268</v>
      </c>
      <c r="B1273" s="9" t="s">
        <v>251</v>
      </c>
      <c r="C1273" s="6">
        <f t="shared" si="374"/>
        <v>14356.3</v>
      </c>
      <c r="D1273" s="9">
        <v>7178</v>
      </c>
      <c r="E1273" s="6">
        <v>7178.3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9"/>
    </row>
    <row r="1274" spans="1:11" ht="63.75">
      <c r="A1274" s="7">
        <v>1269</v>
      </c>
      <c r="B1274" s="9" t="s">
        <v>252</v>
      </c>
      <c r="C1274" s="6">
        <f t="shared" si="374"/>
        <v>6013.3</v>
      </c>
      <c r="D1274" s="9"/>
      <c r="E1274" s="6">
        <v>6013.3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9"/>
    </row>
    <row r="1275" spans="1:11" ht="38.25">
      <c r="A1275" s="7">
        <v>1270</v>
      </c>
      <c r="B1275" s="9" t="s">
        <v>253</v>
      </c>
      <c r="C1275" s="6">
        <f t="shared" si="374"/>
        <v>1165</v>
      </c>
      <c r="D1275" s="9"/>
      <c r="E1275" s="6">
        <v>1165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9"/>
    </row>
    <row r="1276" spans="1:11">
      <c r="A1276" s="7">
        <v>1271</v>
      </c>
      <c r="B1276" s="9" t="s">
        <v>254</v>
      </c>
      <c r="C1276" s="6">
        <f t="shared" si="374"/>
        <v>7821.9</v>
      </c>
      <c r="D1276" s="9">
        <v>3300</v>
      </c>
      <c r="E1276" s="6">
        <v>4464.7</v>
      </c>
      <c r="F1276" s="6">
        <v>57.2</v>
      </c>
      <c r="G1276" s="6">
        <v>0</v>
      </c>
      <c r="H1276" s="6">
        <v>0</v>
      </c>
      <c r="I1276" s="6">
        <v>0</v>
      </c>
      <c r="J1276" s="6">
        <v>0</v>
      </c>
      <c r="K1276" s="9"/>
    </row>
    <row r="1277" spans="1:11" ht="38.25">
      <c r="A1277" s="7">
        <v>1272</v>
      </c>
      <c r="B1277" s="9" t="s">
        <v>255</v>
      </c>
      <c r="C1277" s="6">
        <f t="shared" si="374"/>
        <v>500</v>
      </c>
      <c r="D1277" s="9"/>
      <c r="E1277" s="6">
        <v>500</v>
      </c>
      <c r="F1277" s="9">
        <v>0</v>
      </c>
      <c r="G1277" s="9">
        <v>0</v>
      </c>
      <c r="H1277" s="6">
        <v>0</v>
      </c>
      <c r="I1277" s="6">
        <v>0</v>
      </c>
      <c r="J1277" s="6">
        <v>0</v>
      </c>
      <c r="K1277" s="9"/>
    </row>
    <row r="1278" spans="1:11">
      <c r="A1278" s="7">
        <v>1273</v>
      </c>
      <c r="B1278" s="9" t="s">
        <v>150</v>
      </c>
      <c r="C1278" s="6">
        <f t="shared" si="374"/>
        <v>0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9"/>
    </row>
    <row r="1279" spans="1:11" ht="51">
      <c r="A1279" s="7">
        <v>1274</v>
      </c>
      <c r="B1279" s="13" t="s">
        <v>256</v>
      </c>
      <c r="C1279" s="6">
        <f t="shared" si="374"/>
        <v>226.8</v>
      </c>
      <c r="D1279" s="6">
        <v>226.8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9"/>
    </row>
    <row r="1280" spans="1:11">
      <c r="A1280" s="7">
        <v>1275</v>
      </c>
      <c r="B1280" s="9" t="s">
        <v>4</v>
      </c>
      <c r="C1280" s="6">
        <f t="shared" si="374"/>
        <v>0</v>
      </c>
      <c r="D1280" s="6"/>
      <c r="E1280" s="6"/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9"/>
    </row>
    <row r="1281" spans="1:11">
      <c r="A1281" s="7">
        <v>1276</v>
      </c>
      <c r="B1281" s="9" t="s">
        <v>5</v>
      </c>
      <c r="C1281" s="6">
        <f t="shared" si="374"/>
        <v>226.8</v>
      </c>
      <c r="D1281" s="6">
        <v>226.8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9"/>
    </row>
    <row r="1282" spans="1:11">
      <c r="A1282" s="7">
        <v>1277</v>
      </c>
      <c r="B1282" s="9" t="s">
        <v>150</v>
      </c>
      <c r="C1282" s="6">
        <f t="shared" si="374"/>
        <v>0</v>
      </c>
      <c r="D1282" s="6"/>
      <c r="E1282" s="6"/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9"/>
    </row>
    <row r="1283" spans="1:11" ht="25.5">
      <c r="A1283" s="7">
        <v>1278</v>
      </c>
      <c r="B1283" s="13" t="s">
        <v>257</v>
      </c>
      <c r="C1283" s="6">
        <f t="shared" si="374"/>
        <v>188.8</v>
      </c>
      <c r="D1283" s="6">
        <v>157.30000000000001</v>
      </c>
      <c r="E1283" s="6">
        <v>31.5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9"/>
    </row>
    <row r="1284" spans="1:11">
      <c r="A1284" s="7">
        <v>1279</v>
      </c>
      <c r="B1284" s="9" t="s">
        <v>4</v>
      </c>
      <c r="C1284" s="6">
        <f t="shared" si="374"/>
        <v>0</v>
      </c>
      <c r="D1284" s="6"/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9"/>
    </row>
    <row r="1285" spans="1:11">
      <c r="A1285" s="7">
        <v>1280</v>
      </c>
      <c r="B1285" s="9" t="s">
        <v>5</v>
      </c>
      <c r="C1285" s="6">
        <f t="shared" si="374"/>
        <v>188.8</v>
      </c>
      <c r="D1285" s="6">
        <v>157.30000000000001</v>
      </c>
      <c r="E1285" s="6">
        <v>31.5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9"/>
    </row>
    <row r="1286" spans="1:11">
      <c r="A1286" s="7">
        <v>1281</v>
      </c>
      <c r="B1286" s="9" t="s">
        <v>150</v>
      </c>
      <c r="C1286" s="6">
        <f t="shared" si="374"/>
        <v>0</v>
      </c>
      <c r="D1286" s="6"/>
      <c r="E1286" s="6"/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9"/>
    </row>
    <row r="1287" spans="1:11" ht="51">
      <c r="A1287" s="7">
        <v>1282</v>
      </c>
      <c r="B1287" s="13" t="s">
        <v>258</v>
      </c>
      <c r="C1287" s="6">
        <f t="shared" si="374"/>
        <v>150</v>
      </c>
      <c r="D1287" s="6">
        <v>0</v>
      </c>
      <c r="E1287" s="6">
        <v>150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9"/>
    </row>
    <row r="1288" spans="1:11">
      <c r="A1288" s="7">
        <v>1283</v>
      </c>
      <c r="B1288" s="9" t="s">
        <v>4</v>
      </c>
      <c r="C1288" s="6">
        <f t="shared" si="374"/>
        <v>0</v>
      </c>
      <c r="D1288" s="6"/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9"/>
    </row>
    <row r="1289" spans="1:11">
      <c r="A1289" s="7">
        <v>1284</v>
      </c>
      <c r="B1289" s="9" t="s">
        <v>5</v>
      </c>
      <c r="C1289" s="6">
        <f t="shared" si="374"/>
        <v>150</v>
      </c>
      <c r="D1289" s="6">
        <v>0</v>
      </c>
      <c r="E1289" s="6">
        <v>150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9"/>
    </row>
    <row r="1290" spans="1:11">
      <c r="A1290" s="7">
        <v>1285</v>
      </c>
      <c r="B1290" s="9" t="s">
        <v>150</v>
      </c>
      <c r="C1290" s="6">
        <f t="shared" si="374"/>
        <v>0</v>
      </c>
      <c r="D1290" s="6"/>
      <c r="E1290" s="6"/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9"/>
    </row>
    <row r="1291" spans="1:11" ht="63.75">
      <c r="A1291" s="7">
        <v>1286</v>
      </c>
      <c r="B1291" s="13" t="s">
        <v>259</v>
      </c>
      <c r="C1291" s="6">
        <f t="shared" si="374"/>
        <v>135</v>
      </c>
      <c r="D1291" s="6">
        <v>0</v>
      </c>
      <c r="E1291" s="6">
        <v>135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9"/>
    </row>
    <row r="1292" spans="1:11">
      <c r="A1292" s="7">
        <v>1287</v>
      </c>
      <c r="B1292" s="9" t="s">
        <v>4</v>
      </c>
      <c r="C1292" s="6">
        <f t="shared" si="374"/>
        <v>0</v>
      </c>
      <c r="D1292" s="6"/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9"/>
    </row>
    <row r="1293" spans="1:11">
      <c r="A1293" s="7">
        <v>1288</v>
      </c>
      <c r="B1293" s="9" t="s">
        <v>5</v>
      </c>
      <c r="C1293" s="6">
        <f t="shared" si="374"/>
        <v>135</v>
      </c>
      <c r="D1293" s="6">
        <v>0</v>
      </c>
      <c r="E1293" s="6">
        <v>135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9"/>
    </row>
    <row r="1294" spans="1:11">
      <c r="A1294" s="7">
        <v>1289</v>
      </c>
      <c r="B1294" s="9" t="s">
        <v>150</v>
      </c>
      <c r="C1294" s="6">
        <f t="shared" si="374"/>
        <v>0</v>
      </c>
      <c r="D1294" s="6"/>
      <c r="E1294" s="6"/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9"/>
    </row>
    <row r="1295" spans="1:11" ht="25.5">
      <c r="A1295" s="7">
        <v>1290</v>
      </c>
      <c r="B1295" s="13" t="s">
        <v>260</v>
      </c>
      <c r="C1295" s="6">
        <f t="shared" si="374"/>
        <v>1407.2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1407.2</v>
      </c>
      <c r="K1295" s="9">
        <v>51</v>
      </c>
    </row>
    <row r="1296" spans="1:11">
      <c r="A1296" s="7">
        <v>1291</v>
      </c>
      <c r="B1296" s="9" t="s">
        <v>4</v>
      </c>
      <c r="C1296" s="6">
        <f t="shared" si="374"/>
        <v>0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9"/>
    </row>
    <row r="1297" spans="1:11">
      <c r="A1297" s="7">
        <v>1292</v>
      </c>
      <c r="B1297" s="9" t="s">
        <v>5</v>
      </c>
      <c r="C1297" s="6">
        <f t="shared" si="374"/>
        <v>1407.2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1407.2</v>
      </c>
      <c r="K1297" s="9"/>
    </row>
    <row r="1298" spans="1:11">
      <c r="A1298" s="7">
        <v>1293</v>
      </c>
      <c r="B1298" s="9" t="s">
        <v>150</v>
      </c>
      <c r="C1298" s="6">
        <f t="shared" si="374"/>
        <v>0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9"/>
    </row>
    <row r="1299" spans="1:11">
      <c r="A1299" s="7">
        <v>1294</v>
      </c>
      <c r="B1299" s="13" t="s">
        <v>261</v>
      </c>
      <c r="C1299" s="6">
        <f t="shared" si="374"/>
        <v>14.2</v>
      </c>
      <c r="D1299" s="6">
        <v>0</v>
      </c>
      <c r="E1299" s="6">
        <v>0</v>
      </c>
      <c r="F1299" s="6">
        <v>14.2</v>
      </c>
      <c r="G1299" s="6">
        <v>0</v>
      </c>
      <c r="H1299" s="6">
        <v>0</v>
      </c>
      <c r="I1299" s="6">
        <v>0</v>
      </c>
      <c r="J1299" s="6">
        <v>0</v>
      </c>
      <c r="K1299" s="9">
        <v>51</v>
      </c>
    </row>
    <row r="1300" spans="1:11">
      <c r="A1300" s="7">
        <v>1295</v>
      </c>
      <c r="B1300" s="9" t="s">
        <v>4</v>
      </c>
      <c r="C1300" s="6">
        <f t="shared" si="374"/>
        <v>0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9"/>
    </row>
    <row r="1301" spans="1:11">
      <c r="A1301" s="7">
        <v>1296</v>
      </c>
      <c r="B1301" s="9" t="s">
        <v>5</v>
      </c>
      <c r="C1301" s="6">
        <f t="shared" si="374"/>
        <v>14.2</v>
      </c>
      <c r="D1301" s="6">
        <v>0</v>
      </c>
      <c r="E1301" s="6">
        <v>0</v>
      </c>
      <c r="F1301" s="6">
        <v>14.2</v>
      </c>
      <c r="G1301" s="6">
        <v>0</v>
      </c>
      <c r="H1301" s="6">
        <v>0</v>
      </c>
      <c r="I1301" s="6">
        <v>0</v>
      </c>
      <c r="J1301" s="6">
        <v>0</v>
      </c>
      <c r="K1301" s="9"/>
    </row>
    <row r="1302" spans="1:11">
      <c r="A1302" s="7">
        <v>1297</v>
      </c>
      <c r="B1302" s="9" t="s">
        <v>150</v>
      </c>
      <c r="C1302" s="6">
        <f t="shared" si="374"/>
        <v>0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9"/>
    </row>
    <row r="1303" spans="1:11" ht="25.5">
      <c r="A1303" s="7">
        <v>1298</v>
      </c>
      <c r="B1303" s="13" t="s">
        <v>262</v>
      </c>
      <c r="C1303" s="8">
        <f t="shared" si="374"/>
        <v>9535.9</v>
      </c>
      <c r="D1303" s="6">
        <v>0</v>
      </c>
      <c r="E1303" s="6">
        <v>0</v>
      </c>
      <c r="F1303" s="6">
        <v>0</v>
      </c>
      <c r="G1303" s="8">
        <v>9535.9</v>
      </c>
      <c r="H1303" s="6">
        <v>0</v>
      </c>
      <c r="I1303" s="6">
        <v>0</v>
      </c>
      <c r="J1303" s="6">
        <v>0</v>
      </c>
      <c r="K1303" s="9"/>
    </row>
    <row r="1304" spans="1:11">
      <c r="A1304" s="7">
        <v>1299</v>
      </c>
      <c r="B1304" s="9" t="s">
        <v>4</v>
      </c>
      <c r="C1304" s="6">
        <f t="shared" si="374"/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9"/>
    </row>
    <row r="1305" spans="1:11">
      <c r="A1305" s="7">
        <v>1300</v>
      </c>
      <c r="B1305" s="9" t="s">
        <v>5</v>
      </c>
      <c r="C1305" s="6">
        <f t="shared" si="374"/>
        <v>9535.9</v>
      </c>
      <c r="D1305" s="6">
        <v>0</v>
      </c>
      <c r="E1305" s="6">
        <v>0</v>
      </c>
      <c r="F1305" s="6">
        <v>0</v>
      </c>
      <c r="G1305" s="6">
        <v>9535.9</v>
      </c>
      <c r="H1305" s="6">
        <v>0</v>
      </c>
      <c r="I1305" s="6">
        <v>0</v>
      </c>
      <c r="J1305" s="6">
        <v>0</v>
      </c>
      <c r="K1305" s="9"/>
    </row>
    <row r="1306" spans="1:11">
      <c r="A1306" s="7">
        <v>1301</v>
      </c>
      <c r="B1306" s="9" t="s">
        <v>150</v>
      </c>
      <c r="C1306" s="6">
        <f t="shared" si="374"/>
        <v>0</v>
      </c>
      <c r="D1306" s="6"/>
      <c r="E1306" s="6">
        <v>0</v>
      </c>
      <c r="F1306" s="6">
        <v>0</v>
      </c>
      <c r="G1306" s="6"/>
      <c r="H1306" s="6">
        <v>0</v>
      </c>
      <c r="I1306" s="6">
        <v>0</v>
      </c>
      <c r="J1306" s="6">
        <v>0</v>
      </c>
      <c r="K1306" s="9"/>
    </row>
    <row r="1307" spans="1:11" ht="40.5">
      <c r="A1307" s="7">
        <v>1302</v>
      </c>
      <c r="B1307" s="12" t="s">
        <v>263</v>
      </c>
      <c r="C1307" s="8">
        <f>C1308+C1309+C1310</f>
        <v>5658.8</v>
      </c>
      <c r="D1307" s="8">
        <f t="shared" ref="D1307:J1307" si="375">D1308+D1309+D1310</f>
        <v>0</v>
      </c>
      <c r="E1307" s="8">
        <f t="shared" si="375"/>
        <v>5363.8</v>
      </c>
      <c r="F1307" s="8">
        <f t="shared" si="375"/>
        <v>0</v>
      </c>
      <c r="G1307" s="8">
        <f t="shared" si="375"/>
        <v>0</v>
      </c>
      <c r="H1307" s="8">
        <f t="shared" si="375"/>
        <v>295</v>
      </c>
      <c r="I1307" s="8">
        <f t="shared" si="375"/>
        <v>0</v>
      </c>
      <c r="J1307" s="8">
        <f t="shared" si="375"/>
        <v>0</v>
      </c>
      <c r="K1307" s="9"/>
    </row>
    <row r="1308" spans="1:11">
      <c r="A1308" s="7">
        <v>1303</v>
      </c>
      <c r="B1308" s="9" t="s">
        <v>4</v>
      </c>
      <c r="C1308" s="6">
        <f t="shared" si="374"/>
        <v>0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9"/>
    </row>
    <row r="1309" spans="1:11">
      <c r="A1309" s="7">
        <v>1304</v>
      </c>
      <c r="B1309" s="9" t="s">
        <v>5</v>
      </c>
      <c r="C1309" s="6">
        <f>C1313+C1317+C1321+C1325</f>
        <v>5658.8</v>
      </c>
      <c r="D1309" s="6">
        <f t="shared" ref="D1309:J1309" si="376">D1313+D1317+D1321+D1325</f>
        <v>0</v>
      </c>
      <c r="E1309" s="6">
        <f t="shared" si="376"/>
        <v>5363.8</v>
      </c>
      <c r="F1309" s="6">
        <f t="shared" si="376"/>
        <v>0</v>
      </c>
      <c r="G1309" s="6">
        <f t="shared" si="376"/>
        <v>0</v>
      </c>
      <c r="H1309" s="6">
        <v>295</v>
      </c>
      <c r="I1309" s="6">
        <f t="shared" si="376"/>
        <v>0</v>
      </c>
      <c r="J1309" s="6">
        <f t="shared" si="376"/>
        <v>0</v>
      </c>
      <c r="K1309" s="9"/>
    </row>
    <row r="1310" spans="1:11">
      <c r="A1310" s="7">
        <v>1305</v>
      </c>
      <c r="B1310" s="9" t="s">
        <v>6</v>
      </c>
      <c r="C1310" s="6">
        <f t="shared" si="374"/>
        <v>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9"/>
    </row>
    <row r="1311" spans="1:11" ht="25.5">
      <c r="A1311" s="7">
        <v>1306</v>
      </c>
      <c r="B1311" s="13" t="s">
        <v>264</v>
      </c>
      <c r="C1311" s="6">
        <f t="shared" si="374"/>
        <v>295</v>
      </c>
      <c r="D1311" s="6">
        <v>0</v>
      </c>
      <c r="E1311" s="6">
        <v>0</v>
      </c>
      <c r="F1311" s="6">
        <v>0</v>
      </c>
      <c r="G1311" s="6">
        <v>0</v>
      </c>
      <c r="H1311" s="6">
        <v>295</v>
      </c>
      <c r="I1311" s="6">
        <v>0</v>
      </c>
      <c r="J1311" s="6">
        <v>0</v>
      </c>
      <c r="K1311" s="9">
        <v>59</v>
      </c>
    </row>
    <row r="1312" spans="1:11">
      <c r="A1312" s="7">
        <v>1307</v>
      </c>
      <c r="B1312" s="9" t="s">
        <v>4</v>
      </c>
      <c r="C1312" s="6">
        <f t="shared" si="374"/>
        <v>0</v>
      </c>
      <c r="D1312" s="6"/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9"/>
    </row>
    <row r="1313" spans="1:11">
      <c r="A1313" s="7">
        <v>1308</v>
      </c>
      <c r="B1313" s="9" t="s">
        <v>5</v>
      </c>
      <c r="C1313" s="6">
        <f t="shared" ref="C1313:C1326" si="377">D1313+E1313+F1313+G1313+H1313+I1313+J1313</f>
        <v>295</v>
      </c>
      <c r="D1313" s="6">
        <v>0</v>
      </c>
      <c r="E1313" s="6">
        <v>0</v>
      </c>
      <c r="F1313" s="6">
        <v>0</v>
      </c>
      <c r="G1313" s="6">
        <v>0</v>
      </c>
      <c r="H1313" s="6">
        <v>295</v>
      </c>
      <c r="I1313" s="6">
        <v>0</v>
      </c>
      <c r="J1313" s="6">
        <v>0</v>
      </c>
      <c r="K1313" s="9"/>
    </row>
    <row r="1314" spans="1:11">
      <c r="A1314" s="7">
        <v>1309</v>
      </c>
      <c r="B1314" s="9" t="s">
        <v>150</v>
      </c>
      <c r="C1314" s="6">
        <f t="shared" si="377"/>
        <v>0</v>
      </c>
      <c r="D1314" s="6"/>
      <c r="E1314" s="6">
        <v>0</v>
      </c>
      <c r="F1314" s="6"/>
      <c r="G1314" s="6"/>
      <c r="H1314" s="6"/>
      <c r="I1314" s="6"/>
      <c r="J1314" s="6"/>
      <c r="K1314" s="9"/>
    </row>
    <row r="1315" spans="1:11" ht="38.25">
      <c r="A1315" s="7">
        <v>1310</v>
      </c>
      <c r="B1315" s="13" t="s">
        <v>265</v>
      </c>
      <c r="C1315" s="6">
        <f t="shared" si="377"/>
        <v>5203.8</v>
      </c>
      <c r="D1315" s="6">
        <v>0</v>
      </c>
      <c r="E1315" s="6">
        <v>5203.8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9">
        <v>54</v>
      </c>
    </row>
    <row r="1316" spans="1:11">
      <c r="A1316" s="7">
        <v>1311</v>
      </c>
      <c r="B1316" s="9" t="s">
        <v>4</v>
      </c>
      <c r="C1316" s="6">
        <f t="shared" si="377"/>
        <v>0</v>
      </c>
      <c r="D1316" s="6">
        <v>0</v>
      </c>
      <c r="E1316" s="6"/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9"/>
    </row>
    <row r="1317" spans="1:11">
      <c r="A1317" s="7">
        <v>1312</v>
      </c>
      <c r="B1317" s="9" t="s">
        <v>5</v>
      </c>
      <c r="C1317" s="6">
        <f t="shared" si="377"/>
        <v>5203.8</v>
      </c>
      <c r="D1317" s="6">
        <v>0</v>
      </c>
      <c r="E1317" s="6">
        <v>5203.8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9"/>
    </row>
    <row r="1318" spans="1:11">
      <c r="A1318" s="7">
        <v>1313</v>
      </c>
      <c r="B1318" s="9" t="s">
        <v>150</v>
      </c>
      <c r="C1318" s="6">
        <f t="shared" si="377"/>
        <v>0</v>
      </c>
      <c r="D1318" s="6"/>
      <c r="E1318" s="6"/>
      <c r="F1318" s="6"/>
      <c r="G1318" s="6"/>
      <c r="H1318" s="6"/>
      <c r="I1318" s="6"/>
      <c r="J1318" s="6"/>
      <c r="K1318" s="9"/>
    </row>
    <row r="1319" spans="1:11" ht="38.25">
      <c r="A1319" s="7">
        <v>1314</v>
      </c>
      <c r="B1319" s="13" t="s">
        <v>266</v>
      </c>
      <c r="C1319" s="6">
        <f t="shared" si="377"/>
        <v>0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9">
        <v>52</v>
      </c>
    </row>
    <row r="1320" spans="1:11">
      <c r="A1320" s="7">
        <v>1315</v>
      </c>
      <c r="B1320" s="9" t="s">
        <v>4</v>
      </c>
      <c r="C1320" s="6">
        <f t="shared" si="377"/>
        <v>0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9"/>
    </row>
    <row r="1321" spans="1:11">
      <c r="A1321" s="7">
        <v>1316</v>
      </c>
      <c r="B1321" s="9" t="s">
        <v>5</v>
      </c>
      <c r="C1321" s="6">
        <f t="shared" si="377"/>
        <v>0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9"/>
    </row>
    <row r="1322" spans="1:11">
      <c r="A1322" s="7">
        <v>1317</v>
      </c>
      <c r="B1322" s="9" t="s">
        <v>150</v>
      </c>
      <c r="C1322" s="6">
        <f t="shared" si="377"/>
        <v>0</v>
      </c>
      <c r="D1322" s="6"/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9"/>
    </row>
    <row r="1323" spans="1:11" ht="38.25">
      <c r="A1323" s="7">
        <v>1318</v>
      </c>
      <c r="B1323" s="13" t="s">
        <v>267</v>
      </c>
      <c r="C1323" s="6">
        <f t="shared" si="377"/>
        <v>160</v>
      </c>
      <c r="D1323" s="6">
        <v>0</v>
      </c>
      <c r="E1323" s="6">
        <v>160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9"/>
    </row>
    <row r="1324" spans="1:11">
      <c r="A1324" s="7">
        <v>1319</v>
      </c>
      <c r="B1324" s="9" t="s">
        <v>4</v>
      </c>
      <c r="C1324" s="6">
        <f t="shared" si="377"/>
        <v>0</v>
      </c>
      <c r="D1324" s="6"/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9"/>
    </row>
    <row r="1325" spans="1:11">
      <c r="A1325" s="7">
        <v>1320</v>
      </c>
      <c r="B1325" s="9" t="s">
        <v>5</v>
      </c>
      <c r="C1325" s="6">
        <f t="shared" si="377"/>
        <v>160</v>
      </c>
      <c r="D1325" s="6">
        <v>0</v>
      </c>
      <c r="E1325" s="6">
        <v>160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9"/>
    </row>
    <row r="1326" spans="1:11">
      <c r="A1326" s="7">
        <v>1321</v>
      </c>
      <c r="B1326" s="9" t="s">
        <v>150</v>
      </c>
      <c r="C1326" s="6">
        <f t="shared" si="377"/>
        <v>0</v>
      </c>
      <c r="D1326" s="6"/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9"/>
    </row>
    <row r="1327" spans="1:11">
      <c r="A1327" s="7">
        <v>1322</v>
      </c>
      <c r="B1327" s="9" t="s">
        <v>22</v>
      </c>
      <c r="C1327" s="9"/>
      <c r="D1327" s="6"/>
      <c r="E1327" s="9"/>
      <c r="F1327" s="9"/>
      <c r="G1327" s="9"/>
      <c r="H1327" s="9"/>
      <c r="I1327" s="9"/>
      <c r="J1327" s="9"/>
      <c r="K1327" s="9"/>
    </row>
    <row r="1328" spans="1:11" ht="25.5">
      <c r="A1328" s="7">
        <v>1323</v>
      </c>
      <c r="B1328" s="38" t="s">
        <v>320</v>
      </c>
      <c r="C1328" s="8">
        <f>C1329+C1330+C1331</f>
        <v>5910.7000000000007</v>
      </c>
      <c r="D1328" s="8">
        <f t="shared" ref="D1328:J1328" si="378">D1329+D1330+D1331</f>
        <v>2739.3</v>
      </c>
      <c r="E1328" s="8">
        <f t="shared" si="378"/>
        <v>1936.5</v>
      </c>
      <c r="F1328" s="8">
        <f t="shared" si="378"/>
        <v>960.1</v>
      </c>
      <c r="G1328" s="8">
        <f t="shared" si="378"/>
        <v>129.69999999999999</v>
      </c>
      <c r="H1328" s="8">
        <f t="shared" si="378"/>
        <v>2129.6999999999998</v>
      </c>
      <c r="I1328" s="8">
        <f t="shared" si="378"/>
        <v>0</v>
      </c>
      <c r="J1328" s="8">
        <f t="shared" si="378"/>
        <v>0</v>
      </c>
      <c r="K1328" s="9" t="s">
        <v>2</v>
      </c>
    </row>
    <row r="1329" spans="1:11">
      <c r="A1329" s="7">
        <v>1324</v>
      </c>
      <c r="B1329" s="9" t="s">
        <v>4</v>
      </c>
      <c r="C1329" s="8">
        <f t="shared" ref="C1329:C1395" si="379">D1329+E1329+F1329+G1329+H1329+I1329+J1329</f>
        <v>0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9" t="s">
        <v>2</v>
      </c>
    </row>
    <row r="1330" spans="1:11">
      <c r="A1330" s="7">
        <v>1325</v>
      </c>
      <c r="B1330" s="9" t="s">
        <v>5</v>
      </c>
      <c r="C1330" s="8">
        <f>C1334+C1382+C1398</f>
        <v>5910.7000000000007</v>
      </c>
      <c r="D1330" s="8">
        <f t="shared" ref="D1330:J1330" si="380">D1332+D1380+D1396</f>
        <v>2739.3</v>
      </c>
      <c r="E1330" s="8">
        <f t="shared" si="380"/>
        <v>1936.5</v>
      </c>
      <c r="F1330" s="8">
        <f t="shared" si="380"/>
        <v>960.1</v>
      </c>
      <c r="G1330" s="8">
        <f t="shared" si="380"/>
        <v>129.69999999999999</v>
      </c>
      <c r="H1330" s="8">
        <f t="shared" si="380"/>
        <v>2129.6999999999998</v>
      </c>
      <c r="I1330" s="8">
        <f t="shared" si="380"/>
        <v>0</v>
      </c>
      <c r="J1330" s="8">
        <f t="shared" si="380"/>
        <v>0</v>
      </c>
      <c r="K1330" s="9" t="s">
        <v>2</v>
      </c>
    </row>
    <row r="1331" spans="1:11">
      <c r="A1331" s="7">
        <v>1326</v>
      </c>
      <c r="B1331" s="9" t="s">
        <v>150</v>
      </c>
      <c r="C1331" s="8">
        <f t="shared" si="379"/>
        <v>0</v>
      </c>
      <c r="D1331" s="9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9"/>
    </row>
    <row r="1332" spans="1:11" ht="27">
      <c r="A1332" s="7">
        <v>1327</v>
      </c>
      <c r="B1332" s="12" t="s">
        <v>268</v>
      </c>
      <c r="C1332" s="8">
        <f>C1333+C1334+C1335</f>
        <v>2965.8</v>
      </c>
      <c r="D1332" s="8">
        <f t="shared" ref="D1332:J1332" si="381">D1333+D1334+D1335</f>
        <v>1484</v>
      </c>
      <c r="E1332" s="8">
        <f t="shared" si="381"/>
        <v>548.79999999999995</v>
      </c>
      <c r="F1332" s="8">
        <f t="shared" si="381"/>
        <v>658.2</v>
      </c>
      <c r="G1332" s="8">
        <f t="shared" si="381"/>
        <v>129.69999999999999</v>
      </c>
      <c r="H1332" s="8">
        <f t="shared" si="381"/>
        <v>2129.6999999999998</v>
      </c>
      <c r="I1332" s="8">
        <f t="shared" si="381"/>
        <v>0</v>
      </c>
      <c r="J1332" s="8">
        <f t="shared" si="381"/>
        <v>0</v>
      </c>
      <c r="K1332" s="9"/>
    </row>
    <row r="1333" spans="1:11">
      <c r="A1333" s="7">
        <v>1328</v>
      </c>
      <c r="B1333" s="9" t="s">
        <v>4</v>
      </c>
      <c r="C1333" s="8">
        <f t="shared" si="379"/>
        <v>0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9"/>
    </row>
    <row r="1334" spans="1:11">
      <c r="A1334" s="7">
        <v>1329</v>
      </c>
      <c r="B1334" s="9" t="s">
        <v>5</v>
      </c>
      <c r="C1334" s="8">
        <f>C1338+C1342+C1346+C1350+C1354+C1358+C1362+C1366+C1370+C1374</f>
        <v>2965.8</v>
      </c>
      <c r="D1334" s="8">
        <f t="shared" ref="D1334:J1334" si="382">D1338+D1342+D1346+D1350+D1354+D1358+D1366+D1370+D1374</f>
        <v>1484</v>
      </c>
      <c r="E1334" s="8">
        <f t="shared" si="382"/>
        <v>548.79999999999995</v>
      </c>
      <c r="F1334" s="8">
        <f t="shared" si="382"/>
        <v>658.2</v>
      </c>
      <c r="G1334" s="8">
        <f>G1338+G1342+G1346+G1350+G1354+G1358+G1366+G1370+G1374</f>
        <v>129.69999999999999</v>
      </c>
      <c r="H1334" s="8">
        <f>H1338+H1342+H1346+H1350+H1354+H1358+H1366+H1370+H1374+H1378</f>
        <v>2129.6999999999998</v>
      </c>
      <c r="I1334" s="8">
        <f t="shared" si="382"/>
        <v>0</v>
      </c>
      <c r="J1334" s="8">
        <f t="shared" si="382"/>
        <v>0</v>
      </c>
      <c r="K1334" s="9"/>
    </row>
    <row r="1335" spans="1:11">
      <c r="A1335" s="7">
        <v>1330</v>
      </c>
      <c r="B1335" s="9" t="s">
        <v>6</v>
      </c>
      <c r="C1335" s="8">
        <f t="shared" si="379"/>
        <v>0</v>
      </c>
      <c r="D1335" s="9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9"/>
    </row>
    <row r="1336" spans="1:11" ht="51">
      <c r="A1336" s="7">
        <v>1331</v>
      </c>
      <c r="B1336" s="13" t="s">
        <v>269</v>
      </c>
      <c r="C1336" s="8">
        <f t="shared" si="379"/>
        <v>550</v>
      </c>
      <c r="D1336" s="9">
        <v>450</v>
      </c>
      <c r="E1336" s="6">
        <v>100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9"/>
    </row>
    <row r="1337" spans="1:11">
      <c r="A1337" s="7">
        <v>1332</v>
      </c>
      <c r="B1337" s="9" t="s">
        <v>270</v>
      </c>
      <c r="C1337" s="8">
        <f t="shared" si="379"/>
        <v>0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9"/>
    </row>
    <row r="1338" spans="1:11">
      <c r="A1338" s="7">
        <v>1333</v>
      </c>
      <c r="B1338" s="9" t="s">
        <v>271</v>
      </c>
      <c r="C1338" s="8">
        <f t="shared" si="379"/>
        <v>550</v>
      </c>
      <c r="D1338" s="6">
        <v>450</v>
      </c>
      <c r="E1338" s="6">
        <v>100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9"/>
    </row>
    <row r="1339" spans="1:11">
      <c r="A1339" s="7">
        <v>1334</v>
      </c>
      <c r="B1339" s="9" t="s">
        <v>79</v>
      </c>
      <c r="C1339" s="8">
        <f t="shared" si="379"/>
        <v>0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9"/>
    </row>
    <row r="1340" spans="1:11" ht="51">
      <c r="A1340" s="7">
        <v>1335</v>
      </c>
      <c r="B1340" s="13" t="s">
        <v>272</v>
      </c>
      <c r="C1340" s="8">
        <f t="shared" si="379"/>
        <v>319</v>
      </c>
      <c r="D1340" s="6">
        <v>319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9"/>
    </row>
    <row r="1341" spans="1:11">
      <c r="A1341" s="7">
        <v>1336</v>
      </c>
      <c r="B1341" s="9" t="s">
        <v>270</v>
      </c>
      <c r="C1341" s="8">
        <f t="shared" si="379"/>
        <v>0</v>
      </c>
      <c r="D1341" s="6"/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9"/>
    </row>
    <row r="1342" spans="1:11">
      <c r="A1342" s="7">
        <v>1337</v>
      </c>
      <c r="B1342" s="9" t="s">
        <v>271</v>
      </c>
      <c r="C1342" s="8">
        <f t="shared" si="379"/>
        <v>319</v>
      </c>
      <c r="D1342" s="6">
        <v>319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9"/>
    </row>
    <row r="1343" spans="1:11">
      <c r="A1343" s="7">
        <v>1338</v>
      </c>
      <c r="B1343" s="9" t="s">
        <v>79</v>
      </c>
      <c r="C1343" s="8">
        <f t="shared" si="379"/>
        <v>0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9"/>
    </row>
    <row r="1344" spans="1:11" ht="51">
      <c r="A1344" s="7">
        <v>1339</v>
      </c>
      <c r="B1344" s="13" t="s">
        <v>273</v>
      </c>
      <c r="C1344" s="8">
        <f t="shared" si="379"/>
        <v>231</v>
      </c>
      <c r="D1344" s="6">
        <v>131</v>
      </c>
      <c r="E1344" s="6">
        <v>100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9"/>
    </row>
    <row r="1345" spans="1:11">
      <c r="A1345" s="7">
        <v>1340</v>
      </c>
      <c r="B1345" s="9" t="s">
        <v>270</v>
      </c>
      <c r="C1345" s="8">
        <f t="shared" si="379"/>
        <v>0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9"/>
    </row>
    <row r="1346" spans="1:11">
      <c r="A1346" s="7">
        <v>1341</v>
      </c>
      <c r="B1346" s="9" t="s">
        <v>271</v>
      </c>
      <c r="C1346" s="8">
        <f t="shared" si="379"/>
        <v>231</v>
      </c>
      <c r="D1346" s="6">
        <v>131</v>
      </c>
      <c r="E1346" s="6">
        <v>100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9"/>
    </row>
    <row r="1347" spans="1:11">
      <c r="A1347" s="7">
        <v>1342</v>
      </c>
      <c r="B1347" s="9" t="s">
        <v>79</v>
      </c>
      <c r="C1347" s="8">
        <f t="shared" si="379"/>
        <v>0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9"/>
    </row>
    <row r="1348" spans="1:11" ht="38.25">
      <c r="A1348" s="7">
        <v>1343</v>
      </c>
      <c r="B1348" s="13" t="s">
        <v>274</v>
      </c>
      <c r="C1348" s="8">
        <f t="shared" si="379"/>
        <v>962</v>
      </c>
      <c r="D1348" s="6">
        <v>250</v>
      </c>
      <c r="E1348" s="6">
        <v>212</v>
      </c>
      <c r="F1348" s="6">
        <v>500</v>
      </c>
      <c r="G1348" s="6">
        <v>0</v>
      </c>
      <c r="H1348" s="6">
        <v>0</v>
      </c>
      <c r="I1348" s="6">
        <v>0</v>
      </c>
      <c r="J1348" s="6">
        <v>0</v>
      </c>
      <c r="K1348" s="9"/>
    </row>
    <row r="1349" spans="1:11">
      <c r="A1349" s="7">
        <v>1344</v>
      </c>
      <c r="B1349" s="9" t="s">
        <v>270</v>
      </c>
      <c r="C1349" s="8">
        <f t="shared" si="379"/>
        <v>0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9"/>
    </row>
    <row r="1350" spans="1:11">
      <c r="A1350" s="7">
        <v>1345</v>
      </c>
      <c r="B1350" s="9" t="s">
        <v>271</v>
      </c>
      <c r="C1350" s="8">
        <f t="shared" si="379"/>
        <v>962</v>
      </c>
      <c r="D1350" s="6">
        <v>250</v>
      </c>
      <c r="E1350" s="6">
        <v>212</v>
      </c>
      <c r="F1350" s="6">
        <v>500</v>
      </c>
      <c r="G1350" s="6">
        <v>0</v>
      </c>
      <c r="H1350" s="6">
        <v>0</v>
      </c>
      <c r="I1350" s="6">
        <v>0</v>
      </c>
      <c r="J1350" s="6">
        <v>0</v>
      </c>
      <c r="K1350" s="9"/>
    </row>
    <row r="1351" spans="1:11">
      <c r="A1351" s="7">
        <v>1346</v>
      </c>
      <c r="B1351" s="9" t="s">
        <v>79</v>
      </c>
      <c r="C1351" s="8">
        <f t="shared" si="379"/>
        <v>0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9"/>
    </row>
    <row r="1352" spans="1:11" ht="38.25">
      <c r="A1352" s="7">
        <v>1347</v>
      </c>
      <c r="B1352" s="13" t="s">
        <v>275</v>
      </c>
      <c r="C1352" s="8">
        <f t="shared" si="379"/>
        <v>449.4</v>
      </c>
      <c r="D1352" s="8">
        <v>120</v>
      </c>
      <c r="E1352" s="8">
        <v>136.80000000000001</v>
      </c>
      <c r="F1352" s="8">
        <v>83.2</v>
      </c>
      <c r="G1352" s="8">
        <v>54.7</v>
      </c>
      <c r="H1352" s="8">
        <v>54.7</v>
      </c>
      <c r="I1352" s="8">
        <v>0</v>
      </c>
      <c r="J1352" s="8">
        <v>0</v>
      </c>
      <c r="K1352" s="9"/>
    </row>
    <row r="1353" spans="1:11">
      <c r="A1353" s="7">
        <v>1348</v>
      </c>
      <c r="B1353" s="9" t="s">
        <v>270</v>
      </c>
      <c r="C1353" s="8">
        <f t="shared" si="379"/>
        <v>0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9"/>
    </row>
    <row r="1354" spans="1:11">
      <c r="A1354" s="7">
        <v>1349</v>
      </c>
      <c r="B1354" s="9" t="s">
        <v>271</v>
      </c>
      <c r="C1354" s="8">
        <f t="shared" si="379"/>
        <v>449.4</v>
      </c>
      <c r="D1354" s="6">
        <v>120</v>
      </c>
      <c r="E1354" s="6">
        <v>136.80000000000001</v>
      </c>
      <c r="F1354" s="6">
        <v>83.2</v>
      </c>
      <c r="G1354" s="6">
        <v>54.7</v>
      </c>
      <c r="H1354" s="6">
        <v>54.7</v>
      </c>
      <c r="I1354" s="6">
        <v>0</v>
      </c>
      <c r="J1354" s="6">
        <v>0</v>
      </c>
      <c r="K1354" s="9"/>
    </row>
    <row r="1355" spans="1:11">
      <c r="A1355" s="7">
        <v>1350</v>
      </c>
      <c r="B1355" s="9" t="s">
        <v>79</v>
      </c>
      <c r="C1355" s="8">
        <f t="shared" si="379"/>
        <v>0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9"/>
    </row>
    <row r="1356" spans="1:11" ht="38.25">
      <c r="A1356" s="7">
        <v>1351</v>
      </c>
      <c r="B1356" s="13" t="s">
        <v>276</v>
      </c>
      <c r="C1356" s="8">
        <f t="shared" si="379"/>
        <v>20</v>
      </c>
      <c r="D1356" s="6">
        <v>20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9"/>
    </row>
    <row r="1357" spans="1:11">
      <c r="A1357" s="7">
        <v>1352</v>
      </c>
      <c r="B1357" s="9" t="s">
        <v>270</v>
      </c>
      <c r="C1357" s="8">
        <f t="shared" si="379"/>
        <v>0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9"/>
    </row>
    <row r="1358" spans="1:11">
      <c r="A1358" s="7">
        <v>1353</v>
      </c>
      <c r="B1358" s="9" t="s">
        <v>271</v>
      </c>
      <c r="C1358" s="8">
        <f t="shared" si="379"/>
        <v>20</v>
      </c>
      <c r="D1358" s="6">
        <v>20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9"/>
    </row>
    <row r="1359" spans="1:11">
      <c r="A1359" s="7">
        <v>1354</v>
      </c>
      <c r="B1359" s="9" t="s">
        <v>79</v>
      </c>
      <c r="C1359" s="8">
        <f t="shared" si="379"/>
        <v>0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9"/>
    </row>
    <row r="1360" spans="1:11" ht="51">
      <c r="A1360" s="7">
        <v>1355</v>
      </c>
      <c r="B1360" s="13" t="s">
        <v>277</v>
      </c>
      <c r="C1360" s="8">
        <f t="shared" si="379"/>
        <v>15.4</v>
      </c>
      <c r="D1360" s="6">
        <v>15.4</v>
      </c>
      <c r="E1360" s="6"/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9"/>
    </row>
    <row r="1361" spans="1:11">
      <c r="A1361" s="7">
        <v>1356</v>
      </c>
      <c r="B1361" s="9" t="s">
        <v>270</v>
      </c>
      <c r="C1361" s="8">
        <f t="shared" si="379"/>
        <v>0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9"/>
    </row>
    <row r="1362" spans="1:11">
      <c r="A1362" s="7">
        <v>1357</v>
      </c>
      <c r="B1362" s="9" t="s">
        <v>271</v>
      </c>
      <c r="C1362" s="8">
        <f t="shared" si="379"/>
        <v>15.4</v>
      </c>
      <c r="D1362" s="6">
        <v>15.4</v>
      </c>
      <c r="E1362" s="6"/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9"/>
    </row>
    <row r="1363" spans="1:11">
      <c r="A1363" s="7">
        <v>1358</v>
      </c>
      <c r="B1363" s="9" t="s">
        <v>79</v>
      </c>
      <c r="C1363" s="8">
        <f t="shared" si="379"/>
        <v>0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9"/>
    </row>
    <row r="1364" spans="1:11" ht="38.25">
      <c r="A1364" s="7">
        <v>1359</v>
      </c>
      <c r="B1364" s="13" t="s">
        <v>278</v>
      </c>
      <c r="C1364" s="8">
        <f t="shared" si="379"/>
        <v>94</v>
      </c>
      <c r="D1364" s="6">
        <v>94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9"/>
    </row>
    <row r="1365" spans="1:11">
      <c r="A1365" s="7">
        <v>1360</v>
      </c>
      <c r="B1365" s="9" t="s">
        <v>270</v>
      </c>
      <c r="C1365" s="8">
        <f t="shared" si="379"/>
        <v>0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9"/>
    </row>
    <row r="1366" spans="1:11">
      <c r="A1366" s="7">
        <v>1361</v>
      </c>
      <c r="B1366" s="9" t="s">
        <v>271</v>
      </c>
      <c r="C1366" s="8">
        <f t="shared" si="379"/>
        <v>94</v>
      </c>
      <c r="D1366" s="6">
        <v>94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9"/>
    </row>
    <row r="1367" spans="1:11">
      <c r="A1367" s="7">
        <v>1362</v>
      </c>
      <c r="B1367" s="9" t="s">
        <v>79</v>
      </c>
      <c r="C1367" s="8">
        <f t="shared" si="379"/>
        <v>0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9"/>
    </row>
    <row r="1368" spans="1:11" ht="38.25">
      <c r="A1368" s="7">
        <v>1363</v>
      </c>
      <c r="B1368" s="13" t="s">
        <v>279</v>
      </c>
      <c r="C1368" s="8">
        <f t="shared" si="379"/>
        <v>100</v>
      </c>
      <c r="D1368" s="6">
        <v>100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9"/>
    </row>
    <row r="1369" spans="1:11">
      <c r="A1369" s="7">
        <v>1364</v>
      </c>
      <c r="B1369" s="9" t="s">
        <v>270</v>
      </c>
      <c r="C1369" s="8">
        <f t="shared" si="379"/>
        <v>0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9"/>
    </row>
    <row r="1370" spans="1:11">
      <c r="A1370" s="7">
        <v>1365</v>
      </c>
      <c r="B1370" s="9" t="s">
        <v>271</v>
      </c>
      <c r="C1370" s="8">
        <f t="shared" si="379"/>
        <v>100</v>
      </c>
      <c r="D1370" s="6">
        <v>100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9"/>
    </row>
    <row r="1371" spans="1:11">
      <c r="A1371" s="7">
        <v>1366</v>
      </c>
      <c r="B1371" s="9" t="s">
        <v>79</v>
      </c>
      <c r="C1371" s="8">
        <f t="shared" si="379"/>
        <v>0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9"/>
    </row>
    <row r="1372" spans="1:11" ht="42.75" customHeight="1">
      <c r="A1372" s="7">
        <v>1367</v>
      </c>
      <c r="B1372" s="13" t="s">
        <v>280</v>
      </c>
      <c r="C1372" s="8">
        <f t="shared" si="379"/>
        <v>225</v>
      </c>
      <c r="D1372" s="6">
        <v>0</v>
      </c>
      <c r="E1372" s="6">
        <v>0</v>
      </c>
      <c r="F1372" s="6">
        <v>75</v>
      </c>
      <c r="G1372" s="6">
        <v>75</v>
      </c>
      <c r="H1372" s="6">
        <v>75</v>
      </c>
      <c r="I1372" s="6">
        <v>0</v>
      </c>
      <c r="J1372" s="6">
        <v>0</v>
      </c>
      <c r="K1372" s="9"/>
    </row>
    <row r="1373" spans="1:11">
      <c r="A1373" s="7">
        <v>1368</v>
      </c>
      <c r="B1373" s="9" t="s">
        <v>270</v>
      </c>
      <c r="C1373" s="8">
        <f t="shared" si="379"/>
        <v>0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9"/>
    </row>
    <row r="1374" spans="1:11">
      <c r="A1374" s="7">
        <v>1369</v>
      </c>
      <c r="B1374" s="9" t="s">
        <v>271</v>
      </c>
      <c r="C1374" s="8">
        <f t="shared" si="379"/>
        <v>225</v>
      </c>
      <c r="D1374" s="6"/>
      <c r="E1374" s="6">
        <v>0</v>
      </c>
      <c r="F1374" s="6">
        <v>75</v>
      </c>
      <c r="G1374" s="6">
        <v>75</v>
      </c>
      <c r="H1374" s="6">
        <v>75</v>
      </c>
      <c r="I1374" s="6">
        <v>0</v>
      </c>
      <c r="J1374" s="6">
        <v>0</v>
      </c>
      <c r="K1374" s="9"/>
    </row>
    <row r="1375" spans="1:11">
      <c r="A1375" s="7">
        <v>1370</v>
      </c>
      <c r="B1375" s="9" t="s">
        <v>79</v>
      </c>
      <c r="C1375" s="8">
        <f t="shared" si="379"/>
        <v>0</v>
      </c>
      <c r="D1375" s="6"/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9"/>
    </row>
    <row r="1376" spans="1:11" ht="38.25">
      <c r="A1376" s="7">
        <v>1371</v>
      </c>
      <c r="B1376" s="13" t="s">
        <v>550</v>
      </c>
      <c r="C1376" s="8">
        <f t="shared" si="379"/>
        <v>2000</v>
      </c>
      <c r="D1376" s="8">
        <v>0</v>
      </c>
      <c r="E1376" s="8">
        <v>0</v>
      </c>
      <c r="F1376" s="8">
        <v>0</v>
      </c>
      <c r="G1376" s="8">
        <v>0</v>
      </c>
      <c r="H1376" s="8">
        <v>2000</v>
      </c>
      <c r="I1376" s="8">
        <f t="shared" ref="I1376" si="383">J1376+K1376+L1376+M1376+N1376+O1376+P1376</f>
        <v>0</v>
      </c>
      <c r="J1376" s="8">
        <f t="shared" ref="J1376" si="384">K1376+L1376+M1376+N1376+O1376+P1376+Q1376</f>
        <v>0</v>
      </c>
      <c r="K1376" s="9"/>
    </row>
    <row r="1377" spans="1:11">
      <c r="A1377" s="7">
        <v>1372</v>
      </c>
      <c r="B1377" s="9" t="s">
        <v>270</v>
      </c>
      <c r="C1377" s="6">
        <f t="shared" ref="C1377:C1379" si="385">D1377+E1377+F1377+G1377+H1377+I1377+J1377</f>
        <v>0</v>
      </c>
      <c r="D1377" s="6">
        <f t="shared" ref="D1377:D1379" si="386">E1377+F1377+G1377+H1377+I1377+J1377+K1377</f>
        <v>0</v>
      </c>
      <c r="E1377" s="6">
        <f t="shared" ref="E1377:E1379" si="387">F1377+G1377+H1377+I1377+J1377+K1377+L1377</f>
        <v>0</v>
      </c>
      <c r="F1377" s="6">
        <f t="shared" ref="F1377:F1379" si="388">G1377+H1377+I1377+J1377+K1377+L1377+M1377</f>
        <v>0</v>
      </c>
      <c r="G1377" s="6">
        <f t="shared" ref="G1377:G1379" si="389">H1377+I1377+J1377+K1377+L1377+M1377+N1377</f>
        <v>0</v>
      </c>
      <c r="H1377" s="6">
        <f t="shared" ref="H1377:H1379" si="390">I1377+J1377+K1377+L1377+M1377+N1377+O1377</f>
        <v>0</v>
      </c>
      <c r="I1377" s="6">
        <f t="shared" ref="I1377:I1379" si="391">J1377+K1377+L1377+M1377+N1377+O1377+P1377</f>
        <v>0</v>
      </c>
      <c r="J1377" s="6">
        <f t="shared" ref="J1377:J1379" si="392">K1377+L1377+M1377+N1377+O1377+P1377+Q1377</f>
        <v>0</v>
      </c>
      <c r="K1377" s="9"/>
    </row>
    <row r="1378" spans="1:11">
      <c r="A1378" s="7">
        <v>1373</v>
      </c>
      <c r="B1378" s="9" t="s">
        <v>271</v>
      </c>
      <c r="C1378" s="6">
        <f t="shared" si="385"/>
        <v>2000</v>
      </c>
      <c r="D1378" s="6">
        <v>0</v>
      </c>
      <c r="E1378" s="6">
        <v>0</v>
      </c>
      <c r="F1378" s="6">
        <v>0</v>
      </c>
      <c r="G1378" s="6">
        <v>0</v>
      </c>
      <c r="H1378" s="6">
        <v>2000</v>
      </c>
      <c r="I1378" s="6">
        <f t="shared" si="391"/>
        <v>0</v>
      </c>
      <c r="J1378" s="6">
        <f t="shared" si="392"/>
        <v>0</v>
      </c>
      <c r="K1378" s="9"/>
    </row>
    <row r="1379" spans="1:11">
      <c r="A1379" s="7">
        <v>1374</v>
      </c>
      <c r="B1379" s="9" t="s">
        <v>79</v>
      </c>
      <c r="C1379" s="6">
        <f t="shared" si="385"/>
        <v>0</v>
      </c>
      <c r="D1379" s="6">
        <f t="shared" si="386"/>
        <v>0</v>
      </c>
      <c r="E1379" s="6">
        <f t="shared" si="387"/>
        <v>0</v>
      </c>
      <c r="F1379" s="6">
        <f t="shared" si="388"/>
        <v>0</v>
      </c>
      <c r="G1379" s="6">
        <f t="shared" si="389"/>
        <v>0</v>
      </c>
      <c r="H1379" s="6">
        <f t="shared" si="390"/>
        <v>0</v>
      </c>
      <c r="I1379" s="6">
        <f t="shared" si="391"/>
        <v>0</v>
      </c>
      <c r="J1379" s="6">
        <f t="shared" si="392"/>
        <v>0</v>
      </c>
      <c r="K1379" s="9"/>
    </row>
    <row r="1380" spans="1:11" ht="27">
      <c r="A1380" s="7">
        <v>1375</v>
      </c>
      <c r="B1380" s="12" t="s">
        <v>281</v>
      </c>
      <c r="C1380" s="8">
        <f>C1381+C1382+C1383</f>
        <v>930.4</v>
      </c>
      <c r="D1380" s="8">
        <f t="shared" ref="D1380:J1380" si="393">D1381+D1382+D1383</f>
        <v>517.70000000000005</v>
      </c>
      <c r="E1380" s="8">
        <f t="shared" si="393"/>
        <v>412.7</v>
      </c>
      <c r="F1380" s="8">
        <f t="shared" si="393"/>
        <v>0</v>
      </c>
      <c r="G1380" s="8">
        <f t="shared" si="393"/>
        <v>0</v>
      </c>
      <c r="H1380" s="8">
        <f t="shared" si="393"/>
        <v>0</v>
      </c>
      <c r="I1380" s="8">
        <f t="shared" si="393"/>
        <v>0</v>
      </c>
      <c r="J1380" s="8">
        <f t="shared" si="393"/>
        <v>0</v>
      </c>
      <c r="K1380" s="9"/>
    </row>
    <row r="1381" spans="1:11">
      <c r="A1381" s="7">
        <v>1376</v>
      </c>
      <c r="B1381" s="9" t="s">
        <v>4</v>
      </c>
      <c r="C1381" s="8">
        <f t="shared" si="379"/>
        <v>0</v>
      </c>
      <c r="D1381" s="9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9"/>
    </row>
    <row r="1382" spans="1:11">
      <c r="A1382" s="7">
        <v>1377</v>
      </c>
      <c r="B1382" s="9" t="s">
        <v>5</v>
      </c>
      <c r="C1382" s="8">
        <f>C1386+C1390+C1394</f>
        <v>930.4</v>
      </c>
      <c r="D1382" s="8">
        <f t="shared" ref="D1382:J1382" si="394">D1386+D1390+D1394</f>
        <v>517.70000000000005</v>
      </c>
      <c r="E1382" s="8">
        <f t="shared" si="394"/>
        <v>412.7</v>
      </c>
      <c r="F1382" s="8">
        <f t="shared" si="394"/>
        <v>0</v>
      </c>
      <c r="G1382" s="8">
        <f t="shared" si="394"/>
        <v>0</v>
      </c>
      <c r="H1382" s="8">
        <f t="shared" si="394"/>
        <v>0</v>
      </c>
      <c r="I1382" s="8">
        <f t="shared" si="394"/>
        <v>0</v>
      </c>
      <c r="J1382" s="8">
        <f t="shared" si="394"/>
        <v>0</v>
      </c>
      <c r="K1382" s="9"/>
    </row>
    <row r="1383" spans="1:11">
      <c r="A1383" s="7">
        <v>1378</v>
      </c>
      <c r="B1383" s="9" t="s">
        <v>6</v>
      </c>
      <c r="C1383" s="8">
        <f t="shared" si="379"/>
        <v>0</v>
      </c>
      <c r="D1383" s="9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9"/>
    </row>
    <row r="1384" spans="1:11" ht="63.75">
      <c r="A1384" s="7">
        <v>1379</v>
      </c>
      <c r="B1384" s="13" t="s">
        <v>282</v>
      </c>
      <c r="C1384" s="8">
        <f t="shared" si="379"/>
        <v>635.4</v>
      </c>
      <c r="D1384" s="9">
        <v>317.7</v>
      </c>
      <c r="E1384" s="6">
        <v>317.7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9"/>
    </row>
    <row r="1385" spans="1:11">
      <c r="A1385" s="7">
        <v>1380</v>
      </c>
      <c r="B1385" s="9" t="s">
        <v>270</v>
      </c>
      <c r="C1385" s="8">
        <f t="shared" si="379"/>
        <v>0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9"/>
    </row>
    <row r="1386" spans="1:11">
      <c r="A1386" s="7">
        <v>1381</v>
      </c>
      <c r="B1386" s="9" t="s">
        <v>271</v>
      </c>
      <c r="C1386" s="8">
        <f t="shared" si="379"/>
        <v>635.4</v>
      </c>
      <c r="D1386" s="6">
        <v>317.7</v>
      </c>
      <c r="E1386" s="6">
        <v>317.7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9"/>
    </row>
    <row r="1387" spans="1:11">
      <c r="A1387" s="7">
        <v>1382</v>
      </c>
      <c r="B1387" s="9" t="s">
        <v>79</v>
      </c>
      <c r="C1387" s="8">
        <f t="shared" si="379"/>
        <v>0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9"/>
    </row>
    <row r="1388" spans="1:11" ht="63.75">
      <c r="A1388" s="7">
        <v>1383</v>
      </c>
      <c r="B1388" s="13" t="s">
        <v>283</v>
      </c>
      <c r="C1388" s="8">
        <f t="shared" si="379"/>
        <v>195</v>
      </c>
      <c r="D1388" s="6">
        <v>100</v>
      </c>
      <c r="E1388" s="6">
        <v>95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9"/>
    </row>
    <row r="1389" spans="1:11">
      <c r="A1389" s="7">
        <v>1384</v>
      </c>
      <c r="B1389" s="9" t="s">
        <v>270</v>
      </c>
      <c r="C1389" s="8">
        <f t="shared" si="379"/>
        <v>0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9"/>
    </row>
    <row r="1390" spans="1:11">
      <c r="A1390" s="7">
        <v>1385</v>
      </c>
      <c r="B1390" s="9" t="s">
        <v>271</v>
      </c>
      <c r="C1390" s="8">
        <f t="shared" si="379"/>
        <v>195</v>
      </c>
      <c r="D1390" s="6">
        <v>100</v>
      </c>
      <c r="E1390" s="6">
        <v>95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9"/>
    </row>
    <row r="1391" spans="1:11">
      <c r="A1391" s="7">
        <v>1386</v>
      </c>
      <c r="B1391" s="9" t="s">
        <v>79</v>
      </c>
      <c r="C1391" s="8">
        <f t="shared" si="379"/>
        <v>0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9"/>
    </row>
    <row r="1392" spans="1:11" ht="51">
      <c r="A1392" s="7">
        <v>1387</v>
      </c>
      <c r="B1392" s="13" t="s">
        <v>284</v>
      </c>
      <c r="C1392" s="8">
        <f t="shared" si="379"/>
        <v>100</v>
      </c>
      <c r="D1392" s="6">
        <v>100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9"/>
    </row>
    <row r="1393" spans="1:11">
      <c r="A1393" s="7">
        <v>1388</v>
      </c>
      <c r="B1393" s="9" t="s">
        <v>270</v>
      </c>
      <c r="C1393" s="8">
        <f t="shared" si="379"/>
        <v>0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9"/>
    </row>
    <row r="1394" spans="1:11">
      <c r="A1394" s="7">
        <v>1389</v>
      </c>
      <c r="B1394" s="9" t="s">
        <v>271</v>
      </c>
      <c r="C1394" s="8">
        <f t="shared" si="379"/>
        <v>100</v>
      </c>
      <c r="D1394" s="6">
        <v>100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9"/>
    </row>
    <row r="1395" spans="1:11">
      <c r="A1395" s="7">
        <v>1390</v>
      </c>
      <c r="B1395" s="9" t="s">
        <v>79</v>
      </c>
      <c r="C1395" s="8">
        <f t="shared" si="379"/>
        <v>0</v>
      </c>
      <c r="D1395" s="6"/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9"/>
    </row>
    <row r="1396" spans="1:11" ht="27">
      <c r="A1396" s="7">
        <v>1391</v>
      </c>
      <c r="B1396" s="12" t="s">
        <v>285</v>
      </c>
      <c r="C1396" s="8">
        <f>C1397+C1398+C1399</f>
        <v>2014.5</v>
      </c>
      <c r="D1396" s="8">
        <f t="shared" ref="D1396:J1396" si="395">D1397+D1398+D1399</f>
        <v>737.6</v>
      </c>
      <c r="E1396" s="8">
        <f t="shared" si="395"/>
        <v>975</v>
      </c>
      <c r="F1396" s="8">
        <f t="shared" si="395"/>
        <v>301.89999999999998</v>
      </c>
      <c r="G1396" s="8">
        <f t="shared" si="395"/>
        <v>0</v>
      </c>
      <c r="H1396" s="8">
        <f t="shared" si="395"/>
        <v>0</v>
      </c>
      <c r="I1396" s="8">
        <f t="shared" si="395"/>
        <v>0</v>
      </c>
      <c r="J1396" s="8">
        <f t="shared" si="395"/>
        <v>0</v>
      </c>
      <c r="K1396" s="9"/>
    </row>
    <row r="1397" spans="1:11">
      <c r="A1397" s="7">
        <v>1392</v>
      </c>
      <c r="B1397" s="9" t="s">
        <v>4</v>
      </c>
      <c r="C1397" s="8">
        <f t="shared" ref="C1397:C1431" si="396">D1397+E1397+F1397+G1397+H1397+I1397+J1397</f>
        <v>0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9"/>
    </row>
    <row r="1398" spans="1:11">
      <c r="A1398" s="7">
        <v>1393</v>
      </c>
      <c r="B1398" s="9" t="s">
        <v>5</v>
      </c>
      <c r="C1398" s="8">
        <f>C1402+C1406+C1410+C1414+C1418+C1422+C1426+C1430</f>
        <v>2014.5</v>
      </c>
      <c r="D1398" s="8">
        <f t="shared" ref="D1398:J1398" si="397">D1402+D1406+D1410+D1414+D1418+D1422+D1426+D1430</f>
        <v>737.6</v>
      </c>
      <c r="E1398" s="8">
        <f t="shared" si="397"/>
        <v>975</v>
      </c>
      <c r="F1398" s="8">
        <f t="shared" si="397"/>
        <v>301.89999999999998</v>
      </c>
      <c r="G1398" s="8">
        <f t="shared" si="397"/>
        <v>0</v>
      </c>
      <c r="H1398" s="8">
        <f t="shared" si="397"/>
        <v>0</v>
      </c>
      <c r="I1398" s="8">
        <f t="shared" si="397"/>
        <v>0</v>
      </c>
      <c r="J1398" s="8">
        <f t="shared" si="397"/>
        <v>0</v>
      </c>
      <c r="K1398" s="9"/>
    </row>
    <row r="1399" spans="1:11">
      <c r="A1399" s="7">
        <v>1394</v>
      </c>
      <c r="B1399" s="9" t="s">
        <v>6</v>
      </c>
      <c r="C1399" s="8">
        <f t="shared" si="396"/>
        <v>0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9"/>
    </row>
    <row r="1400" spans="1:11" ht="25.5">
      <c r="A1400" s="7">
        <v>1395</v>
      </c>
      <c r="B1400" s="13" t="s">
        <v>286</v>
      </c>
      <c r="C1400" s="8">
        <f t="shared" si="396"/>
        <v>116</v>
      </c>
      <c r="D1400" s="6">
        <v>100</v>
      </c>
      <c r="E1400" s="6">
        <v>16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9"/>
    </row>
    <row r="1401" spans="1:11">
      <c r="A1401" s="7">
        <v>1396</v>
      </c>
      <c r="B1401" s="9" t="s">
        <v>270</v>
      </c>
      <c r="C1401" s="8">
        <f t="shared" si="396"/>
        <v>0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9"/>
    </row>
    <row r="1402" spans="1:11">
      <c r="A1402" s="7">
        <v>1397</v>
      </c>
      <c r="B1402" s="9" t="s">
        <v>271</v>
      </c>
      <c r="C1402" s="8">
        <f t="shared" si="396"/>
        <v>116</v>
      </c>
      <c r="D1402" s="6">
        <v>100</v>
      </c>
      <c r="E1402" s="6">
        <v>16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9"/>
    </row>
    <row r="1403" spans="1:11">
      <c r="A1403" s="7">
        <v>1398</v>
      </c>
      <c r="B1403" s="9" t="s">
        <v>79</v>
      </c>
      <c r="C1403" s="8">
        <f t="shared" si="396"/>
        <v>0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9"/>
    </row>
    <row r="1404" spans="1:11" ht="38.25">
      <c r="A1404" s="7">
        <v>1399</v>
      </c>
      <c r="B1404" s="13" t="s">
        <v>287</v>
      </c>
      <c r="C1404" s="8">
        <f t="shared" si="396"/>
        <v>100</v>
      </c>
      <c r="D1404" s="6">
        <v>100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9"/>
    </row>
    <row r="1405" spans="1:11">
      <c r="A1405" s="7">
        <v>1400</v>
      </c>
      <c r="B1405" s="9" t="s">
        <v>270</v>
      </c>
      <c r="C1405" s="8">
        <f t="shared" si="396"/>
        <v>0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9"/>
    </row>
    <row r="1406" spans="1:11">
      <c r="A1406" s="7">
        <v>1401</v>
      </c>
      <c r="B1406" s="9" t="s">
        <v>271</v>
      </c>
      <c r="C1406" s="8">
        <f t="shared" si="396"/>
        <v>100</v>
      </c>
      <c r="D1406" s="6">
        <v>100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9"/>
    </row>
    <row r="1407" spans="1:11">
      <c r="A1407" s="7">
        <v>1402</v>
      </c>
      <c r="B1407" s="9" t="s">
        <v>79</v>
      </c>
      <c r="C1407" s="8">
        <f t="shared" si="396"/>
        <v>0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9"/>
    </row>
    <row r="1408" spans="1:11" ht="51">
      <c r="A1408" s="7">
        <v>1403</v>
      </c>
      <c r="B1408" s="13" t="s">
        <v>288</v>
      </c>
      <c r="C1408" s="8">
        <f t="shared" si="396"/>
        <v>24.3</v>
      </c>
      <c r="D1408" s="6">
        <v>0</v>
      </c>
      <c r="E1408" s="6">
        <v>24.3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9"/>
    </row>
    <row r="1409" spans="1:11">
      <c r="A1409" s="7">
        <v>1404</v>
      </c>
      <c r="B1409" s="9" t="s">
        <v>193</v>
      </c>
      <c r="C1409" s="8">
        <f t="shared" si="396"/>
        <v>0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9"/>
    </row>
    <row r="1410" spans="1:11">
      <c r="A1410" s="7">
        <v>1405</v>
      </c>
      <c r="B1410" s="9" t="s">
        <v>194</v>
      </c>
      <c r="C1410" s="8">
        <f t="shared" si="396"/>
        <v>24.3</v>
      </c>
      <c r="D1410" s="6">
        <v>0</v>
      </c>
      <c r="E1410" s="6">
        <v>24.3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9"/>
    </row>
    <row r="1411" spans="1:11">
      <c r="A1411" s="7">
        <v>1406</v>
      </c>
      <c r="B1411" s="9" t="s">
        <v>6</v>
      </c>
      <c r="C1411" s="8">
        <f t="shared" si="396"/>
        <v>0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9"/>
    </row>
    <row r="1412" spans="1:11" ht="51">
      <c r="A1412" s="7">
        <v>1407</v>
      </c>
      <c r="B1412" s="13" t="s">
        <v>289</v>
      </c>
      <c r="C1412" s="8">
        <f t="shared" si="396"/>
        <v>25</v>
      </c>
      <c r="D1412" s="6">
        <v>0</v>
      </c>
      <c r="E1412" s="6">
        <v>25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9"/>
    </row>
    <row r="1413" spans="1:11">
      <c r="A1413" s="7">
        <v>1408</v>
      </c>
      <c r="B1413" s="9" t="s">
        <v>193</v>
      </c>
      <c r="C1413" s="8">
        <f t="shared" si="396"/>
        <v>0</v>
      </c>
      <c r="D1413" s="6"/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9"/>
    </row>
    <row r="1414" spans="1:11">
      <c r="A1414" s="7">
        <v>1409</v>
      </c>
      <c r="B1414" s="9" t="s">
        <v>194</v>
      </c>
      <c r="C1414" s="8">
        <f t="shared" si="396"/>
        <v>25</v>
      </c>
      <c r="D1414" s="6"/>
      <c r="E1414" s="6">
        <v>25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9"/>
    </row>
    <row r="1415" spans="1:11">
      <c r="A1415" s="7">
        <v>1410</v>
      </c>
      <c r="B1415" s="9" t="s">
        <v>6</v>
      </c>
      <c r="C1415" s="8">
        <f t="shared" si="396"/>
        <v>0</v>
      </c>
      <c r="D1415" s="6"/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9"/>
    </row>
    <row r="1416" spans="1:11" ht="76.5">
      <c r="A1416" s="7">
        <v>1411</v>
      </c>
      <c r="B1416" s="13" t="s">
        <v>352</v>
      </c>
      <c r="C1416" s="8">
        <f t="shared" si="396"/>
        <v>1448.5</v>
      </c>
      <c r="D1416" s="6">
        <v>537.6</v>
      </c>
      <c r="E1416" s="6">
        <v>609</v>
      </c>
      <c r="F1416" s="6">
        <v>301.89999999999998</v>
      </c>
      <c r="G1416" s="6">
        <v>0</v>
      </c>
      <c r="H1416" s="6">
        <v>0</v>
      </c>
      <c r="I1416" s="6">
        <v>0</v>
      </c>
      <c r="J1416" s="6">
        <v>0</v>
      </c>
      <c r="K1416" s="9"/>
    </row>
    <row r="1417" spans="1:11">
      <c r="A1417" s="7">
        <v>1412</v>
      </c>
      <c r="B1417" s="9" t="s">
        <v>270</v>
      </c>
      <c r="C1417" s="8">
        <f t="shared" si="396"/>
        <v>0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9"/>
    </row>
    <row r="1418" spans="1:11">
      <c r="A1418" s="7">
        <v>1413</v>
      </c>
      <c r="B1418" s="9" t="s">
        <v>271</v>
      </c>
      <c r="C1418" s="8">
        <f t="shared" si="396"/>
        <v>1448.5</v>
      </c>
      <c r="D1418" s="6">
        <v>537.6</v>
      </c>
      <c r="E1418" s="6">
        <v>609</v>
      </c>
      <c r="F1418" s="6">
        <v>301.89999999999998</v>
      </c>
      <c r="G1418" s="6">
        <v>0</v>
      </c>
      <c r="H1418" s="6">
        <v>0</v>
      </c>
      <c r="I1418" s="6">
        <v>0</v>
      </c>
      <c r="J1418" s="6">
        <v>0</v>
      </c>
      <c r="K1418" s="9"/>
    </row>
    <row r="1419" spans="1:11">
      <c r="A1419" s="7">
        <v>1414</v>
      </c>
      <c r="B1419" s="9" t="s">
        <v>79</v>
      </c>
      <c r="C1419" s="8">
        <f t="shared" si="396"/>
        <v>0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9"/>
    </row>
    <row r="1420" spans="1:11" ht="51">
      <c r="A1420" s="7">
        <v>1415</v>
      </c>
      <c r="B1420" s="13" t="s">
        <v>290</v>
      </c>
      <c r="C1420" s="8">
        <f t="shared" si="396"/>
        <v>25</v>
      </c>
      <c r="D1420" s="6">
        <v>0</v>
      </c>
      <c r="E1420" s="6">
        <v>25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9"/>
    </row>
    <row r="1421" spans="1:11">
      <c r="A1421" s="7">
        <v>1416</v>
      </c>
      <c r="B1421" s="9" t="s">
        <v>193</v>
      </c>
      <c r="C1421" s="8">
        <f t="shared" si="396"/>
        <v>0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9"/>
    </row>
    <row r="1422" spans="1:11">
      <c r="A1422" s="7">
        <v>1417</v>
      </c>
      <c r="B1422" s="9" t="s">
        <v>194</v>
      </c>
      <c r="C1422" s="8">
        <f t="shared" si="396"/>
        <v>25</v>
      </c>
      <c r="D1422" s="6">
        <v>0</v>
      </c>
      <c r="E1422" s="6">
        <v>25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9"/>
    </row>
    <row r="1423" spans="1:11">
      <c r="A1423" s="7">
        <v>1418</v>
      </c>
      <c r="B1423" s="9" t="s">
        <v>6</v>
      </c>
      <c r="C1423" s="8">
        <f t="shared" si="396"/>
        <v>0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9"/>
    </row>
    <row r="1424" spans="1:11" ht="38.25">
      <c r="A1424" s="7">
        <v>1419</v>
      </c>
      <c r="B1424" s="13" t="s">
        <v>291</v>
      </c>
      <c r="C1424" s="8">
        <f t="shared" si="396"/>
        <v>155.69999999999999</v>
      </c>
      <c r="D1424" s="6">
        <v>0</v>
      </c>
      <c r="E1424" s="6">
        <v>155.69999999999999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9"/>
    </row>
    <row r="1425" spans="1:11">
      <c r="A1425" s="7">
        <v>1420</v>
      </c>
      <c r="B1425" s="9" t="s">
        <v>193</v>
      </c>
      <c r="C1425" s="8">
        <f t="shared" si="396"/>
        <v>0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9"/>
    </row>
    <row r="1426" spans="1:11">
      <c r="A1426" s="7">
        <v>1421</v>
      </c>
      <c r="B1426" s="9" t="s">
        <v>194</v>
      </c>
      <c r="C1426" s="8">
        <f t="shared" si="396"/>
        <v>155.69999999999999</v>
      </c>
      <c r="D1426" s="6">
        <v>0</v>
      </c>
      <c r="E1426" s="6">
        <v>155.69999999999999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9"/>
    </row>
    <row r="1427" spans="1:11">
      <c r="A1427" s="7">
        <v>1422</v>
      </c>
      <c r="B1427" s="9" t="s">
        <v>6</v>
      </c>
      <c r="C1427" s="8">
        <f t="shared" si="396"/>
        <v>0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9"/>
    </row>
    <row r="1428" spans="1:11" ht="38.25">
      <c r="A1428" s="7">
        <v>1423</v>
      </c>
      <c r="B1428" s="13" t="s">
        <v>292</v>
      </c>
      <c r="C1428" s="8">
        <f t="shared" si="396"/>
        <v>120</v>
      </c>
      <c r="D1428" s="6">
        <v>0</v>
      </c>
      <c r="E1428" s="6">
        <v>120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9"/>
    </row>
    <row r="1429" spans="1:11">
      <c r="A1429" s="7">
        <v>1424</v>
      </c>
      <c r="B1429" s="9" t="s">
        <v>193</v>
      </c>
      <c r="C1429" s="8">
        <f t="shared" si="396"/>
        <v>0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9"/>
    </row>
    <row r="1430" spans="1:11">
      <c r="A1430" s="7">
        <v>1425</v>
      </c>
      <c r="B1430" s="9" t="s">
        <v>194</v>
      </c>
      <c r="C1430" s="8">
        <f t="shared" si="396"/>
        <v>120</v>
      </c>
      <c r="D1430" s="6">
        <v>0</v>
      </c>
      <c r="E1430" s="6">
        <v>120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9"/>
    </row>
    <row r="1431" spans="1:11">
      <c r="A1431" s="7">
        <v>1426</v>
      </c>
      <c r="B1431" s="9" t="s">
        <v>6</v>
      </c>
      <c r="C1431" s="8">
        <f t="shared" si="396"/>
        <v>0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9"/>
    </row>
    <row r="1432" spans="1:11" ht="15" customHeight="1">
      <c r="A1432" s="7">
        <v>1427</v>
      </c>
      <c r="B1432" s="64" t="s">
        <v>293</v>
      </c>
      <c r="C1432" s="65"/>
      <c r="D1432" s="65"/>
      <c r="E1432" s="65"/>
      <c r="F1432" s="65"/>
      <c r="G1432" s="65"/>
      <c r="H1432" s="65"/>
      <c r="I1432" s="65"/>
      <c r="J1432" s="65"/>
      <c r="K1432" s="66"/>
    </row>
    <row r="1433" spans="1:11">
      <c r="A1433" s="7">
        <v>1428</v>
      </c>
      <c r="B1433" s="38" t="s">
        <v>345</v>
      </c>
      <c r="C1433" s="10">
        <f>D1433+E1433+F1433+G1433+H1433+I1433+J1433</f>
        <v>168981.1</v>
      </c>
      <c r="D1433" s="10">
        <f>D1434+D1435</f>
        <v>2319.3999999999996</v>
      </c>
      <c r="E1433" s="10">
        <f t="shared" ref="E1433:J1433" si="398">E1434+E1435</f>
        <v>13337.1</v>
      </c>
      <c r="F1433" s="10">
        <f t="shared" si="398"/>
        <v>24597.4</v>
      </c>
      <c r="G1433" s="8">
        <f>G1434+G1435</f>
        <v>30406.7</v>
      </c>
      <c r="H1433" s="10">
        <f t="shared" si="398"/>
        <v>33857.5</v>
      </c>
      <c r="I1433" s="10">
        <f t="shared" si="398"/>
        <v>30957.5</v>
      </c>
      <c r="J1433" s="10">
        <f t="shared" si="398"/>
        <v>33505.5</v>
      </c>
      <c r="K1433" s="9"/>
    </row>
    <row r="1434" spans="1:11">
      <c r="A1434" s="7">
        <v>1429</v>
      </c>
      <c r="B1434" s="9" t="s">
        <v>4</v>
      </c>
      <c r="C1434" s="10">
        <f t="shared" ref="C1434:C1436" si="399">D1434+E1434+F1434+G1434+H1434+I1434+J1434</f>
        <v>552.20000000000005</v>
      </c>
      <c r="D1434" s="9">
        <v>120.2</v>
      </c>
      <c r="E1434" s="6">
        <v>0</v>
      </c>
      <c r="F1434" s="6">
        <v>0</v>
      </c>
      <c r="G1434" s="6">
        <v>0</v>
      </c>
      <c r="H1434" s="6">
        <f>H1439</f>
        <v>144</v>
      </c>
      <c r="I1434" s="6">
        <f>I1439</f>
        <v>144</v>
      </c>
      <c r="J1434" s="9">
        <v>144</v>
      </c>
      <c r="K1434" s="9"/>
    </row>
    <row r="1435" spans="1:11">
      <c r="A1435" s="7">
        <v>1430</v>
      </c>
      <c r="B1435" s="9" t="s">
        <v>5</v>
      </c>
      <c r="C1435" s="10">
        <f t="shared" si="399"/>
        <v>168428.9</v>
      </c>
      <c r="D1435" s="9">
        <v>2199.1999999999998</v>
      </c>
      <c r="E1435" s="9">
        <v>13337.1</v>
      </c>
      <c r="F1435" s="9">
        <v>24597.4</v>
      </c>
      <c r="G1435" s="6">
        <f>G1444+G1448+G1464+G1468+G1476+G1480+G1504+G1508+G1520</f>
        <v>30406.7</v>
      </c>
      <c r="H1435" s="6">
        <f>H1440</f>
        <v>33713.5</v>
      </c>
      <c r="I1435" s="6">
        <f>I1440</f>
        <v>30813.5</v>
      </c>
      <c r="J1435" s="6">
        <f>J1440</f>
        <v>33361.5</v>
      </c>
      <c r="K1435" s="9"/>
    </row>
    <row r="1436" spans="1:11">
      <c r="A1436" s="7">
        <v>1431</v>
      </c>
      <c r="B1436" s="9" t="s">
        <v>150</v>
      </c>
      <c r="C1436" s="8">
        <f t="shared" si="399"/>
        <v>0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9"/>
    </row>
    <row r="1437" spans="1:11">
      <c r="A1437" s="7">
        <v>1432</v>
      </c>
      <c r="B1437" s="9" t="s">
        <v>78</v>
      </c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1:11" ht="25.5">
      <c r="A1438" s="7">
        <v>1433</v>
      </c>
      <c r="B1438" s="38" t="s">
        <v>320</v>
      </c>
      <c r="C1438" s="10">
        <f>D1438+E1438+F1438+G1438+H1438+I1438+J1438</f>
        <v>168981.1</v>
      </c>
      <c r="D1438" s="10">
        <v>2319.4</v>
      </c>
      <c r="E1438" s="10">
        <v>13337.1</v>
      </c>
      <c r="F1438" s="10">
        <v>24597.4</v>
      </c>
      <c r="G1438" s="8">
        <f>G1442+G1446+G1462+G1466+G1474+G1478+G1502+G1506+G1518</f>
        <v>30406.7</v>
      </c>
      <c r="H1438" s="8">
        <f>H1439+H1440</f>
        <v>33857.5</v>
      </c>
      <c r="I1438" s="8">
        <f>I1439+I1440</f>
        <v>30957.5</v>
      </c>
      <c r="J1438" s="8">
        <f>J1439+J1440</f>
        <v>33505.5</v>
      </c>
      <c r="K1438" s="9"/>
    </row>
    <row r="1439" spans="1:11">
      <c r="A1439" s="7">
        <v>1434</v>
      </c>
      <c r="B1439" s="9" t="s">
        <v>4</v>
      </c>
      <c r="C1439" s="10">
        <f t="shared" ref="C1439:C1509" si="400">D1439+E1439+F1439+G1439+H1439+I1439+J1439</f>
        <v>552.20000000000005</v>
      </c>
      <c r="D1439" s="9">
        <v>120.2</v>
      </c>
      <c r="E1439" s="6">
        <v>0</v>
      </c>
      <c r="F1439" s="6">
        <v>0</v>
      </c>
      <c r="G1439" s="6">
        <v>0</v>
      </c>
      <c r="H1439" s="6">
        <v>144</v>
      </c>
      <c r="I1439" s="6">
        <v>144</v>
      </c>
      <c r="J1439" s="6">
        <v>144</v>
      </c>
      <c r="K1439" s="6"/>
    </row>
    <row r="1440" spans="1:11">
      <c r="A1440" s="7">
        <v>1435</v>
      </c>
      <c r="B1440" s="9" t="s">
        <v>5</v>
      </c>
      <c r="C1440" s="10">
        <f t="shared" si="400"/>
        <v>168428.9</v>
      </c>
      <c r="D1440" s="9">
        <v>2199.1999999999998</v>
      </c>
      <c r="E1440" s="9">
        <v>13337.1</v>
      </c>
      <c r="F1440" s="9">
        <v>24597.4</v>
      </c>
      <c r="G1440" s="6">
        <f>G1444+G1448+G1464+G1468+G1476+G1480+G1504+G1508+G1520</f>
        <v>30406.7</v>
      </c>
      <c r="H1440" s="6">
        <f>H1444+H1448+H1464+H1468+H1476+H1480+H1504+H1508+H1520+H1524</f>
        <v>33713.5</v>
      </c>
      <c r="I1440" s="6">
        <f>I1444+I1448+I1452+I1456+I1460+I1464+I1468+I1476+I1480+I1504+I1508+I1520</f>
        <v>30813.5</v>
      </c>
      <c r="J1440" s="6">
        <f>J1444+J1448+J1464+J1468+J1476+J1480+J1504+J1508+J1520</f>
        <v>33361.5</v>
      </c>
      <c r="K1440" s="6"/>
    </row>
    <row r="1441" spans="1:11">
      <c r="A1441" s="7">
        <v>1436</v>
      </c>
      <c r="B1441" s="9" t="s">
        <v>150</v>
      </c>
      <c r="C1441" s="8">
        <f t="shared" si="400"/>
        <v>0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9"/>
    </row>
    <row r="1442" spans="1:11" ht="40.5">
      <c r="A1442" s="7">
        <v>1437</v>
      </c>
      <c r="B1442" s="12" t="s">
        <v>294</v>
      </c>
      <c r="C1442" s="10">
        <f t="shared" si="400"/>
        <v>2104.1999999999998</v>
      </c>
      <c r="D1442" s="8">
        <v>60</v>
      </c>
      <c r="E1442" s="8">
        <v>420.8</v>
      </c>
      <c r="F1442" s="8">
        <v>214</v>
      </c>
      <c r="G1442" s="8">
        <v>145.4</v>
      </c>
      <c r="H1442" s="8">
        <v>352</v>
      </c>
      <c r="I1442" s="8">
        <v>352</v>
      </c>
      <c r="J1442" s="8">
        <v>560</v>
      </c>
      <c r="K1442" s="9">
        <v>63</v>
      </c>
    </row>
    <row r="1443" spans="1:11">
      <c r="A1443" s="7">
        <v>1438</v>
      </c>
      <c r="B1443" s="9" t="s">
        <v>270</v>
      </c>
      <c r="C1443" s="8">
        <f t="shared" si="400"/>
        <v>0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9"/>
    </row>
    <row r="1444" spans="1:11">
      <c r="A1444" s="7">
        <v>1439</v>
      </c>
      <c r="B1444" s="9" t="s">
        <v>271</v>
      </c>
      <c r="C1444" s="8">
        <f t="shared" si="400"/>
        <v>2104.1999999999998</v>
      </c>
      <c r="D1444" s="6">
        <v>60</v>
      </c>
      <c r="E1444" s="6">
        <v>420.8</v>
      </c>
      <c r="F1444" s="6">
        <v>214</v>
      </c>
      <c r="G1444" s="6">
        <v>145.4</v>
      </c>
      <c r="H1444" s="6">
        <v>352</v>
      </c>
      <c r="I1444" s="6">
        <v>352</v>
      </c>
      <c r="J1444" s="6">
        <v>560</v>
      </c>
      <c r="K1444" s="9"/>
    </row>
    <row r="1445" spans="1:11">
      <c r="A1445" s="7">
        <v>1440</v>
      </c>
      <c r="B1445" s="9" t="s">
        <v>79</v>
      </c>
      <c r="C1445" s="8">
        <f t="shared" si="400"/>
        <v>0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9"/>
    </row>
    <row r="1446" spans="1:11" ht="67.5">
      <c r="A1446" s="7">
        <v>1441</v>
      </c>
      <c r="B1446" s="12" t="s">
        <v>295</v>
      </c>
      <c r="C1446" s="8">
        <f t="shared" si="400"/>
        <v>5133.3</v>
      </c>
      <c r="D1446" s="8">
        <v>2000</v>
      </c>
      <c r="E1446" s="8">
        <v>0</v>
      </c>
      <c r="F1446" s="8">
        <v>0</v>
      </c>
      <c r="G1446" s="8">
        <f>G1452+G1456+G1460</f>
        <v>793.3</v>
      </c>
      <c r="H1446" s="6">
        <v>0</v>
      </c>
      <c r="I1446" s="6">
        <v>0</v>
      </c>
      <c r="J1446" s="8">
        <v>2340</v>
      </c>
      <c r="K1446" s="9">
        <v>61</v>
      </c>
    </row>
    <row r="1447" spans="1:11">
      <c r="A1447" s="7">
        <v>1442</v>
      </c>
      <c r="B1447" s="9" t="s">
        <v>270</v>
      </c>
      <c r="C1447" s="8">
        <f t="shared" si="400"/>
        <v>0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9"/>
    </row>
    <row r="1448" spans="1:11">
      <c r="A1448" s="7">
        <v>1443</v>
      </c>
      <c r="B1448" s="9" t="s">
        <v>271</v>
      </c>
      <c r="C1448" s="8">
        <f t="shared" si="400"/>
        <v>5133.3</v>
      </c>
      <c r="D1448" s="6">
        <v>2000</v>
      </c>
      <c r="E1448" s="6">
        <v>0</v>
      </c>
      <c r="F1448" s="6">
        <v>0</v>
      </c>
      <c r="G1448" s="6">
        <v>793.3</v>
      </c>
      <c r="H1448" s="6">
        <v>0</v>
      </c>
      <c r="I1448" s="6">
        <v>0</v>
      </c>
      <c r="J1448" s="6">
        <v>2340</v>
      </c>
      <c r="K1448" s="9"/>
    </row>
    <row r="1449" spans="1:11">
      <c r="A1449" s="7">
        <v>1444</v>
      </c>
      <c r="B1449" s="9" t="s">
        <v>79</v>
      </c>
      <c r="C1449" s="8">
        <f t="shared" si="400"/>
        <v>0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9"/>
    </row>
    <row r="1450" spans="1:11" ht="51">
      <c r="A1450" s="7">
        <v>1445</v>
      </c>
      <c r="B1450" s="13" t="s">
        <v>296</v>
      </c>
      <c r="C1450" s="8">
        <f t="shared" si="400"/>
        <v>2400</v>
      </c>
      <c r="D1450" s="6">
        <v>1100</v>
      </c>
      <c r="E1450" s="6">
        <v>0</v>
      </c>
      <c r="F1450" s="6">
        <v>0</v>
      </c>
      <c r="G1450" s="6">
        <f>G1451+G1452+G1453</f>
        <v>0</v>
      </c>
      <c r="H1450" s="6">
        <v>0</v>
      </c>
      <c r="I1450" s="6">
        <v>0</v>
      </c>
      <c r="J1450" s="6">
        <v>1300</v>
      </c>
      <c r="K1450" s="9">
        <v>61</v>
      </c>
    </row>
    <row r="1451" spans="1:11">
      <c r="A1451" s="7">
        <v>1446</v>
      </c>
      <c r="B1451" s="9" t="s">
        <v>270</v>
      </c>
      <c r="C1451" s="8">
        <f t="shared" si="400"/>
        <v>0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9"/>
    </row>
    <row r="1452" spans="1:11">
      <c r="A1452" s="7">
        <v>1447</v>
      </c>
      <c r="B1452" s="9" t="s">
        <v>271</v>
      </c>
      <c r="C1452" s="8">
        <f t="shared" si="400"/>
        <v>2400</v>
      </c>
      <c r="D1452" s="6">
        <v>1100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1300</v>
      </c>
      <c r="K1452" s="9"/>
    </row>
    <row r="1453" spans="1:11">
      <c r="A1453" s="7">
        <v>1448</v>
      </c>
      <c r="B1453" s="9" t="s">
        <v>79</v>
      </c>
      <c r="C1453" s="8">
        <f t="shared" si="400"/>
        <v>0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9"/>
    </row>
    <row r="1454" spans="1:11" ht="63.75">
      <c r="A1454" s="7">
        <v>1449</v>
      </c>
      <c r="B1454" s="13" t="s">
        <v>297</v>
      </c>
      <c r="C1454" s="8">
        <f t="shared" si="400"/>
        <v>1940</v>
      </c>
      <c r="D1454" s="6">
        <v>900</v>
      </c>
      <c r="E1454" s="6">
        <v>0</v>
      </c>
      <c r="F1454" s="6">
        <v>0</v>
      </c>
      <c r="G1454" s="6">
        <f>G1455+G1456+G1457</f>
        <v>0</v>
      </c>
      <c r="H1454" s="6">
        <v>0</v>
      </c>
      <c r="I1454" s="6">
        <v>0</v>
      </c>
      <c r="J1454" s="6">
        <v>1040</v>
      </c>
      <c r="K1454" s="9">
        <v>64</v>
      </c>
    </row>
    <row r="1455" spans="1:11">
      <c r="A1455" s="7">
        <v>1450</v>
      </c>
      <c r="B1455" s="9" t="s">
        <v>270</v>
      </c>
      <c r="C1455" s="8">
        <f t="shared" si="400"/>
        <v>0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9"/>
    </row>
    <row r="1456" spans="1:11">
      <c r="A1456" s="7">
        <v>1451</v>
      </c>
      <c r="B1456" s="9" t="s">
        <v>271</v>
      </c>
      <c r="C1456" s="8">
        <f t="shared" si="400"/>
        <v>1940</v>
      </c>
      <c r="D1456" s="6">
        <v>900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1040</v>
      </c>
      <c r="K1456" s="9"/>
    </row>
    <row r="1457" spans="1:11">
      <c r="A1457" s="7">
        <v>1452</v>
      </c>
      <c r="B1457" s="9" t="s">
        <v>79</v>
      </c>
      <c r="C1457" s="8">
        <f t="shared" si="400"/>
        <v>0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9"/>
    </row>
    <row r="1458" spans="1:11" ht="63.75">
      <c r="A1458" s="7">
        <v>1453</v>
      </c>
      <c r="B1458" s="13" t="s">
        <v>455</v>
      </c>
      <c r="C1458" s="8">
        <f t="shared" si="400"/>
        <v>793.3</v>
      </c>
      <c r="D1458" s="8">
        <v>0</v>
      </c>
      <c r="E1458" s="10">
        <v>0</v>
      </c>
      <c r="F1458" s="10">
        <v>0</v>
      </c>
      <c r="G1458" s="10">
        <f>+G1460</f>
        <v>793.3</v>
      </c>
      <c r="H1458" s="10">
        <f t="shared" ref="H1458" si="401">I1458+J1458+K1458+L1458+M1458+N1458+O1458</f>
        <v>0</v>
      </c>
      <c r="I1458" s="10">
        <f t="shared" ref="I1458" si="402">J1458+K1458+L1458+M1458+N1458+O1458+P1458</f>
        <v>0</v>
      </c>
      <c r="J1458" s="10">
        <f t="shared" ref="J1458" si="403">K1458+L1458+M1458+N1458+O1458+P1458+Q1458</f>
        <v>0</v>
      </c>
      <c r="K1458" s="9"/>
    </row>
    <row r="1459" spans="1:11">
      <c r="A1459" s="7">
        <v>1454</v>
      </c>
      <c r="B1459" s="9" t="s">
        <v>270</v>
      </c>
      <c r="C1459" s="8">
        <f t="shared" ref="C1459:C1461" si="404">D1459+E1459+F1459+G1459+H1459+I1459+J1459</f>
        <v>0</v>
      </c>
      <c r="D1459" s="8">
        <f t="shared" ref="D1459:D1461" si="405">E1459+F1459+G1459+H1459+I1459+J1459+K1459</f>
        <v>0</v>
      </c>
      <c r="E1459" s="10">
        <f t="shared" ref="E1459:E1461" si="406">F1459+G1459+H1459+I1459+J1459+K1459+L1459</f>
        <v>0</v>
      </c>
      <c r="F1459" s="10">
        <f t="shared" ref="F1459:F1461" si="407">G1459+H1459+I1459+J1459+K1459+L1459+M1459</f>
        <v>0</v>
      </c>
      <c r="G1459" s="10">
        <f t="shared" ref="G1459:G1461" si="408">H1459+I1459+J1459+K1459+L1459+M1459+N1459</f>
        <v>0</v>
      </c>
      <c r="H1459" s="10">
        <f t="shared" ref="H1459:H1461" si="409">I1459+J1459+K1459+L1459+M1459+N1459+O1459</f>
        <v>0</v>
      </c>
      <c r="I1459" s="10">
        <f t="shared" ref="I1459:I1461" si="410">J1459+K1459+L1459+M1459+N1459+O1459+P1459</f>
        <v>0</v>
      </c>
      <c r="J1459" s="10">
        <f t="shared" ref="J1459:J1461" si="411">K1459+L1459+M1459+N1459+O1459+P1459+Q1459</f>
        <v>0</v>
      </c>
      <c r="K1459" s="9"/>
    </row>
    <row r="1460" spans="1:11">
      <c r="A1460" s="7">
        <v>1455</v>
      </c>
      <c r="B1460" s="9" t="s">
        <v>271</v>
      </c>
      <c r="C1460" s="8">
        <f t="shared" si="404"/>
        <v>793.3</v>
      </c>
      <c r="D1460" s="8">
        <v>0</v>
      </c>
      <c r="E1460" s="10">
        <v>0</v>
      </c>
      <c r="F1460" s="10">
        <v>0</v>
      </c>
      <c r="G1460" s="10">
        <v>793.3</v>
      </c>
      <c r="H1460" s="10">
        <f t="shared" si="409"/>
        <v>0</v>
      </c>
      <c r="I1460" s="10">
        <f t="shared" si="410"/>
        <v>0</v>
      </c>
      <c r="J1460" s="10">
        <f t="shared" si="411"/>
        <v>0</v>
      </c>
      <c r="K1460" s="9"/>
    </row>
    <row r="1461" spans="1:11">
      <c r="A1461" s="7">
        <v>1456</v>
      </c>
      <c r="B1461" s="9" t="s">
        <v>79</v>
      </c>
      <c r="C1461" s="8">
        <f t="shared" si="404"/>
        <v>0</v>
      </c>
      <c r="D1461" s="8">
        <f t="shared" si="405"/>
        <v>0</v>
      </c>
      <c r="E1461" s="10">
        <f t="shared" si="406"/>
        <v>0</v>
      </c>
      <c r="F1461" s="10">
        <f t="shared" si="407"/>
        <v>0</v>
      </c>
      <c r="G1461" s="10">
        <f t="shared" si="408"/>
        <v>0</v>
      </c>
      <c r="H1461" s="10">
        <f t="shared" si="409"/>
        <v>0</v>
      </c>
      <c r="I1461" s="10">
        <f t="shared" si="410"/>
        <v>0</v>
      </c>
      <c r="J1461" s="10">
        <f t="shared" si="411"/>
        <v>0</v>
      </c>
      <c r="K1461" s="9"/>
    </row>
    <row r="1462" spans="1:11" ht="82.5" customHeight="1">
      <c r="A1462" s="7">
        <v>1457</v>
      </c>
      <c r="B1462" s="12" t="s">
        <v>298</v>
      </c>
      <c r="C1462" s="8">
        <f t="shared" si="400"/>
        <v>552.20000000000005</v>
      </c>
      <c r="D1462" s="8">
        <v>120.2</v>
      </c>
      <c r="E1462" s="8">
        <v>0</v>
      </c>
      <c r="F1462" s="8">
        <v>0</v>
      </c>
      <c r="G1462" s="8">
        <f>G1463+G1464+G1465</f>
        <v>0</v>
      </c>
      <c r="H1462" s="8">
        <v>144</v>
      </c>
      <c r="I1462" s="8">
        <v>144</v>
      </c>
      <c r="J1462" s="8">
        <v>144</v>
      </c>
      <c r="K1462" s="9"/>
    </row>
    <row r="1463" spans="1:11">
      <c r="A1463" s="7">
        <v>1458</v>
      </c>
      <c r="B1463" s="9" t="s">
        <v>270</v>
      </c>
      <c r="C1463" s="8">
        <f t="shared" si="400"/>
        <v>552.20000000000005</v>
      </c>
      <c r="D1463" s="6">
        <v>120.2</v>
      </c>
      <c r="E1463" s="6">
        <v>0</v>
      </c>
      <c r="F1463" s="6">
        <v>0</v>
      </c>
      <c r="G1463" s="6">
        <v>0</v>
      </c>
      <c r="H1463" s="6">
        <v>144</v>
      </c>
      <c r="I1463" s="6">
        <v>144</v>
      </c>
      <c r="J1463" s="6">
        <v>144</v>
      </c>
      <c r="K1463" s="9"/>
    </row>
    <row r="1464" spans="1:11">
      <c r="A1464" s="7">
        <v>1459</v>
      </c>
      <c r="B1464" s="9" t="s">
        <v>271</v>
      </c>
      <c r="C1464" s="8">
        <f t="shared" si="400"/>
        <v>0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9"/>
    </row>
    <row r="1465" spans="1:11">
      <c r="A1465" s="7">
        <v>1460</v>
      </c>
      <c r="B1465" s="9" t="s">
        <v>79</v>
      </c>
      <c r="C1465" s="8">
        <f t="shared" si="400"/>
        <v>0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9"/>
    </row>
    <row r="1466" spans="1:11" ht="121.5" customHeight="1">
      <c r="A1466" s="7">
        <v>1461</v>
      </c>
      <c r="B1466" s="12" t="s">
        <v>299</v>
      </c>
      <c r="C1466" s="8">
        <f t="shared" si="400"/>
        <v>2451.1</v>
      </c>
      <c r="D1466" s="8">
        <v>139.19999999999999</v>
      </c>
      <c r="E1466" s="8">
        <v>139.19999999999999</v>
      </c>
      <c r="F1466" s="8">
        <v>175.7</v>
      </c>
      <c r="G1466" s="8">
        <v>1457</v>
      </c>
      <c r="H1466" s="8">
        <v>180</v>
      </c>
      <c r="I1466" s="8">
        <v>180</v>
      </c>
      <c r="J1466" s="8">
        <v>180</v>
      </c>
      <c r="K1466" s="9"/>
    </row>
    <row r="1467" spans="1:11">
      <c r="A1467" s="7">
        <v>1462</v>
      </c>
      <c r="B1467" s="9" t="s">
        <v>270</v>
      </c>
      <c r="C1467" s="8">
        <f t="shared" si="400"/>
        <v>0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9"/>
    </row>
    <row r="1468" spans="1:11">
      <c r="A1468" s="7">
        <v>1463</v>
      </c>
      <c r="B1468" s="9" t="s">
        <v>271</v>
      </c>
      <c r="C1468" s="8">
        <f t="shared" si="400"/>
        <v>2451.1</v>
      </c>
      <c r="D1468" s="6">
        <v>139.19999999999999</v>
      </c>
      <c r="E1468" s="6">
        <v>139.19999999999999</v>
      </c>
      <c r="F1468" s="6">
        <v>175.7</v>
      </c>
      <c r="G1468" s="6">
        <v>1457</v>
      </c>
      <c r="H1468" s="6">
        <v>180</v>
      </c>
      <c r="I1468" s="6">
        <v>180</v>
      </c>
      <c r="J1468" s="6">
        <v>180</v>
      </c>
      <c r="K1468" s="9"/>
    </row>
    <row r="1469" spans="1:11">
      <c r="A1469" s="7">
        <v>1464</v>
      </c>
      <c r="B1469" s="9" t="s">
        <v>79</v>
      </c>
      <c r="C1469" s="8">
        <f t="shared" si="400"/>
        <v>0</v>
      </c>
      <c r="D1469" s="6">
        <v>0</v>
      </c>
      <c r="E1469" s="6">
        <v>0</v>
      </c>
      <c r="F1469" s="8"/>
      <c r="G1469" s="8"/>
      <c r="H1469" s="6"/>
      <c r="I1469" s="6"/>
      <c r="J1469" s="6"/>
      <c r="K1469" s="9"/>
    </row>
    <row r="1470" spans="1:11" ht="38.25">
      <c r="A1470" s="7">
        <v>1465</v>
      </c>
      <c r="B1470" s="13" t="s">
        <v>300</v>
      </c>
      <c r="C1470" s="8">
        <f t="shared" si="400"/>
        <v>3551.6</v>
      </c>
      <c r="D1470" s="6">
        <v>139.19999999999999</v>
      </c>
      <c r="E1470" s="6">
        <v>139.19999999999999</v>
      </c>
      <c r="F1470" s="6">
        <v>1456.2</v>
      </c>
      <c r="G1470" s="6">
        <v>1457</v>
      </c>
      <c r="H1470" s="6">
        <v>180</v>
      </c>
      <c r="I1470" s="6">
        <v>180</v>
      </c>
      <c r="J1470" s="6">
        <v>0</v>
      </c>
      <c r="K1470" s="9"/>
    </row>
    <row r="1471" spans="1:11">
      <c r="A1471" s="7">
        <v>1466</v>
      </c>
      <c r="B1471" s="9" t="s">
        <v>270</v>
      </c>
      <c r="C1471" s="8">
        <f t="shared" si="400"/>
        <v>0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9"/>
    </row>
    <row r="1472" spans="1:11">
      <c r="A1472" s="7">
        <v>1467</v>
      </c>
      <c r="B1472" s="9" t="s">
        <v>271</v>
      </c>
      <c r="C1472" s="8">
        <f t="shared" si="400"/>
        <v>3551.6</v>
      </c>
      <c r="D1472" s="6">
        <v>139.19999999999999</v>
      </c>
      <c r="E1472" s="6">
        <v>139.19999999999999</v>
      </c>
      <c r="F1472" s="6">
        <v>1456.2</v>
      </c>
      <c r="G1472" s="6">
        <v>1457</v>
      </c>
      <c r="H1472" s="6">
        <v>180</v>
      </c>
      <c r="I1472" s="6">
        <v>180</v>
      </c>
      <c r="J1472" s="6">
        <v>0</v>
      </c>
      <c r="K1472" s="9"/>
    </row>
    <row r="1473" spans="1:11">
      <c r="A1473" s="7">
        <v>1468</v>
      </c>
      <c r="B1473" s="9" t="s">
        <v>79</v>
      </c>
      <c r="C1473" s="8">
        <f t="shared" si="400"/>
        <v>0</v>
      </c>
      <c r="D1473" s="8">
        <v>0</v>
      </c>
      <c r="E1473" s="8">
        <v>0</v>
      </c>
      <c r="F1473" s="8">
        <v>0</v>
      </c>
      <c r="G1473" s="8">
        <v>0</v>
      </c>
      <c r="H1473" s="6">
        <v>0</v>
      </c>
      <c r="I1473" s="6">
        <v>0</v>
      </c>
      <c r="J1473" s="6">
        <v>0</v>
      </c>
      <c r="K1473" s="9"/>
    </row>
    <row r="1474" spans="1:11" ht="27">
      <c r="A1474" s="7">
        <v>1469</v>
      </c>
      <c r="B1474" s="12" t="s">
        <v>301</v>
      </c>
      <c r="C1474" s="8">
        <f t="shared" si="400"/>
        <v>135577.20000000001</v>
      </c>
      <c r="D1474" s="8">
        <v>0</v>
      </c>
      <c r="E1474" s="8">
        <v>12777.1</v>
      </c>
      <c r="F1474" s="8">
        <v>20330.099999999999</v>
      </c>
      <c r="G1474" s="8">
        <f>G1476</f>
        <v>23625.5</v>
      </c>
      <c r="H1474" s="8">
        <f>H1476</f>
        <v>26281.5</v>
      </c>
      <c r="I1474" s="8">
        <f>I1476</f>
        <v>26281.5</v>
      </c>
      <c r="J1474" s="8">
        <f>J1476</f>
        <v>26281.5</v>
      </c>
      <c r="K1474" s="9"/>
    </row>
    <row r="1475" spans="1:11">
      <c r="A1475" s="7">
        <v>1470</v>
      </c>
      <c r="B1475" s="9" t="s">
        <v>4</v>
      </c>
      <c r="C1475" s="8">
        <f t="shared" si="400"/>
        <v>0</v>
      </c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9"/>
    </row>
    <row r="1476" spans="1:11">
      <c r="A1476" s="7">
        <v>1471</v>
      </c>
      <c r="B1476" s="9" t="s">
        <v>5</v>
      </c>
      <c r="C1476" s="8">
        <f t="shared" si="400"/>
        <v>135577.20000000001</v>
      </c>
      <c r="D1476" s="6">
        <v>0</v>
      </c>
      <c r="E1476" s="6">
        <v>12777.1</v>
      </c>
      <c r="F1476" s="6">
        <v>20330.099999999999</v>
      </c>
      <c r="G1476" s="6">
        <v>23625.5</v>
      </c>
      <c r="H1476" s="6">
        <v>26281.5</v>
      </c>
      <c r="I1476" s="5">
        <v>26281.5</v>
      </c>
      <c r="J1476" s="6">
        <v>26281.5</v>
      </c>
      <c r="K1476" s="9"/>
    </row>
    <row r="1477" spans="1:11">
      <c r="A1477" s="7">
        <v>1472</v>
      </c>
      <c r="B1477" s="9" t="s">
        <v>6</v>
      </c>
      <c r="C1477" s="8">
        <f t="shared" si="400"/>
        <v>0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9"/>
    </row>
    <row r="1478" spans="1:11" ht="33" customHeight="1">
      <c r="A1478" s="7">
        <v>1473</v>
      </c>
      <c r="B1478" s="12" t="s">
        <v>484</v>
      </c>
      <c r="C1478" s="8">
        <f t="shared" si="400"/>
        <v>5678.1</v>
      </c>
      <c r="D1478" s="8">
        <v>0</v>
      </c>
      <c r="E1478" s="8">
        <v>0</v>
      </c>
      <c r="F1478" s="8">
        <v>3677.6</v>
      </c>
      <c r="G1478" s="8">
        <f>G1479+G1480+G1481</f>
        <v>600.5</v>
      </c>
      <c r="H1478" s="8">
        <f>H1480</f>
        <v>1400</v>
      </c>
      <c r="I1478" s="6">
        <v>0</v>
      </c>
      <c r="J1478" s="6">
        <v>0</v>
      </c>
      <c r="K1478" s="9"/>
    </row>
    <row r="1479" spans="1:11">
      <c r="A1479" s="7">
        <v>1474</v>
      </c>
      <c r="B1479" s="9" t="s">
        <v>4</v>
      </c>
      <c r="C1479" s="8">
        <f t="shared" si="400"/>
        <v>0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9"/>
    </row>
    <row r="1480" spans="1:11">
      <c r="A1480" s="7">
        <v>1475</v>
      </c>
      <c r="B1480" s="9" t="s">
        <v>5</v>
      </c>
      <c r="C1480" s="8">
        <f t="shared" si="400"/>
        <v>5678.1</v>
      </c>
      <c r="D1480" s="6">
        <v>0</v>
      </c>
      <c r="E1480" s="6">
        <v>0</v>
      </c>
      <c r="F1480" s="6">
        <v>3677.6</v>
      </c>
      <c r="G1480" s="6">
        <f>G1484+G1488+G1492+G1496</f>
        <v>600.5</v>
      </c>
      <c r="H1480" s="6">
        <f>H1500</f>
        <v>1400</v>
      </c>
      <c r="I1480" s="6">
        <v>0</v>
      </c>
      <c r="J1480" s="6">
        <v>0</v>
      </c>
      <c r="K1480" s="9"/>
    </row>
    <row r="1481" spans="1:11">
      <c r="A1481" s="7">
        <v>1476</v>
      </c>
      <c r="B1481" s="9" t="s">
        <v>6</v>
      </c>
      <c r="C1481" s="8">
        <f t="shared" si="400"/>
        <v>0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9"/>
    </row>
    <row r="1482" spans="1:11" ht="39.75" customHeight="1">
      <c r="A1482" s="7">
        <v>1477</v>
      </c>
      <c r="B1482" s="13" t="s">
        <v>482</v>
      </c>
      <c r="C1482" s="8">
        <f>D1482+E1482+F1482+G1482+H1482+I1482+J1482</f>
        <v>85.5</v>
      </c>
      <c r="D1482" s="8">
        <v>0</v>
      </c>
      <c r="E1482" s="10">
        <v>0</v>
      </c>
      <c r="F1482" s="10">
        <v>0</v>
      </c>
      <c r="G1482" s="10">
        <v>85.5</v>
      </c>
      <c r="H1482" s="10">
        <f t="shared" ref="H1482:J1482" si="412">I1482+J1482+K1482+L1482+M1482+N1482+O1482</f>
        <v>0</v>
      </c>
      <c r="I1482" s="10">
        <f t="shared" si="412"/>
        <v>0</v>
      </c>
      <c r="J1482" s="10">
        <f t="shared" si="412"/>
        <v>0</v>
      </c>
      <c r="K1482" s="9"/>
    </row>
    <row r="1483" spans="1:11">
      <c r="A1483" s="7">
        <v>1478</v>
      </c>
      <c r="B1483" s="9" t="s">
        <v>4</v>
      </c>
      <c r="C1483" s="6">
        <f t="shared" ref="C1483:C1490" si="413">D1483+E1483+F1483+G1483+H1483+I1483+J1483</f>
        <v>0</v>
      </c>
      <c r="D1483" s="6">
        <f t="shared" ref="D1483:D1489" si="414">E1483+F1483+G1483+H1483+I1483+J1483+K1483</f>
        <v>0</v>
      </c>
      <c r="E1483" s="6">
        <f t="shared" ref="E1483:E1489" si="415">F1483+G1483+H1483+I1483+J1483+K1483+L1483</f>
        <v>0</v>
      </c>
      <c r="F1483" s="6">
        <f t="shared" ref="F1483:F1489" si="416">G1483+H1483+I1483+J1483+K1483+L1483+M1483</f>
        <v>0</v>
      </c>
      <c r="G1483" s="6">
        <f t="shared" ref="G1483:G1489" si="417">H1483+I1483+J1483+K1483+L1483+M1483+N1483</f>
        <v>0</v>
      </c>
      <c r="H1483" s="6">
        <f t="shared" ref="H1483:H1490" si="418">I1483+J1483+K1483+L1483+M1483+N1483+O1483</f>
        <v>0</v>
      </c>
      <c r="I1483" s="6">
        <f t="shared" ref="I1483:I1490" si="419">J1483+K1483+L1483+M1483+N1483+O1483+P1483</f>
        <v>0</v>
      </c>
      <c r="J1483" s="6">
        <f t="shared" ref="J1483:J1490" si="420">K1483+L1483+M1483+N1483+O1483+P1483+Q1483</f>
        <v>0</v>
      </c>
      <c r="K1483" s="9"/>
    </row>
    <row r="1484" spans="1:11">
      <c r="A1484" s="7">
        <v>1479</v>
      </c>
      <c r="B1484" s="9" t="s">
        <v>5</v>
      </c>
      <c r="C1484" s="6">
        <f t="shared" si="413"/>
        <v>85.5</v>
      </c>
      <c r="D1484" s="6">
        <v>0</v>
      </c>
      <c r="E1484" s="9">
        <v>0</v>
      </c>
      <c r="F1484" s="9">
        <v>0</v>
      </c>
      <c r="G1484" s="9">
        <v>85.5</v>
      </c>
      <c r="H1484" s="6">
        <f t="shared" si="418"/>
        <v>0</v>
      </c>
      <c r="I1484" s="6">
        <f t="shared" si="419"/>
        <v>0</v>
      </c>
      <c r="J1484" s="6">
        <f t="shared" si="420"/>
        <v>0</v>
      </c>
      <c r="K1484" s="9"/>
    </row>
    <row r="1485" spans="1:11">
      <c r="A1485" s="7">
        <v>1480</v>
      </c>
      <c r="B1485" s="9" t="s">
        <v>6</v>
      </c>
      <c r="C1485" s="6">
        <f t="shared" si="413"/>
        <v>0</v>
      </c>
      <c r="D1485" s="6">
        <f t="shared" si="414"/>
        <v>0</v>
      </c>
      <c r="E1485" s="9">
        <f t="shared" si="415"/>
        <v>0</v>
      </c>
      <c r="F1485" s="9">
        <f t="shared" si="416"/>
        <v>0</v>
      </c>
      <c r="G1485" s="9">
        <f t="shared" si="417"/>
        <v>0</v>
      </c>
      <c r="H1485" s="6">
        <f t="shared" si="418"/>
        <v>0</v>
      </c>
      <c r="I1485" s="6">
        <f t="shared" si="419"/>
        <v>0</v>
      </c>
      <c r="J1485" s="6">
        <f t="shared" si="420"/>
        <v>0</v>
      </c>
      <c r="K1485" s="9"/>
    </row>
    <row r="1486" spans="1:11" ht="25.5">
      <c r="A1486" s="7">
        <v>1481</v>
      </c>
      <c r="B1486" s="13" t="s">
        <v>483</v>
      </c>
      <c r="C1486" s="8">
        <f t="shared" si="413"/>
        <v>330</v>
      </c>
      <c r="D1486" s="8">
        <v>0</v>
      </c>
      <c r="E1486" s="8">
        <v>0</v>
      </c>
      <c r="F1486" s="8">
        <v>0</v>
      </c>
      <c r="G1486" s="8">
        <v>330</v>
      </c>
      <c r="H1486" s="8">
        <f t="shared" si="418"/>
        <v>0</v>
      </c>
      <c r="I1486" s="8">
        <f t="shared" si="419"/>
        <v>0</v>
      </c>
      <c r="J1486" s="8">
        <f t="shared" si="420"/>
        <v>0</v>
      </c>
      <c r="K1486" s="9"/>
    </row>
    <row r="1487" spans="1:11">
      <c r="A1487" s="7">
        <v>1482</v>
      </c>
      <c r="B1487" s="9" t="s">
        <v>4</v>
      </c>
      <c r="C1487" s="6">
        <f t="shared" si="413"/>
        <v>0</v>
      </c>
      <c r="D1487" s="6">
        <f t="shared" si="414"/>
        <v>0</v>
      </c>
      <c r="E1487" s="6">
        <f t="shared" si="415"/>
        <v>0</v>
      </c>
      <c r="F1487" s="6">
        <f t="shared" si="416"/>
        <v>0</v>
      </c>
      <c r="G1487" s="6">
        <f t="shared" si="417"/>
        <v>0</v>
      </c>
      <c r="H1487" s="6">
        <f t="shared" si="418"/>
        <v>0</v>
      </c>
      <c r="I1487" s="6">
        <f t="shared" si="419"/>
        <v>0</v>
      </c>
      <c r="J1487" s="6">
        <f t="shared" si="420"/>
        <v>0</v>
      </c>
      <c r="K1487" s="9"/>
    </row>
    <row r="1488" spans="1:11">
      <c r="A1488" s="7">
        <v>1483</v>
      </c>
      <c r="B1488" s="9" t="s">
        <v>5</v>
      </c>
      <c r="C1488" s="6">
        <f t="shared" si="413"/>
        <v>330</v>
      </c>
      <c r="D1488" s="6">
        <v>0</v>
      </c>
      <c r="E1488" s="6">
        <v>0</v>
      </c>
      <c r="F1488" s="6">
        <v>0</v>
      </c>
      <c r="G1488" s="6">
        <v>330</v>
      </c>
      <c r="H1488" s="6">
        <f t="shared" si="418"/>
        <v>0</v>
      </c>
      <c r="I1488" s="6">
        <f t="shared" si="419"/>
        <v>0</v>
      </c>
      <c r="J1488" s="6">
        <f t="shared" si="420"/>
        <v>0</v>
      </c>
      <c r="K1488" s="9"/>
    </row>
    <row r="1489" spans="1:11">
      <c r="A1489" s="7">
        <v>1484</v>
      </c>
      <c r="B1489" s="9" t="s">
        <v>6</v>
      </c>
      <c r="C1489" s="6">
        <f t="shared" si="413"/>
        <v>0</v>
      </c>
      <c r="D1489" s="6">
        <f t="shared" si="414"/>
        <v>0</v>
      </c>
      <c r="E1489" s="9">
        <f t="shared" si="415"/>
        <v>0</v>
      </c>
      <c r="F1489" s="9">
        <f t="shared" si="416"/>
        <v>0</v>
      </c>
      <c r="G1489" s="9">
        <f t="shared" si="417"/>
        <v>0</v>
      </c>
      <c r="H1489" s="6">
        <f t="shared" si="418"/>
        <v>0</v>
      </c>
      <c r="I1489" s="6">
        <f t="shared" si="419"/>
        <v>0</v>
      </c>
      <c r="J1489" s="6">
        <f t="shared" si="420"/>
        <v>0</v>
      </c>
      <c r="K1489" s="9"/>
    </row>
    <row r="1490" spans="1:11" ht="25.5">
      <c r="A1490" s="7">
        <v>1485</v>
      </c>
      <c r="B1490" s="13" t="s">
        <v>485</v>
      </c>
      <c r="C1490" s="8">
        <f t="shared" si="413"/>
        <v>150</v>
      </c>
      <c r="D1490" s="8">
        <v>0</v>
      </c>
      <c r="E1490" s="8">
        <v>0</v>
      </c>
      <c r="F1490" s="8">
        <v>0</v>
      </c>
      <c r="G1490" s="8">
        <v>150</v>
      </c>
      <c r="H1490" s="8">
        <f t="shared" si="418"/>
        <v>0</v>
      </c>
      <c r="I1490" s="8">
        <f t="shared" si="419"/>
        <v>0</v>
      </c>
      <c r="J1490" s="8">
        <f t="shared" si="420"/>
        <v>0</v>
      </c>
      <c r="K1490" s="9"/>
    </row>
    <row r="1491" spans="1:11">
      <c r="A1491" s="7">
        <v>1486</v>
      </c>
      <c r="B1491" s="9" t="s">
        <v>4</v>
      </c>
      <c r="C1491" s="6">
        <f t="shared" ref="C1491:C1498" si="421">D1491+E1491+F1491+G1491+H1491+I1491+J1491</f>
        <v>0</v>
      </c>
      <c r="D1491" s="6">
        <f t="shared" ref="D1491:D1497" si="422">E1491+F1491+G1491+H1491+I1491+J1491+K1491</f>
        <v>0</v>
      </c>
      <c r="E1491" s="6">
        <f t="shared" ref="E1491:E1497" si="423">F1491+G1491+H1491+I1491+J1491+K1491+L1491</f>
        <v>0</v>
      </c>
      <c r="F1491" s="6">
        <f t="shared" ref="F1491:F1497" si="424">G1491+H1491+I1491+J1491+K1491+L1491+M1491</f>
        <v>0</v>
      </c>
      <c r="G1491" s="6">
        <f t="shared" ref="G1491:G1497" si="425">H1491+I1491+J1491+K1491+L1491+M1491+N1491</f>
        <v>0</v>
      </c>
      <c r="H1491" s="6">
        <f t="shared" ref="H1491:H1497" si="426">I1491+J1491+K1491+L1491+M1491+N1491+O1491</f>
        <v>0</v>
      </c>
      <c r="I1491" s="6">
        <f t="shared" ref="I1491:I1498" si="427">J1491+K1491+L1491+M1491+N1491+O1491+P1491</f>
        <v>0</v>
      </c>
      <c r="J1491" s="6">
        <f t="shared" ref="J1491:J1498" si="428">K1491+L1491+M1491+N1491+O1491+P1491+Q1491</f>
        <v>0</v>
      </c>
      <c r="K1491" s="9"/>
    </row>
    <row r="1492" spans="1:11">
      <c r="A1492" s="7">
        <v>1487</v>
      </c>
      <c r="B1492" s="9" t="s">
        <v>5</v>
      </c>
      <c r="C1492" s="6">
        <f t="shared" si="421"/>
        <v>150</v>
      </c>
      <c r="D1492" s="6">
        <v>0</v>
      </c>
      <c r="E1492" s="6">
        <v>0</v>
      </c>
      <c r="F1492" s="6">
        <v>0</v>
      </c>
      <c r="G1492" s="6">
        <v>150</v>
      </c>
      <c r="H1492" s="6">
        <f t="shared" si="426"/>
        <v>0</v>
      </c>
      <c r="I1492" s="6">
        <f t="shared" si="427"/>
        <v>0</v>
      </c>
      <c r="J1492" s="6">
        <f t="shared" si="428"/>
        <v>0</v>
      </c>
      <c r="K1492" s="9"/>
    </row>
    <row r="1493" spans="1:11">
      <c r="A1493" s="7">
        <v>1488</v>
      </c>
      <c r="B1493" s="9" t="s">
        <v>6</v>
      </c>
      <c r="C1493" s="6">
        <f t="shared" si="421"/>
        <v>0</v>
      </c>
      <c r="D1493" s="6">
        <f t="shared" si="422"/>
        <v>0</v>
      </c>
      <c r="E1493" s="6">
        <f t="shared" si="423"/>
        <v>0</v>
      </c>
      <c r="F1493" s="6">
        <f t="shared" si="424"/>
        <v>0</v>
      </c>
      <c r="G1493" s="6">
        <f t="shared" si="425"/>
        <v>0</v>
      </c>
      <c r="H1493" s="6">
        <f t="shared" si="426"/>
        <v>0</v>
      </c>
      <c r="I1493" s="6">
        <f t="shared" si="427"/>
        <v>0</v>
      </c>
      <c r="J1493" s="6">
        <f t="shared" si="428"/>
        <v>0</v>
      </c>
      <c r="K1493" s="9"/>
    </row>
    <row r="1494" spans="1:11" ht="25.5">
      <c r="A1494" s="7">
        <v>1489</v>
      </c>
      <c r="B1494" s="13" t="s">
        <v>486</v>
      </c>
      <c r="C1494" s="8">
        <f t="shared" si="421"/>
        <v>35</v>
      </c>
      <c r="D1494" s="8">
        <v>0</v>
      </c>
      <c r="E1494" s="8">
        <v>0</v>
      </c>
      <c r="F1494" s="8">
        <v>0</v>
      </c>
      <c r="G1494" s="8">
        <v>35</v>
      </c>
      <c r="H1494" s="8">
        <f t="shared" si="426"/>
        <v>0</v>
      </c>
      <c r="I1494" s="8">
        <f t="shared" si="427"/>
        <v>0</v>
      </c>
      <c r="J1494" s="8">
        <f t="shared" si="428"/>
        <v>0</v>
      </c>
      <c r="K1494" s="9"/>
    </row>
    <row r="1495" spans="1:11">
      <c r="A1495" s="7">
        <v>1490</v>
      </c>
      <c r="B1495" s="9" t="s">
        <v>4</v>
      </c>
      <c r="C1495" s="6">
        <f t="shared" si="421"/>
        <v>0</v>
      </c>
      <c r="D1495" s="6">
        <f t="shared" si="422"/>
        <v>0</v>
      </c>
      <c r="E1495" s="6">
        <f t="shared" si="423"/>
        <v>0</v>
      </c>
      <c r="F1495" s="6">
        <f t="shared" si="424"/>
        <v>0</v>
      </c>
      <c r="G1495" s="6">
        <f t="shared" si="425"/>
        <v>0</v>
      </c>
      <c r="H1495" s="6">
        <f t="shared" si="426"/>
        <v>0</v>
      </c>
      <c r="I1495" s="6">
        <f t="shared" si="427"/>
        <v>0</v>
      </c>
      <c r="J1495" s="6">
        <f t="shared" si="428"/>
        <v>0</v>
      </c>
      <c r="K1495" s="9"/>
    </row>
    <row r="1496" spans="1:11">
      <c r="A1496" s="7">
        <v>1491</v>
      </c>
      <c r="B1496" s="9" t="s">
        <v>5</v>
      </c>
      <c r="C1496" s="6">
        <f t="shared" si="421"/>
        <v>35</v>
      </c>
      <c r="D1496" s="6">
        <v>0</v>
      </c>
      <c r="E1496" s="6">
        <v>0</v>
      </c>
      <c r="F1496" s="6">
        <v>0</v>
      </c>
      <c r="G1496" s="6">
        <v>35</v>
      </c>
      <c r="H1496" s="6">
        <f t="shared" si="426"/>
        <v>0</v>
      </c>
      <c r="I1496" s="6">
        <f t="shared" si="427"/>
        <v>0</v>
      </c>
      <c r="J1496" s="6">
        <f t="shared" si="428"/>
        <v>0</v>
      </c>
      <c r="K1496" s="9"/>
    </row>
    <row r="1497" spans="1:11">
      <c r="A1497" s="7">
        <v>1492</v>
      </c>
      <c r="B1497" s="9" t="s">
        <v>6</v>
      </c>
      <c r="C1497" s="6">
        <f t="shared" si="421"/>
        <v>0</v>
      </c>
      <c r="D1497" s="6">
        <f t="shared" si="422"/>
        <v>0</v>
      </c>
      <c r="E1497" s="6">
        <f t="shared" si="423"/>
        <v>0</v>
      </c>
      <c r="F1497" s="6">
        <f t="shared" si="424"/>
        <v>0</v>
      </c>
      <c r="G1497" s="6">
        <f t="shared" si="425"/>
        <v>0</v>
      </c>
      <c r="H1497" s="6">
        <f t="shared" si="426"/>
        <v>0</v>
      </c>
      <c r="I1497" s="6">
        <f t="shared" si="427"/>
        <v>0</v>
      </c>
      <c r="J1497" s="6">
        <f t="shared" si="428"/>
        <v>0</v>
      </c>
      <c r="K1497" s="9"/>
    </row>
    <row r="1498" spans="1:11">
      <c r="A1498" s="7">
        <v>1493</v>
      </c>
      <c r="B1498" s="13" t="s">
        <v>542</v>
      </c>
      <c r="C1498" s="6">
        <f t="shared" si="421"/>
        <v>1400</v>
      </c>
      <c r="D1498" s="6">
        <v>0</v>
      </c>
      <c r="E1498" s="6">
        <v>0</v>
      </c>
      <c r="F1498" s="6">
        <v>0</v>
      </c>
      <c r="G1498" s="6">
        <v>0</v>
      </c>
      <c r="H1498" s="6">
        <v>1400</v>
      </c>
      <c r="I1498" s="6">
        <f t="shared" si="427"/>
        <v>0</v>
      </c>
      <c r="J1498" s="6">
        <f t="shared" si="428"/>
        <v>0</v>
      </c>
      <c r="K1498" s="9"/>
    </row>
    <row r="1499" spans="1:11">
      <c r="A1499" s="7">
        <v>1494</v>
      </c>
      <c r="B1499" s="9" t="s">
        <v>4</v>
      </c>
      <c r="C1499" s="6">
        <f t="shared" ref="C1499:C1501" si="429">D1499+E1499+F1499+G1499+H1499+I1499+J1499</f>
        <v>0</v>
      </c>
      <c r="D1499" s="6">
        <f t="shared" ref="D1499:D1501" si="430">E1499+F1499+G1499+H1499+I1499+J1499+K1499</f>
        <v>0</v>
      </c>
      <c r="E1499" s="6">
        <f t="shared" ref="E1499:E1501" si="431">F1499+G1499+H1499+I1499+J1499+K1499+L1499</f>
        <v>0</v>
      </c>
      <c r="F1499" s="6">
        <f t="shared" ref="F1499:F1501" si="432">G1499+H1499+I1499+J1499+K1499+L1499+M1499</f>
        <v>0</v>
      </c>
      <c r="G1499" s="6">
        <f t="shared" ref="G1499:G1501" si="433">H1499+I1499+J1499+K1499+L1499+M1499+N1499</f>
        <v>0</v>
      </c>
      <c r="H1499" s="6">
        <f t="shared" ref="H1499:H1501" si="434">I1499+J1499+K1499+L1499+M1499+N1499+O1499</f>
        <v>0</v>
      </c>
      <c r="I1499" s="6">
        <f t="shared" ref="I1499:I1501" si="435">J1499+K1499+L1499+M1499+N1499+O1499+P1499</f>
        <v>0</v>
      </c>
      <c r="J1499" s="6">
        <f t="shared" ref="J1499:J1501" si="436">K1499+L1499+M1499+N1499+O1499+P1499+Q1499</f>
        <v>0</v>
      </c>
      <c r="K1499" s="9"/>
    </row>
    <row r="1500" spans="1:11">
      <c r="A1500" s="7">
        <v>1495</v>
      </c>
      <c r="B1500" s="9" t="s">
        <v>5</v>
      </c>
      <c r="C1500" s="6">
        <f t="shared" si="429"/>
        <v>1400</v>
      </c>
      <c r="D1500" s="6">
        <v>0</v>
      </c>
      <c r="E1500" s="6">
        <v>0</v>
      </c>
      <c r="F1500" s="6">
        <v>0</v>
      </c>
      <c r="G1500" s="6">
        <v>0</v>
      </c>
      <c r="H1500" s="6">
        <v>1400</v>
      </c>
      <c r="I1500" s="6">
        <f t="shared" si="435"/>
        <v>0</v>
      </c>
      <c r="J1500" s="6">
        <f t="shared" si="436"/>
        <v>0</v>
      </c>
      <c r="K1500" s="9"/>
    </row>
    <row r="1501" spans="1:11">
      <c r="A1501" s="7">
        <v>1496</v>
      </c>
      <c r="B1501" s="9" t="s">
        <v>6</v>
      </c>
      <c r="C1501" s="6">
        <f t="shared" si="429"/>
        <v>0</v>
      </c>
      <c r="D1501" s="6">
        <f t="shared" si="430"/>
        <v>0</v>
      </c>
      <c r="E1501" s="6">
        <f t="shared" si="431"/>
        <v>0</v>
      </c>
      <c r="F1501" s="6">
        <f t="shared" si="432"/>
        <v>0</v>
      </c>
      <c r="G1501" s="6">
        <f t="shared" si="433"/>
        <v>0</v>
      </c>
      <c r="H1501" s="6">
        <f t="shared" si="434"/>
        <v>0</v>
      </c>
      <c r="I1501" s="6">
        <f t="shared" si="435"/>
        <v>0</v>
      </c>
      <c r="J1501" s="6">
        <f t="shared" si="436"/>
        <v>0</v>
      </c>
      <c r="K1501" s="9"/>
    </row>
    <row r="1502" spans="1:11" ht="54">
      <c r="A1502" s="7">
        <v>1497</v>
      </c>
      <c r="B1502" s="12" t="s">
        <v>302</v>
      </c>
      <c r="C1502" s="8">
        <f t="shared" si="400"/>
        <v>431</v>
      </c>
      <c r="D1502" s="8">
        <v>0</v>
      </c>
      <c r="E1502" s="8">
        <v>0</v>
      </c>
      <c r="F1502" s="8">
        <v>200</v>
      </c>
      <c r="G1502" s="8">
        <v>231</v>
      </c>
      <c r="H1502" s="8">
        <v>0</v>
      </c>
      <c r="I1502" s="8">
        <v>0</v>
      </c>
      <c r="J1502" s="8">
        <v>0</v>
      </c>
      <c r="K1502" s="9"/>
    </row>
    <row r="1503" spans="1:11">
      <c r="A1503" s="7">
        <v>1498</v>
      </c>
      <c r="B1503" s="9" t="s">
        <v>4</v>
      </c>
      <c r="C1503" s="8">
        <f t="shared" si="400"/>
        <v>0</v>
      </c>
      <c r="D1503" s="6">
        <v>0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9"/>
    </row>
    <row r="1504" spans="1:11">
      <c r="A1504" s="7">
        <v>1499</v>
      </c>
      <c r="B1504" s="9" t="s">
        <v>5</v>
      </c>
      <c r="C1504" s="8">
        <f t="shared" si="400"/>
        <v>431</v>
      </c>
      <c r="D1504" s="6">
        <v>0</v>
      </c>
      <c r="E1504" s="6">
        <v>0</v>
      </c>
      <c r="F1504" s="6">
        <v>200</v>
      </c>
      <c r="G1504" s="6">
        <v>231</v>
      </c>
      <c r="H1504" s="6">
        <v>0</v>
      </c>
      <c r="I1504" s="6">
        <v>0</v>
      </c>
      <c r="J1504" s="6">
        <v>0</v>
      </c>
      <c r="K1504" s="9"/>
    </row>
    <row r="1505" spans="1:11">
      <c r="A1505" s="7">
        <v>1500</v>
      </c>
      <c r="B1505" s="9" t="s">
        <v>6</v>
      </c>
      <c r="C1505" s="8">
        <f t="shared" si="400"/>
        <v>0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9"/>
    </row>
    <row r="1506" spans="1:11" ht="40.5">
      <c r="A1506" s="7">
        <v>1501</v>
      </c>
      <c r="B1506" s="12" t="s">
        <v>303</v>
      </c>
      <c r="C1506" s="8">
        <f t="shared" si="400"/>
        <v>14000</v>
      </c>
      <c r="D1506" s="6">
        <v>0</v>
      </c>
      <c r="E1506" s="6">
        <v>0</v>
      </c>
      <c r="F1506" s="6">
        <v>0</v>
      </c>
      <c r="G1506" s="8">
        <f>G1508</f>
        <v>3000</v>
      </c>
      <c r="H1506" s="8">
        <f>H1508</f>
        <v>3000</v>
      </c>
      <c r="I1506" s="8">
        <f>I1508</f>
        <v>4000</v>
      </c>
      <c r="J1506" s="8">
        <f>J1508</f>
        <v>4000</v>
      </c>
      <c r="K1506" s="9"/>
    </row>
    <row r="1507" spans="1:11">
      <c r="A1507" s="7">
        <v>1502</v>
      </c>
      <c r="B1507" s="9" t="s">
        <v>4</v>
      </c>
      <c r="C1507" s="8">
        <f t="shared" si="400"/>
        <v>0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9"/>
    </row>
    <row r="1508" spans="1:11">
      <c r="A1508" s="7">
        <v>1503</v>
      </c>
      <c r="B1508" s="9" t="s">
        <v>5</v>
      </c>
      <c r="C1508" s="8">
        <f t="shared" si="400"/>
        <v>14000</v>
      </c>
      <c r="D1508" s="6">
        <v>0</v>
      </c>
      <c r="E1508" s="6">
        <v>0</v>
      </c>
      <c r="F1508" s="6">
        <v>0</v>
      </c>
      <c r="G1508" s="6">
        <v>3000</v>
      </c>
      <c r="H1508" s="6">
        <f>H1512+H1516</f>
        <v>3000</v>
      </c>
      <c r="I1508" s="6">
        <f>I1512+I1516</f>
        <v>4000</v>
      </c>
      <c r="J1508" s="6">
        <f>J1512+J1516</f>
        <v>4000</v>
      </c>
      <c r="K1508" s="9"/>
    </row>
    <row r="1509" spans="1:11">
      <c r="A1509" s="7">
        <v>1504</v>
      </c>
      <c r="B1509" s="9" t="s">
        <v>6</v>
      </c>
      <c r="C1509" s="8">
        <f t="shared" si="400"/>
        <v>0</v>
      </c>
      <c r="D1509" s="6">
        <v>0</v>
      </c>
      <c r="E1509" s="6">
        <v>0</v>
      </c>
      <c r="F1509" s="6">
        <v>0</v>
      </c>
      <c r="G1509" s="6"/>
      <c r="H1509" s="6">
        <v>0</v>
      </c>
      <c r="I1509" s="6">
        <v>0</v>
      </c>
      <c r="J1509" s="6">
        <v>0</v>
      </c>
      <c r="K1509" s="9"/>
    </row>
    <row r="1510" spans="1:11" ht="25.5" customHeight="1">
      <c r="A1510" s="7">
        <v>1505</v>
      </c>
      <c r="B1510" s="13" t="s">
        <v>304</v>
      </c>
      <c r="C1510" s="8">
        <f t="shared" ref="C1510:C1518" si="437">D1510+E1510+F1510+G1510+H1510+I1510+J1510</f>
        <v>12000</v>
      </c>
      <c r="D1510" s="6">
        <v>0</v>
      </c>
      <c r="E1510" s="6">
        <v>0</v>
      </c>
      <c r="F1510" s="6">
        <v>0</v>
      </c>
      <c r="G1510" s="8">
        <v>3000</v>
      </c>
      <c r="H1510" s="8">
        <v>3000</v>
      </c>
      <c r="I1510" s="8">
        <v>3000</v>
      </c>
      <c r="J1510" s="8">
        <v>3000</v>
      </c>
      <c r="K1510" s="9"/>
    </row>
    <row r="1511" spans="1:11">
      <c r="A1511" s="7">
        <v>1506</v>
      </c>
      <c r="B1511" s="9" t="s">
        <v>4</v>
      </c>
      <c r="C1511" s="8">
        <f t="shared" si="437"/>
        <v>0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9"/>
    </row>
    <row r="1512" spans="1:11">
      <c r="A1512" s="7">
        <v>1507</v>
      </c>
      <c r="B1512" s="9" t="s">
        <v>5</v>
      </c>
      <c r="C1512" s="8">
        <f t="shared" si="437"/>
        <v>12000</v>
      </c>
      <c r="D1512" s="6">
        <v>0</v>
      </c>
      <c r="E1512" s="6">
        <v>0</v>
      </c>
      <c r="F1512" s="6">
        <v>0</v>
      </c>
      <c r="G1512" s="6">
        <v>3000</v>
      </c>
      <c r="H1512" s="6">
        <v>3000</v>
      </c>
      <c r="I1512" s="6">
        <v>3000</v>
      </c>
      <c r="J1512" s="6">
        <v>3000</v>
      </c>
      <c r="K1512" s="9"/>
    </row>
    <row r="1513" spans="1:11">
      <c r="A1513" s="7">
        <v>1508</v>
      </c>
      <c r="B1513" s="9" t="s">
        <v>150</v>
      </c>
      <c r="C1513" s="8">
        <f t="shared" si="437"/>
        <v>0</v>
      </c>
      <c r="D1513" s="6"/>
      <c r="E1513" s="6"/>
      <c r="F1513" s="6"/>
      <c r="G1513" s="6"/>
      <c r="H1513" s="6"/>
      <c r="I1513" s="6"/>
      <c r="J1513" s="6"/>
      <c r="K1513" s="9"/>
    </row>
    <row r="1514" spans="1:11" ht="25.5">
      <c r="A1514" s="7">
        <v>1509</v>
      </c>
      <c r="B1514" s="13" t="s">
        <v>505</v>
      </c>
      <c r="C1514" s="8">
        <f t="shared" si="437"/>
        <v>2000</v>
      </c>
      <c r="D1514" s="8">
        <v>0</v>
      </c>
      <c r="E1514" s="8">
        <v>0</v>
      </c>
      <c r="F1514" s="8">
        <v>0</v>
      </c>
      <c r="G1514" s="8">
        <v>0</v>
      </c>
      <c r="H1514" s="8">
        <v>0</v>
      </c>
      <c r="I1514" s="8">
        <v>1000</v>
      </c>
      <c r="J1514" s="8">
        <v>1000</v>
      </c>
      <c r="K1514" s="9"/>
    </row>
    <row r="1515" spans="1:11">
      <c r="A1515" s="7">
        <v>1510</v>
      </c>
      <c r="B1515" s="9" t="s">
        <v>4</v>
      </c>
      <c r="C1515" s="8">
        <f t="shared" si="437"/>
        <v>0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9"/>
    </row>
    <row r="1516" spans="1:11">
      <c r="A1516" s="7">
        <v>1511</v>
      </c>
      <c r="B1516" s="9" t="s">
        <v>5</v>
      </c>
      <c r="C1516" s="8">
        <f t="shared" si="437"/>
        <v>2000</v>
      </c>
      <c r="D1516" s="8">
        <v>0</v>
      </c>
      <c r="E1516" s="8">
        <v>0</v>
      </c>
      <c r="F1516" s="8">
        <v>0</v>
      </c>
      <c r="G1516" s="8">
        <v>0</v>
      </c>
      <c r="H1516" s="8">
        <v>0</v>
      </c>
      <c r="I1516" s="8">
        <v>1000</v>
      </c>
      <c r="J1516" s="8">
        <v>1000</v>
      </c>
      <c r="K1516" s="9"/>
    </row>
    <row r="1517" spans="1:11">
      <c r="A1517" s="7">
        <v>1512</v>
      </c>
      <c r="B1517" s="9" t="s">
        <v>150</v>
      </c>
      <c r="C1517" s="8">
        <f t="shared" si="437"/>
        <v>0</v>
      </c>
      <c r="D1517" s="6">
        <v>0</v>
      </c>
      <c r="E1517" s="6">
        <v>0</v>
      </c>
      <c r="F1517" s="6">
        <v>0</v>
      </c>
      <c r="G1517" s="6"/>
      <c r="H1517" s="6">
        <v>0</v>
      </c>
      <c r="I1517" s="6">
        <v>0</v>
      </c>
      <c r="J1517" s="6">
        <v>0</v>
      </c>
      <c r="K1517" s="9"/>
    </row>
    <row r="1518" spans="1:11" ht="40.5">
      <c r="A1518" s="7">
        <v>1513</v>
      </c>
      <c r="B1518" s="12" t="s">
        <v>456</v>
      </c>
      <c r="C1518" s="8">
        <f t="shared" si="437"/>
        <v>554</v>
      </c>
      <c r="D1518" s="8">
        <v>0</v>
      </c>
      <c r="E1518" s="8">
        <v>0</v>
      </c>
      <c r="F1518" s="8">
        <v>0</v>
      </c>
      <c r="G1518" s="8">
        <f>G1520</f>
        <v>554</v>
      </c>
      <c r="H1518" s="8">
        <f t="shared" ref="H1518" si="438">I1518+J1518+K1518+L1518+M1518+N1518+O1518</f>
        <v>0</v>
      </c>
      <c r="I1518" s="8">
        <f t="shared" ref="I1518" si="439">J1518+K1518+L1518+M1518+N1518+O1518+P1518</f>
        <v>0</v>
      </c>
      <c r="J1518" s="8">
        <f t="shared" ref="J1518" si="440">K1518+L1518+M1518+N1518+O1518+P1518+Q1518</f>
        <v>0</v>
      </c>
      <c r="K1518" s="9"/>
    </row>
    <row r="1519" spans="1:11">
      <c r="A1519" s="7">
        <v>1514</v>
      </c>
      <c r="B1519" s="9" t="s">
        <v>4</v>
      </c>
      <c r="C1519" s="8">
        <f t="shared" ref="C1519:C1525" si="441">D1519+E1519+F1519+G1519+H1519+I1519+J1519</f>
        <v>0</v>
      </c>
      <c r="D1519" s="8">
        <f t="shared" ref="D1519" si="442">E1519+F1519+G1519+H1519+I1519+J1519+K1519</f>
        <v>0</v>
      </c>
      <c r="E1519" s="8">
        <f t="shared" ref="E1519" si="443">F1519+G1519+H1519+I1519+J1519+K1519+L1519</f>
        <v>0</v>
      </c>
      <c r="F1519" s="8">
        <f t="shared" ref="F1519" si="444">G1519+H1519+I1519+J1519+K1519+L1519+M1519</f>
        <v>0</v>
      </c>
      <c r="G1519" s="8">
        <f t="shared" ref="G1519" si="445">H1519+I1519+J1519+K1519+L1519+M1519+N1519</f>
        <v>0</v>
      </c>
      <c r="H1519" s="8">
        <f t="shared" ref="H1519:H1521" si="446">I1519+J1519+K1519+L1519+M1519+N1519+O1519</f>
        <v>0</v>
      </c>
      <c r="I1519" s="8">
        <f t="shared" ref="I1519:I1521" si="447">J1519+K1519+L1519+M1519+N1519+O1519+P1519</f>
        <v>0</v>
      </c>
      <c r="J1519" s="8">
        <f t="shared" ref="J1519:J1521" si="448">K1519+L1519+M1519+N1519+O1519+P1519+Q1519</f>
        <v>0</v>
      </c>
      <c r="K1519" s="9"/>
    </row>
    <row r="1520" spans="1:11">
      <c r="A1520" s="7">
        <v>1515</v>
      </c>
      <c r="B1520" s="9" t="s">
        <v>5</v>
      </c>
      <c r="C1520" s="8">
        <f t="shared" si="441"/>
        <v>554</v>
      </c>
      <c r="D1520" s="8">
        <v>0</v>
      </c>
      <c r="E1520" s="8">
        <v>0</v>
      </c>
      <c r="F1520" s="8">
        <v>0</v>
      </c>
      <c r="G1520" s="8">
        <v>554</v>
      </c>
      <c r="H1520" s="8">
        <f t="shared" si="446"/>
        <v>0</v>
      </c>
      <c r="I1520" s="8">
        <f t="shared" si="447"/>
        <v>0</v>
      </c>
      <c r="J1520" s="8">
        <f t="shared" si="448"/>
        <v>0</v>
      </c>
      <c r="K1520" s="9"/>
    </row>
    <row r="1521" spans="1:11">
      <c r="A1521" s="7">
        <v>1516</v>
      </c>
      <c r="B1521" s="9" t="s">
        <v>551</v>
      </c>
      <c r="C1521" s="6">
        <f t="shared" si="441"/>
        <v>0</v>
      </c>
      <c r="D1521" s="6">
        <f t="shared" ref="D1521" si="449">E1521+F1521+G1521+H1521+I1521+J1521+K1521</f>
        <v>0</v>
      </c>
      <c r="E1521" s="6">
        <f t="shared" ref="E1521" si="450">F1521+G1521+H1521+I1521+J1521+K1521+L1521</f>
        <v>0</v>
      </c>
      <c r="F1521" s="6">
        <f t="shared" ref="F1521" si="451">G1521+H1521+I1521+J1521+K1521+L1521+M1521</f>
        <v>0</v>
      </c>
      <c r="G1521" s="6">
        <f t="shared" ref="G1521" si="452">H1521+I1521+J1521+K1521+L1521+M1521+N1521</f>
        <v>0</v>
      </c>
      <c r="H1521" s="6">
        <f t="shared" si="446"/>
        <v>0</v>
      </c>
      <c r="I1521" s="6">
        <f t="shared" si="447"/>
        <v>0</v>
      </c>
      <c r="J1521" s="6">
        <f t="shared" si="448"/>
        <v>0</v>
      </c>
      <c r="K1521" s="9"/>
    </row>
    <row r="1522" spans="1:11" ht="27">
      <c r="A1522" s="7">
        <v>1517</v>
      </c>
      <c r="B1522" s="12" t="s">
        <v>552</v>
      </c>
      <c r="C1522" s="8">
        <v>2500</v>
      </c>
      <c r="D1522" s="8">
        <v>0</v>
      </c>
      <c r="E1522" s="8">
        <v>0</v>
      </c>
      <c r="F1522" s="8">
        <v>0</v>
      </c>
      <c r="G1522" s="8">
        <v>0</v>
      </c>
      <c r="H1522" s="8">
        <v>2500</v>
      </c>
      <c r="I1522" s="8">
        <f t="shared" ref="I1522:I1524" si="453">J1522+K1522+L1522+M1522+N1522+O1522+P1522</f>
        <v>0</v>
      </c>
      <c r="J1522" s="8">
        <f t="shared" ref="J1522:J1524" si="454">K1522+L1522+M1522+N1522+O1522+P1522+Q1522</f>
        <v>0</v>
      </c>
      <c r="K1522" s="9"/>
    </row>
    <row r="1523" spans="1:11">
      <c r="A1523" s="7">
        <v>1518</v>
      </c>
      <c r="B1523" s="9" t="s">
        <v>4</v>
      </c>
      <c r="C1523" s="6">
        <f t="shared" ref="C1523:C1524" si="455">D1523+E1523+F1523+G1523+H1523+I1523+J1523</f>
        <v>0</v>
      </c>
      <c r="D1523" s="6">
        <f t="shared" ref="D1523" si="456">E1523+F1523+G1523+H1523+I1523+J1523+K1523</f>
        <v>0</v>
      </c>
      <c r="E1523" s="6">
        <f t="shared" ref="E1523" si="457">F1523+G1523+H1523+I1523+J1523+K1523+L1523</f>
        <v>0</v>
      </c>
      <c r="F1523" s="6">
        <f t="shared" ref="F1523" si="458">G1523+H1523+I1523+J1523+K1523+L1523+M1523</f>
        <v>0</v>
      </c>
      <c r="G1523" s="6">
        <f t="shared" ref="G1523" si="459">H1523+I1523+J1523+K1523+L1523+M1523+N1523</f>
        <v>0</v>
      </c>
      <c r="H1523" s="6">
        <f t="shared" ref="H1523" si="460">I1523+J1523+K1523+L1523+M1523+N1523+O1523</f>
        <v>0</v>
      </c>
      <c r="I1523" s="6">
        <f t="shared" si="453"/>
        <v>0</v>
      </c>
      <c r="J1523" s="6">
        <f t="shared" si="454"/>
        <v>0</v>
      </c>
      <c r="K1523" s="9"/>
    </row>
    <row r="1524" spans="1:11">
      <c r="A1524" s="7">
        <v>1519</v>
      </c>
      <c r="B1524" s="9" t="s">
        <v>5</v>
      </c>
      <c r="C1524" s="6">
        <f t="shared" si="455"/>
        <v>2500</v>
      </c>
      <c r="D1524" s="6">
        <v>0</v>
      </c>
      <c r="E1524" s="6">
        <v>0</v>
      </c>
      <c r="F1524" s="6">
        <v>0</v>
      </c>
      <c r="G1524" s="6">
        <v>0</v>
      </c>
      <c r="H1524" s="6">
        <v>2500</v>
      </c>
      <c r="I1524" s="6">
        <f t="shared" si="453"/>
        <v>0</v>
      </c>
      <c r="J1524" s="6">
        <f t="shared" si="454"/>
        <v>0</v>
      </c>
      <c r="K1524" s="9"/>
    </row>
    <row r="1525" spans="1:11">
      <c r="A1525" s="7">
        <v>1520</v>
      </c>
      <c r="B1525" s="9" t="s">
        <v>6</v>
      </c>
      <c r="C1525" s="6">
        <f t="shared" si="441"/>
        <v>0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9"/>
    </row>
    <row r="1526" spans="1:11" ht="15" customHeight="1">
      <c r="A1526" s="7">
        <v>1521</v>
      </c>
      <c r="B1526" s="64" t="s">
        <v>502</v>
      </c>
      <c r="C1526" s="65"/>
      <c r="D1526" s="65"/>
      <c r="E1526" s="65"/>
      <c r="F1526" s="65"/>
      <c r="G1526" s="65"/>
      <c r="H1526" s="65"/>
      <c r="I1526" s="65"/>
      <c r="J1526" s="65"/>
      <c r="K1526" s="66"/>
    </row>
    <row r="1527" spans="1:11">
      <c r="A1527" s="7">
        <v>1522</v>
      </c>
      <c r="B1527" s="37" t="s">
        <v>345</v>
      </c>
      <c r="C1527" s="4">
        <f>C1529+C1528</f>
        <v>55830.299999999996</v>
      </c>
      <c r="D1527" s="4">
        <f t="shared" ref="D1527:J1527" si="461">D1529+D1528</f>
        <v>0</v>
      </c>
      <c r="E1527" s="4">
        <f t="shared" si="461"/>
        <v>7609.4</v>
      </c>
      <c r="F1527" s="4">
        <f t="shared" si="461"/>
        <v>6185.4</v>
      </c>
      <c r="G1527" s="4">
        <f>G1536+G1548+G1556+G1564+G1647</f>
        <v>9135.3000000000011</v>
      </c>
      <c r="H1527" s="4">
        <f t="shared" si="461"/>
        <v>10606.2</v>
      </c>
      <c r="I1527" s="4">
        <f t="shared" si="461"/>
        <v>13213.5</v>
      </c>
      <c r="J1527" s="4">
        <f t="shared" si="461"/>
        <v>9080.5</v>
      </c>
      <c r="K1527" s="9"/>
    </row>
    <row r="1528" spans="1:11">
      <c r="A1528" s="7">
        <v>1523</v>
      </c>
      <c r="B1528" s="9" t="s">
        <v>4</v>
      </c>
      <c r="C1528" s="4">
        <f t="shared" ref="C1528:C1591" si="462">D1528+E1528+F1528+G1528+H1528+I1528+J1528</f>
        <v>1799.6</v>
      </c>
      <c r="D1528" s="4">
        <v>0</v>
      </c>
      <c r="E1528" s="6">
        <v>122.7</v>
      </c>
      <c r="F1528" s="5">
        <v>340.5</v>
      </c>
      <c r="G1528" s="5">
        <v>331.2</v>
      </c>
      <c r="H1528" s="5">
        <f>H1533</f>
        <v>324.2</v>
      </c>
      <c r="I1528" s="5">
        <v>340.5</v>
      </c>
      <c r="J1528" s="5">
        <f>J1533</f>
        <v>340.5</v>
      </c>
      <c r="K1528" s="9"/>
    </row>
    <row r="1529" spans="1:11">
      <c r="A1529" s="7">
        <v>1524</v>
      </c>
      <c r="B1529" s="9" t="s">
        <v>5</v>
      </c>
      <c r="C1529" s="4">
        <f t="shared" si="462"/>
        <v>54030.7</v>
      </c>
      <c r="D1529" s="4">
        <v>0</v>
      </c>
      <c r="E1529" s="6">
        <v>7486.7</v>
      </c>
      <c r="F1529" s="5">
        <v>5844.9</v>
      </c>
      <c r="G1529" s="5">
        <f>G1538+G1550+G1558+G1566+G1649</f>
        <v>8804.1</v>
      </c>
      <c r="H1529" s="5">
        <f>H1538+H1550+H1558+H1566+H1649</f>
        <v>10282</v>
      </c>
      <c r="I1529" s="5">
        <f>I1538+I1550+I1558+I1566+I1649</f>
        <v>12873</v>
      </c>
      <c r="J1529" s="5">
        <f>J1534</f>
        <v>8740</v>
      </c>
      <c r="K1529" s="9"/>
    </row>
    <row r="1530" spans="1:11">
      <c r="A1530" s="7">
        <v>1525</v>
      </c>
      <c r="B1530" s="9" t="s">
        <v>150</v>
      </c>
      <c r="C1530" s="4">
        <f t="shared" si="462"/>
        <v>0</v>
      </c>
      <c r="D1530" s="4">
        <v>0</v>
      </c>
      <c r="E1530" s="6">
        <v>0</v>
      </c>
      <c r="F1530" s="5">
        <v>0</v>
      </c>
      <c r="G1530" s="5">
        <v>0</v>
      </c>
      <c r="H1530" s="5">
        <v>0</v>
      </c>
      <c r="I1530" s="5">
        <v>0</v>
      </c>
      <c r="J1530" s="5">
        <v>0</v>
      </c>
      <c r="K1530" s="9"/>
    </row>
    <row r="1531" spans="1:11">
      <c r="A1531" s="7">
        <v>1526</v>
      </c>
      <c r="B1531" s="9" t="s">
        <v>78</v>
      </c>
      <c r="C1531" s="4">
        <f t="shared" si="462"/>
        <v>0</v>
      </c>
      <c r="D1531" s="9"/>
      <c r="E1531" s="9"/>
      <c r="F1531" s="9"/>
      <c r="G1531" s="9"/>
      <c r="H1531" s="9"/>
      <c r="I1531" s="9"/>
      <c r="J1531" s="9"/>
      <c r="K1531" s="9"/>
    </row>
    <row r="1532" spans="1:11" ht="25.5">
      <c r="A1532" s="7">
        <v>1527</v>
      </c>
      <c r="B1532" s="38" t="s">
        <v>320</v>
      </c>
      <c r="C1532" s="4">
        <f>D1532+E1532+F1532+G1532+H1532+I1532+J1532</f>
        <v>55830.3</v>
      </c>
      <c r="D1532" s="4">
        <f t="shared" ref="D1532:F1532" si="463">D1533+D1534+D1535</f>
        <v>0</v>
      </c>
      <c r="E1532" s="4">
        <f t="shared" si="463"/>
        <v>7609.4</v>
      </c>
      <c r="F1532" s="4">
        <f t="shared" si="463"/>
        <v>6185.4</v>
      </c>
      <c r="G1532" s="4">
        <f>G1533+G1534</f>
        <v>9135.3000000000011</v>
      </c>
      <c r="H1532" s="4">
        <f>H1534+H1533</f>
        <v>10606.2</v>
      </c>
      <c r="I1532" s="4">
        <f>I1534+I1533</f>
        <v>13213.5</v>
      </c>
      <c r="J1532" s="4">
        <f>J1533+J1534</f>
        <v>9080.5</v>
      </c>
      <c r="K1532" s="9"/>
    </row>
    <row r="1533" spans="1:11">
      <c r="A1533" s="7">
        <v>1528</v>
      </c>
      <c r="B1533" s="9" t="s">
        <v>4</v>
      </c>
      <c r="C1533" s="4">
        <f t="shared" si="462"/>
        <v>1799.6</v>
      </c>
      <c r="D1533" s="5">
        <v>0</v>
      </c>
      <c r="E1533" s="6">
        <v>122.7</v>
      </c>
      <c r="F1533" s="5">
        <v>340.5</v>
      </c>
      <c r="G1533" s="5">
        <v>331.2</v>
      </c>
      <c r="H1533" s="5">
        <f>H1648</f>
        <v>324.2</v>
      </c>
      <c r="I1533" s="5">
        <v>340.5</v>
      </c>
      <c r="J1533" s="5">
        <f>J1648</f>
        <v>340.5</v>
      </c>
      <c r="K1533" s="9"/>
    </row>
    <row r="1534" spans="1:11">
      <c r="A1534" s="7">
        <v>1529</v>
      </c>
      <c r="B1534" s="9" t="s">
        <v>5</v>
      </c>
      <c r="C1534" s="4">
        <f t="shared" si="462"/>
        <v>54030.7</v>
      </c>
      <c r="D1534" s="5">
        <v>0</v>
      </c>
      <c r="E1534" s="6">
        <v>7486.7</v>
      </c>
      <c r="F1534" s="5">
        <v>5844.9</v>
      </c>
      <c r="G1534" s="5">
        <f>G1538+G1550+G1558+G1566+G1649</f>
        <v>8804.1</v>
      </c>
      <c r="H1534" s="5">
        <f>H1538+H1550+H1558+H1566+H1649</f>
        <v>10282</v>
      </c>
      <c r="I1534" s="5">
        <f>I1538+I1550+I1558+I1566+I1649</f>
        <v>12873</v>
      </c>
      <c r="J1534" s="5">
        <f>J1538+J1550+J1558+J1566+J1649</f>
        <v>8740</v>
      </c>
      <c r="K1534" s="9"/>
    </row>
    <row r="1535" spans="1:11">
      <c r="A1535" s="7">
        <v>1530</v>
      </c>
      <c r="B1535" s="9" t="s">
        <v>150</v>
      </c>
      <c r="C1535" s="4">
        <f t="shared" si="462"/>
        <v>0</v>
      </c>
      <c r="D1535" s="5">
        <v>0</v>
      </c>
      <c r="E1535" s="6">
        <v>0</v>
      </c>
      <c r="F1535" s="5">
        <v>0</v>
      </c>
      <c r="G1535" s="5">
        <v>0</v>
      </c>
      <c r="H1535" s="5">
        <v>0</v>
      </c>
      <c r="I1535" s="5">
        <v>0</v>
      </c>
      <c r="J1535" s="5">
        <v>0</v>
      </c>
      <c r="K1535" s="9"/>
    </row>
    <row r="1536" spans="1:11" ht="12" customHeight="1">
      <c r="A1536" s="7">
        <v>1531</v>
      </c>
      <c r="B1536" s="53" t="s">
        <v>305</v>
      </c>
      <c r="C1536" s="4">
        <f>D1536+E1536+F1536+G1536+H1536+I1536+J1536</f>
        <v>26900</v>
      </c>
      <c r="D1536" s="5">
        <v>0</v>
      </c>
      <c r="E1536" s="8">
        <v>3808.5</v>
      </c>
      <c r="F1536" s="4">
        <v>3682.9</v>
      </c>
      <c r="G1536" s="4">
        <v>5333.6</v>
      </c>
      <c r="H1536" s="4">
        <f>H1538</f>
        <v>4937.5</v>
      </c>
      <c r="I1536" s="4">
        <v>5437.5</v>
      </c>
      <c r="J1536" s="4">
        <f>J1538</f>
        <v>3700</v>
      </c>
      <c r="K1536" s="35"/>
    </row>
    <row r="1537" spans="1:11">
      <c r="A1537" s="7">
        <v>1532</v>
      </c>
      <c r="B1537" s="9" t="s">
        <v>270</v>
      </c>
      <c r="C1537" s="4">
        <f t="shared" si="462"/>
        <v>0</v>
      </c>
      <c r="D1537" s="5">
        <v>0</v>
      </c>
      <c r="E1537" s="6">
        <v>0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9"/>
    </row>
    <row r="1538" spans="1:11" ht="15.75">
      <c r="A1538" s="7">
        <v>1533</v>
      </c>
      <c r="B1538" s="9" t="s">
        <v>271</v>
      </c>
      <c r="C1538" s="4">
        <f t="shared" si="462"/>
        <v>26900</v>
      </c>
      <c r="D1538" s="5">
        <v>0</v>
      </c>
      <c r="E1538" s="6">
        <v>3808.5</v>
      </c>
      <c r="F1538" s="5">
        <v>3682.9</v>
      </c>
      <c r="G1538" s="5">
        <v>5333.6</v>
      </c>
      <c r="H1538" s="5">
        <v>4937.5</v>
      </c>
      <c r="I1538" s="5">
        <v>5437.5</v>
      </c>
      <c r="J1538" s="5">
        <f>J1542+J1546</f>
        <v>3700</v>
      </c>
      <c r="K1538" s="35"/>
    </row>
    <row r="1539" spans="1:11">
      <c r="A1539" s="7">
        <v>1534</v>
      </c>
      <c r="B1539" s="9" t="s">
        <v>79</v>
      </c>
      <c r="C1539" s="4">
        <f t="shared" si="462"/>
        <v>0</v>
      </c>
      <c r="D1539" s="5">
        <v>0</v>
      </c>
      <c r="E1539" s="6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9"/>
    </row>
    <row r="1540" spans="1:11" ht="30.75" customHeight="1">
      <c r="A1540" s="7">
        <v>1535</v>
      </c>
      <c r="B1540" s="14" t="s">
        <v>526</v>
      </c>
      <c r="C1540" s="4">
        <f t="shared" si="462"/>
        <v>21155.1</v>
      </c>
      <c r="D1540" s="5">
        <v>0</v>
      </c>
      <c r="E1540" s="6">
        <v>3300</v>
      </c>
      <c r="F1540" s="5">
        <v>3145.4</v>
      </c>
      <c r="G1540" s="5">
        <v>4809.7</v>
      </c>
      <c r="H1540" s="5">
        <v>3700</v>
      </c>
      <c r="I1540" s="5">
        <v>3700</v>
      </c>
      <c r="J1540" s="5">
        <v>2500</v>
      </c>
      <c r="K1540" s="35"/>
    </row>
    <row r="1541" spans="1:11">
      <c r="A1541" s="7">
        <v>1536</v>
      </c>
      <c r="B1541" s="9" t="s">
        <v>270</v>
      </c>
      <c r="C1541" s="4">
        <f t="shared" si="462"/>
        <v>0</v>
      </c>
      <c r="D1541" s="5">
        <v>0</v>
      </c>
      <c r="E1541" s="6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  <c r="K1541" s="9"/>
    </row>
    <row r="1542" spans="1:11" ht="15.75">
      <c r="A1542" s="7">
        <v>1537</v>
      </c>
      <c r="B1542" s="9" t="s">
        <v>271</v>
      </c>
      <c r="C1542" s="4">
        <f t="shared" si="462"/>
        <v>21155.1</v>
      </c>
      <c r="D1542" s="5">
        <v>0</v>
      </c>
      <c r="E1542" s="6">
        <v>3300</v>
      </c>
      <c r="F1542" s="5">
        <v>3145.4</v>
      </c>
      <c r="G1542" s="5">
        <v>4809.7</v>
      </c>
      <c r="H1542" s="5">
        <v>3700</v>
      </c>
      <c r="I1542" s="5">
        <v>3700</v>
      </c>
      <c r="J1542" s="5">
        <v>2500</v>
      </c>
      <c r="K1542" s="35"/>
    </row>
    <row r="1543" spans="1:11">
      <c r="A1543" s="7">
        <v>1538</v>
      </c>
      <c r="B1543" s="9" t="s">
        <v>79</v>
      </c>
      <c r="C1543" s="4">
        <f t="shared" si="462"/>
        <v>0</v>
      </c>
      <c r="D1543" s="5">
        <v>0</v>
      </c>
      <c r="E1543" s="6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9"/>
    </row>
    <row r="1544" spans="1:11" ht="51">
      <c r="A1544" s="7">
        <v>1539</v>
      </c>
      <c r="B1544" s="13" t="s">
        <v>527</v>
      </c>
      <c r="C1544" s="4">
        <f t="shared" si="462"/>
        <v>5744.9</v>
      </c>
      <c r="D1544" s="5">
        <v>0</v>
      </c>
      <c r="E1544" s="6">
        <v>508.5</v>
      </c>
      <c r="F1544" s="5">
        <v>537.5</v>
      </c>
      <c r="G1544" s="5">
        <v>523.9</v>
      </c>
      <c r="H1544" s="5">
        <v>1237.5</v>
      </c>
      <c r="I1544" s="5">
        <v>1737.5</v>
      </c>
      <c r="J1544" s="5">
        <v>1200</v>
      </c>
      <c r="K1544" s="35"/>
    </row>
    <row r="1545" spans="1:11">
      <c r="A1545" s="7">
        <v>1540</v>
      </c>
      <c r="B1545" s="9" t="s">
        <v>270</v>
      </c>
      <c r="C1545" s="4">
        <f t="shared" si="462"/>
        <v>0</v>
      </c>
      <c r="D1545" s="5">
        <v>0</v>
      </c>
      <c r="E1545" s="6">
        <v>0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  <c r="K1545" s="9"/>
    </row>
    <row r="1546" spans="1:11" ht="15.75">
      <c r="A1546" s="7">
        <v>1541</v>
      </c>
      <c r="B1546" s="9" t="s">
        <v>271</v>
      </c>
      <c r="C1546" s="4">
        <f t="shared" si="462"/>
        <v>5744.9</v>
      </c>
      <c r="D1546" s="5">
        <v>0</v>
      </c>
      <c r="E1546" s="6">
        <v>508.5</v>
      </c>
      <c r="F1546" s="5">
        <v>537.5</v>
      </c>
      <c r="G1546" s="5">
        <v>523.9</v>
      </c>
      <c r="H1546" s="5">
        <v>1237.5</v>
      </c>
      <c r="I1546" s="5">
        <v>1737.5</v>
      </c>
      <c r="J1546" s="5">
        <v>1200</v>
      </c>
      <c r="K1546" s="35"/>
    </row>
    <row r="1547" spans="1:11">
      <c r="A1547" s="7">
        <v>1542</v>
      </c>
      <c r="B1547" s="9" t="s">
        <v>79</v>
      </c>
      <c r="C1547" s="4">
        <f t="shared" si="462"/>
        <v>0</v>
      </c>
      <c r="D1547" s="5">
        <v>0</v>
      </c>
      <c r="E1547" s="6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9"/>
    </row>
    <row r="1548" spans="1:11" ht="27">
      <c r="A1548" s="7">
        <v>1543</v>
      </c>
      <c r="B1548" s="53" t="s">
        <v>306</v>
      </c>
      <c r="C1548" s="4">
        <f t="shared" si="462"/>
        <v>1075.3</v>
      </c>
      <c r="D1548" s="5">
        <v>0</v>
      </c>
      <c r="E1548" s="8">
        <v>420.3</v>
      </c>
      <c r="F1548" s="4">
        <v>100</v>
      </c>
      <c r="G1548" s="4">
        <f>G1550</f>
        <v>105</v>
      </c>
      <c r="H1548" s="4">
        <v>150</v>
      </c>
      <c r="I1548" s="4">
        <v>150</v>
      </c>
      <c r="J1548" s="4">
        <v>150</v>
      </c>
      <c r="K1548" s="35"/>
    </row>
    <row r="1549" spans="1:11">
      <c r="A1549" s="7">
        <v>1544</v>
      </c>
      <c r="B1549" s="9" t="s">
        <v>270</v>
      </c>
      <c r="C1549" s="4">
        <f t="shared" si="462"/>
        <v>0</v>
      </c>
      <c r="D1549" s="5">
        <v>0</v>
      </c>
      <c r="E1549" s="6">
        <v>0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9"/>
    </row>
    <row r="1550" spans="1:11" ht="15.75">
      <c r="A1550" s="7">
        <v>1545</v>
      </c>
      <c r="B1550" s="9" t="s">
        <v>271</v>
      </c>
      <c r="C1550" s="4">
        <f t="shared" si="462"/>
        <v>1075.3</v>
      </c>
      <c r="D1550" s="5">
        <v>0</v>
      </c>
      <c r="E1550" s="6">
        <v>420.3</v>
      </c>
      <c r="F1550" s="5">
        <v>100</v>
      </c>
      <c r="G1550" s="5">
        <f>G1552</f>
        <v>105</v>
      </c>
      <c r="H1550" s="5">
        <v>150</v>
      </c>
      <c r="I1550" s="5">
        <v>150</v>
      </c>
      <c r="J1550" s="5">
        <v>150</v>
      </c>
      <c r="K1550" s="35"/>
    </row>
    <row r="1551" spans="1:11">
      <c r="A1551" s="7">
        <v>1546</v>
      </c>
      <c r="B1551" s="9" t="s">
        <v>79</v>
      </c>
      <c r="C1551" s="4">
        <f t="shared" si="462"/>
        <v>0</v>
      </c>
      <c r="D1551" s="5">
        <v>0</v>
      </c>
      <c r="E1551" s="6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9"/>
    </row>
    <row r="1552" spans="1:11" ht="26.25">
      <c r="A1552" s="7">
        <v>1547</v>
      </c>
      <c r="B1552" s="14" t="s">
        <v>532</v>
      </c>
      <c r="C1552" s="4">
        <f t="shared" si="462"/>
        <v>1075.3</v>
      </c>
      <c r="D1552" s="5">
        <v>0</v>
      </c>
      <c r="E1552" s="6">
        <v>420.3</v>
      </c>
      <c r="F1552" s="5">
        <v>100</v>
      </c>
      <c r="G1552" s="5">
        <v>105</v>
      </c>
      <c r="H1552" s="5">
        <v>150</v>
      </c>
      <c r="I1552" s="5">
        <v>150</v>
      </c>
      <c r="J1552" s="5">
        <v>150</v>
      </c>
      <c r="K1552" s="35"/>
    </row>
    <row r="1553" spans="1:11">
      <c r="A1553" s="7">
        <v>1548</v>
      </c>
      <c r="B1553" s="9" t="s">
        <v>270</v>
      </c>
      <c r="C1553" s="4">
        <f t="shared" si="462"/>
        <v>0</v>
      </c>
      <c r="D1553" s="5">
        <v>0</v>
      </c>
      <c r="E1553" s="6">
        <v>0</v>
      </c>
      <c r="F1553" s="5">
        <v>0</v>
      </c>
      <c r="G1553" s="5">
        <v>0</v>
      </c>
      <c r="H1553" s="5">
        <v>0</v>
      </c>
      <c r="I1553" s="5">
        <v>0</v>
      </c>
      <c r="J1553" s="5">
        <v>0</v>
      </c>
      <c r="K1553" s="9"/>
    </row>
    <row r="1554" spans="1:11" ht="15.75">
      <c r="A1554" s="7">
        <v>1549</v>
      </c>
      <c r="B1554" s="9" t="s">
        <v>271</v>
      </c>
      <c r="C1554" s="4">
        <f t="shared" si="462"/>
        <v>1075.3</v>
      </c>
      <c r="D1554" s="5">
        <v>0</v>
      </c>
      <c r="E1554" s="6">
        <v>420.3</v>
      </c>
      <c r="F1554" s="5">
        <v>100</v>
      </c>
      <c r="G1554" s="5">
        <v>105</v>
      </c>
      <c r="H1554" s="5">
        <v>150</v>
      </c>
      <c r="I1554" s="5">
        <v>150</v>
      </c>
      <c r="J1554" s="5">
        <v>150</v>
      </c>
      <c r="K1554" s="35"/>
    </row>
    <row r="1555" spans="1:11">
      <c r="A1555" s="7">
        <v>1550</v>
      </c>
      <c r="B1555" s="9" t="s">
        <v>79</v>
      </c>
      <c r="C1555" s="4">
        <f t="shared" si="462"/>
        <v>0</v>
      </c>
      <c r="D1555" s="5">
        <v>0</v>
      </c>
      <c r="E1555" s="6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9"/>
    </row>
    <row r="1556" spans="1:11" ht="15.75">
      <c r="A1556" s="7">
        <v>1551</v>
      </c>
      <c r="B1556" s="53" t="s">
        <v>307</v>
      </c>
      <c r="C1556" s="4">
        <f t="shared" si="462"/>
        <v>1182.4000000000001</v>
      </c>
      <c r="D1556" s="5">
        <v>0</v>
      </c>
      <c r="E1556" s="8">
        <v>300</v>
      </c>
      <c r="F1556" s="4">
        <v>82.4</v>
      </c>
      <c r="G1556" s="4">
        <f>G1558</f>
        <v>200</v>
      </c>
      <c r="H1556" s="4">
        <v>200</v>
      </c>
      <c r="I1556" s="4">
        <v>200</v>
      </c>
      <c r="J1556" s="4">
        <v>200</v>
      </c>
      <c r="K1556" s="35"/>
    </row>
    <row r="1557" spans="1:11">
      <c r="A1557" s="7">
        <v>1552</v>
      </c>
      <c r="B1557" s="9" t="s">
        <v>270</v>
      </c>
      <c r="C1557" s="4">
        <f t="shared" si="462"/>
        <v>0</v>
      </c>
      <c r="D1557" s="5">
        <v>0</v>
      </c>
      <c r="E1557" s="6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9"/>
    </row>
    <row r="1558" spans="1:11" ht="15.75">
      <c r="A1558" s="7">
        <v>1553</v>
      </c>
      <c r="B1558" s="9" t="s">
        <v>271</v>
      </c>
      <c r="C1558" s="4">
        <f t="shared" si="462"/>
        <v>1182.4000000000001</v>
      </c>
      <c r="D1558" s="5">
        <v>0</v>
      </c>
      <c r="E1558" s="6">
        <v>300</v>
      </c>
      <c r="F1558" s="5">
        <v>82.4</v>
      </c>
      <c r="G1558" s="5">
        <v>200</v>
      </c>
      <c r="H1558" s="5">
        <v>200</v>
      </c>
      <c r="I1558" s="5">
        <v>200</v>
      </c>
      <c r="J1558" s="5">
        <v>200</v>
      </c>
      <c r="K1558" s="35"/>
    </row>
    <row r="1559" spans="1:11">
      <c r="A1559" s="7">
        <v>1554</v>
      </c>
      <c r="B1559" s="9" t="s">
        <v>79</v>
      </c>
      <c r="C1559" s="4">
        <f t="shared" si="462"/>
        <v>0</v>
      </c>
      <c r="D1559" s="5">
        <v>0</v>
      </c>
      <c r="E1559" s="6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9"/>
    </row>
    <row r="1560" spans="1:11" ht="15.75">
      <c r="A1560" s="7">
        <v>1555</v>
      </c>
      <c r="B1560" s="14" t="s">
        <v>528</v>
      </c>
      <c r="C1560" s="4">
        <f t="shared" si="462"/>
        <v>1182.4000000000001</v>
      </c>
      <c r="D1560" s="5">
        <v>0</v>
      </c>
      <c r="E1560" s="6">
        <v>300</v>
      </c>
      <c r="F1560" s="5">
        <v>82.4</v>
      </c>
      <c r="G1560" s="4">
        <v>200</v>
      </c>
      <c r="H1560" s="5">
        <v>200</v>
      </c>
      <c r="I1560" s="5">
        <v>200</v>
      </c>
      <c r="J1560" s="5">
        <v>200</v>
      </c>
      <c r="K1560" s="35"/>
    </row>
    <row r="1561" spans="1:11">
      <c r="A1561" s="7">
        <v>1556</v>
      </c>
      <c r="B1561" s="9" t="s">
        <v>270</v>
      </c>
      <c r="C1561" s="4">
        <f t="shared" si="462"/>
        <v>0</v>
      </c>
      <c r="D1561" s="5">
        <v>0</v>
      </c>
      <c r="E1561" s="6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9"/>
    </row>
    <row r="1562" spans="1:11" ht="15.75">
      <c r="A1562" s="7">
        <v>1557</v>
      </c>
      <c r="B1562" s="9" t="s">
        <v>271</v>
      </c>
      <c r="C1562" s="4">
        <f t="shared" si="462"/>
        <v>1182.4000000000001</v>
      </c>
      <c r="D1562" s="5">
        <v>0</v>
      </c>
      <c r="E1562" s="6">
        <v>300</v>
      </c>
      <c r="F1562" s="5">
        <v>82.4</v>
      </c>
      <c r="G1562" s="5">
        <v>200</v>
      </c>
      <c r="H1562" s="5">
        <v>200</v>
      </c>
      <c r="I1562" s="5">
        <v>200</v>
      </c>
      <c r="J1562" s="5">
        <v>200</v>
      </c>
      <c r="K1562" s="35"/>
    </row>
    <row r="1563" spans="1:11">
      <c r="A1563" s="7">
        <v>1558</v>
      </c>
      <c r="B1563" s="9" t="s">
        <v>79</v>
      </c>
      <c r="C1563" s="4">
        <f t="shared" si="462"/>
        <v>0</v>
      </c>
      <c r="D1563" s="5">
        <v>0</v>
      </c>
      <c r="E1563" s="6">
        <v>0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  <c r="K1563" s="9"/>
    </row>
    <row r="1564" spans="1:11" ht="40.5">
      <c r="A1564" s="7">
        <v>1559</v>
      </c>
      <c r="B1564" s="53" t="s">
        <v>308</v>
      </c>
      <c r="C1564" s="4">
        <f t="shared" si="462"/>
        <v>24873</v>
      </c>
      <c r="D1564" s="5">
        <v>0</v>
      </c>
      <c r="E1564" s="8">
        <v>2957.9</v>
      </c>
      <c r="F1564" s="4">
        <v>1979.6</v>
      </c>
      <c r="G1564" s="4">
        <f>G1566</f>
        <v>3165.5</v>
      </c>
      <c r="H1564" s="4">
        <f>H1566</f>
        <v>4994.5</v>
      </c>
      <c r="I1564" s="4">
        <f>I1566</f>
        <v>7085.5</v>
      </c>
      <c r="J1564" s="4">
        <f>J1566</f>
        <v>4690</v>
      </c>
      <c r="K1564" s="35"/>
    </row>
    <row r="1565" spans="1:11">
      <c r="A1565" s="7">
        <v>1560</v>
      </c>
      <c r="B1565" s="9" t="s">
        <v>270</v>
      </c>
      <c r="C1565" s="4">
        <f t="shared" si="462"/>
        <v>0</v>
      </c>
      <c r="D1565" s="5">
        <v>0</v>
      </c>
      <c r="E1565" s="6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9"/>
    </row>
    <row r="1566" spans="1:11" ht="15.75">
      <c r="A1566" s="7">
        <v>1561</v>
      </c>
      <c r="B1566" s="9" t="s">
        <v>271</v>
      </c>
      <c r="C1566" s="4">
        <f t="shared" si="462"/>
        <v>24873</v>
      </c>
      <c r="D1566" s="5">
        <v>0</v>
      </c>
      <c r="E1566" s="6">
        <v>2957.9</v>
      </c>
      <c r="F1566" s="5">
        <v>1979.6</v>
      </c>
      <c r="G1566" s="5">
        <f>G1570+G1574+G1578+G1582+G1586+G1590+G1594+G1598+G1602+G1606+G1610+G1614+G1618+G1622+G1626+G1630+G1634+G1637+G1641</f>
        <v>3165.5</v>
      </c>
      <c r="H1566" s="5">
        <f>H1570+H1574+H1578+H1582+H1586+H1590+H1594+H1598+H1602+H1606+H1610+H1614+H1618+H1622+H1626+H1630+H1634+H1637+H1641+H1645</f>
        <v>4994.5</v>
      </c>
      <c r="I1566" s="5">
        <f>I1570+I1574+I1578+I1582+I1586+I1590+I1594+I1598+I1602+I1606+I1610+I1614+I1618+I1622+I1626+I1630+I1634+I1637+I1641</f>
        <v>7085.5</v>
      </c>
      <c r="J1566" s="5">
        <f>J1570+J1574+J1578+J1582+J1586+J1590+J1594+J1598+J1602+J1606+J1610+J1614+J1618+J1622+J1626+J1630+J1634+J1637+J1641</f>
        <v>4690</v>
      </c>
      <c r="K1566" s="35"/>
    </row>
    <row r="1567" spans="1:11">
      <c r="A1567" s="7">
        <v>1562</v>
      </c>
      <c r="B1567" s="9" t="s">
        <v>79</v>
      </c>
      <c r="C1567" s="4">
        <f t="shared" si="462"/>
        <v>0</v>
      </c>
      <c r="D1567" s="5">
        <v>0</v>
      </c>
      <c r="E1567" s="6">
        <v>0</v>
      </c>
      <c r="F1567" s="5">
        <v>0</v>
      </c>
      <c r="G1567" s="5">
        <v>0</v>
      </c>
      <c r="H1567" s="5">
        <v>0</v>
      </c>
      <c r="I1567" s="5">
        <v>0</v>
      </c>
      <c r="J1567" s="5">
        <v>0</v>
      </c>
      <c r="K1567" s="9"/>
    </row>
    <row r="1568" spans="1:11" ht="25.5">
      <c r="A1568" s="7">
        <v>1563</v>
      </c>
      <c r="B1568" s="13" t="s">
        <v>529</v>
      </c>
      <c r="C1568" s="4">
        <f t="shared" si="462"/>
        <v>5663.6</v>
      </c>
      <c r="D1568" s="5">
        <v>0</v>
      </c>
      <c r="E1568" s="6">
        <v>800</v>
      </c>
      <c r="F1568" s="5">
        <v>763.6</v>
      </c>
      <c r="G1568" s="5">
        <v>1400</v>
      </c>
      <c r="H1568" s="5">
        <v>1500</v>
      </c>
      <c r="I1568" s="5">
        <v>1100</v>
      </c>
      <c r="J1568" s="5">
        <v>100</v>
      </c>
      <c r="K1568" s="35"/>
    </row>
    <row r="1569" spans="1:11">
      <c r="A1569" s="7">
        <v>1564</v>
      </c>
      <c r="B1569" s="9" t="s">
        <v>270</v>
      </c>
      <c r="C1569" s="4">
        <f t="shared" si="462"/>
        <v>0</v>
      </c>
      <c r="D1569" s="5">
        <v>0</v>
      </c>
      <c r="E1569" s="6">
        <v>0</v>
      </c>
      <c r="F1569" s="5">
        <v>0</v>
      </c>
      <c r="G1569" s="5">
        <v>0</v>
      </c>
      <c r="H1569" s="5">
        <v>0</v>
      </c>
      <c r="I1569" s="5">
        <v>0</v>
      </c>
      <c r="J1569" s="5">
        <v>0</v>
      </c>
      <c r="K1569" s="9"/>
    </row>
    <row r="1570" spans="1:11" ht="15.75">
      <c r="A1570" s="7">
        <v>1565</v>
      </c>
      <c r="B1570" s="9" t="s">
        <v>271</v>
      </c>
      <c r="C1570" s="4">
        <f t="shared" si="462"/>
        <v>5663.6</v>
      </c>
      <c r="D1570" s="5">
        <v>0</v>
      </c>
      <c r="E1570" s="6">
        <v>800</v>
      </c>
      <c r="F1570" s="5">
        <v>763.6</v>
      </c>
      <c r="G1570" s="5">
        <v>1400</v>
      </c>
      <c r="H1570" s="5">
        <v>1500</v>
      </c>
      <c r="I1570" s="5">
        <v>1100</v>
      </c>
      <c r="J1570" s="5">
        <v>100</v>
      </c>
      <c r="K1570" s="35"/>
    </row>
    <row r="1571" spans="1:11">
      <c r="A1571" s="7">
        <v>1566</v>
      </c>
      <c r="B1571" s="9" t="s">
        <v>79</v>
      </c>
      <c r="C1571" s="4">
        <f t="shared" si="462"/>
        <v>0</v>
      </c>
      <c r="D1571" s="5">
        <v>0</v>
      </c>
      <c r="E1571" s="6">
        <v>0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9"/>
    </row>
    <row r="1572" spans="1:11" ht="26.25">
      <c r="A1572" s="7">
        <v>1567</v>
      </c>
      <c r="B1572" s="14" t="s">
        <v>533</v>
      </c>
      <c r="C1572" s="4">
        <f t="shared" si="462"/>
        <v>1160</v>
      </c>
      <c r="D1572" s="5">
        <v>0</v>
      </c>
      <c r="E1572" s="6">
        <v>340</v>
      </c>
      <c r="F1572" s="5">
        <v>240</v>
      </c>
      <c r="G1572" s="5">
        <v>40</v>
      </c>
      <c r="H1572" s="5">
        <v>100</v>
      </c>
      <c r="I1572" s="5">
        <v>340</v>
      </c>
      <c r="J1572" s="5">
        <v>100</v>
      </c>
      <c r="K1572" s="35"/>
    </row>
    <row r="1573" spans="1:11">
      <c r="A1573" s="7">
        <v>1568</v>
      </c>
      <c r="B1573" s="9" t="s">
        <v>270</v>
      </c>
      <c r="C1573" s="4">
        <f t="shared" si="462"/>
        <v>0</v>
      </c>
      <c r="D1573" s="5">
        <v>0</v>
      </c>
      <c r="E1573" s="6">
        <v>0</v>
      </c>
      <c r="F1573" s="5">
        <v>0</v>
      </c>
      <c r="G1573" s="5">
        <v>0</v>
      </c>
      <c r="H1573" s="5">
        <v>0</v>
      </c>
      <c r="I1573" s="5">
        <v>0</v>
      </c>
      <c r="J1573" s="5">
        <v>0</v>
      </c>
      <c r="K1573" s="9"/>
    </row>
    <row r="1574" spans="1:11" ht="15.75">
      <c r="A1574" s="7">
        <v>1569</v>
      </c>
      <c r="B1574" s="9" t="s">
        <v>271</v>
      </c>
      <c r="C1574" s="4">
        <f t="shared" si="462"/>
        <v>1160</v>
      </c>
      <c r="D1574" s="5">
        <v>0</v>
      </c>
      <c r="E1574" s="6">
        <v>340</v>
      </c>
      <c r="F1574" s="5">
        <v>240</v>
      </c>
      <c r="G1574" s="5">
        <v>40</v>
      </c>
      <c r="H1574" s="5">
        <v>100</v>
      </c>
      <c r="I1574" s="5">
        <v>340</v>
      </c>
      <c r="J1574" s="5">
        <v>100</v>
      </c>
      <c r="K1574" s="35"/>
    </row>
    <row r="1575" spans="1:11">
      <c r="A1575" s="7">
        <v>1570</v>
      </c>
      <c r="B1575" s="9" t="s">
        <v>79</v>
      </c>
      <c r="C1575" s="4">
        <f t="shared" si="462"/>
        <v>0</v>
      </c>
      <c r="D1575" s="5">
        <v>0</v>
      </c>
      <c r="E1575" s="6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9"/>
    </row>
    <row r="1576" spans="1:11" ht="26.25">
      <c r="A1576" s="7">
        <v>1571</v>
      </c>
      <c r="B1576" s="14" t="s">
        <v>534</v>
      </c>
      <c r="C1576" s="4">
        <f t="shared" si="462"/>
        <v>1330</v>
      </c>
      <c r="D1576" s="5">
        <v>0</v>
      </c>
      <c r="E1576" s="6">
        <v>310</v>
      </c>
      <c r="F1576" s="5">
        <v>140</v>
      </c>
      <c r="G1576" s="5">
        <v>310</v>
      </c>
      <c r="H1576" s="5">
        <v>100</v>
      </c>
      <c r="I1576" s="5">
        <v>310</v>
      </c>
      <c r="J1576" s="5">
        <v>160</v>
      </c>
      <c r="K1576" s="35"/>
    </row>
    <row r="1577" spans="1:11">
      <c r="A1577" s="7">
        <v>1572</v>
      </c>
      <c r="B1577" s="9" t="s">
        <v>270</v>
      </c>
      <c r="C1577" s="4">
        <f t="shared" si="462"/>
        <v>0</v>
      </c>
      <c r="D1577" s="5">
        <v>0</v>
      </c>
      <c r="E1577" s="6">
        <v>0</v>
      </c>
      <c r="F1577" s="5">
        <v>0</v>
      </c>
      <c r="G1577" s="5">
        <v>0</v>
      </c>
      <c r="H1577" s="5">
        <v>0</v>
      </c>
      <c r="I1577" s="5">
        <v>0</v>
      </c>
      <c r="J1577" s="5">
        <v>0</v>
      </c>
      <c r="K1577" s="9"/>
    </row>
    <row r="1578" spans="1:11" ht="15.75">
      <c r="A1578" s="7">
        <v>1573</v>
      </c>
      <c r="B1578" s="9" t="s">
        <v>271</v>
      </c>
      <c r="C1578" s="4">
        <f t="shared" si="462"/>
        <v>1330</v>
      </c>
      <c r="D1578" s="5">
        <v>0</v>
      </c>
      <c r="E1578" s="6">
        <v>310</v>
      </c>
      <c r="F1578" s="5">
        <v>140</v>
      </c>
      <c r="G1578" s="5">
        <v>310</v>
      </c>
      <c r="H1578" s="5">
        <v>100</v>
      </c>
      <c r="I1578" s="5">
        <v>310</v>
      </c>
      <c r="J1578" s="5">
        <v>160</v>
      </c>
      <c r="K1578" s="35"/>
    </row>
    <row r="1579" spans="1:11">
      <c r="A1579" s="7">
        <v>1574</v>
      </c>
      <c r="B1579" s="9" t="s">
        <v>79</v>
      </c>
      <c r="C1579" s="4">
        <f t="shared" si="462"/>
        <v>0</v>
      </c>
      <c r="D1579" s="5">
        <v>0</v>
      </c>
      <c r="E1579" s="6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9"/>
    </row>
    <row r="1580" spans="1:11" ht="26.25">
      <c r="A1580" s="7">
        <v>1575</v>
      </c>
      <c r="B1580" s="14" t="s">
        <v>531</v>
      </c>
      <c r="C1580" s="4">
        <f t="shared" si="462"/>
        <v>1691.8</v>
      </c>
      <c r="D1580" s="5">
        <v>0</v>
      </c>
      <c r="E1580" s="6">
        <v>200</v>
      </c>
      <c r="F1580" s="5">
        <v>121.8</v>
      </c>
      <c r="G1580" s="5">
        <v>400</v>
      </c>
      <c r="H1580" s="5">
        <v>320</v>
      </c>
      <c r="I1580" s="5">
        <v>400</v>
      </c>
      <c r="J1580" s="5">
        <v>250</v>
      </c>
      <c r="K1580" s="35"/>
    </row>
    <row r="1581" spans="1:11">
      <c r="A1581" s="7">
        <v>1576</v>
      </c>
      <c r="B1581" s="9" t="s">
        <v>270</v>
      </c>
      <c r="C1581" s="4">
        <f t="shared" si="462"/>
        <v>0</v>
      </c>
      <c r="D1581" s="5">
        <v>0</v>
      </c>
      <c r="E1581" s="6">
        <v>0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  <c r="K1581" s="9"/>
    </row>
    <row r="1582" spans="1:11" ht="15.75">
      <c r="A1582" s="7">
        <v>1577</v>
      </c>
      <c r="B1582" s="9" t="s">
        <v>271</v>
      </c>
      <c r="C1582" s="4">
        <f t="shared" si="462"/>
        <v>1691.8</v>
      </c>
      <c r="D1582" s="5">
        <v>0</v>
      </c>
      <c r="E1582" s="11">
        <v>200</v>
      </c>
      <c r="F1582" s="11">
        <v>121.8</v>
      </c>
      <c r="G1582" s="11">
        <v>400</v>
      </c>
      <c r="H1582" s="5">
        <v>320</v>
      </c>
      <c r="I1582" s="11">
        <v>400</v>
      </c>
      <c r="J1582" s="11">
        <v>250</v>
      </c>
      <c r="K1582" s="35"/>
    </row>
    <row r="1583" spans="1:11">
      <c r="A1583" s="7">
        <v>1578</v>
      </c>
      <c r="B1583" s="9" t="s">
        <v>79</v>
      </c>
      <c r="C1583" s="4">
        <f t="shared" si="462"/>
        <v>0</v>
      </c>
      <c r="D1583" s="5">
        <v>0</v>
      </c>
      <c r="E1583" s="6">
        <v>0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  <c r="K1583" s="9"/>
    </row>
    <row r="1584" spans="1:11" ht="39">
      <c r="A1584" s="7">
        <v>1579</v>
      </c>
      <c r="B1584" s="14" t="s">
        <v>530</v>
      </c>
      <c r="C1584" s="4">
        <f t="shared" si="462"/>
        <v>2110</v>
      </c>
      <c r="D1584" s="5">
        <v>0</v>
      </c>
      <c r="E1584" s="6">
        <v>400</v>
      </c>
      <c r="F1584" s="5">
        <v>300</v>
      </c>
      <c r="G1584" s="5">
        <v>0</v>
      </c>
      <c r="H1584" s="5">
        <v>410</v>
      </c>
      <c r="I1584" s="5">
        <v>700</v>
      </c>
      <c r="J1584" s="5">
        <v>300</v>
      </c>
      <c r="K1584" s="35"/>
    </row>
    <row r="1585" spans="1:11">
      <c r="A1585" s="7">
        <v>1580</v>
      </c>
      <c r="B1585" s="9" t="s">
        <v>270</v>
      </c>
      <c r="C1585" s="4">
        <f t="shared" si="462"/>
        <v>0</v>
      </c>
      <c r="D1585" s="5">
        <v>0</v>
      </c>
      <c r="E1585" s="6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9"/>
    </row>
    <row r="1586" spans="1:11" ht="15.75">
      <c r="A1586" s="7">
        <v>1581</v>
      </c>
      <c r="B1586" s="9" t="s">
        <v>271</v>
      </c>
      <c r="C1586" s="4">
        <f t="shared" si="462"/>
        <v>2110</v>
      </c>
      <c r="D1586" s="5">
        <v>0</v>
      </c>
      <c r="E1586" s="6">
        <v>400</v>
      </c>
      <c r="F1586" s="5">
        <v>300</v>
      </c>
      <c r="G1586" s="5">
        <v>0</v>
      </c>
      <c r="H1586" s="5">
        <v>410</v>
      </c>
      <c r="I1586" s="5">
        <v>700</v>
      </c>
      <c r="J1586" s="5">
        <v>300</v>
      </c>
      <c r="K1586" s="35"/>
    </row>
    <row r="1587" spans="1:11">
      <c r="A1587" s="7">
        <v>1582</v>
      </c>
      <c r="B1587" s="9" t="s">
        <v>79</v>
      </c>
      <c r="C1587" s="4">
        <f t="shared" si="462"/>
        <v>0</v>
      </c>
      <c r="D1587" s="5">
        <v>0</v>
      </c>
      <c r="E1587" s="6">
        <v>0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9"/>
    </row>
    <row r="1588" spans="1:11" ht="15.75">
      <c r="A1588" s="7">
        <v>1583</v>
      </c>
      <c r="B1588" s="14" t="s">
        <v>309</v>
      </c>
      <c r="C1588" s="4">
        <f t="shared" si="462"/>
        <v>729.4</v>
      </c>
      <c r="D1588" s="5">
        <v>0</v>
      </c>
      <c r="E1588" s="6">
        <v>139.69999999999999</v>
      </c>
      <c r="F1588" s="5">
        <v>139.69999999999999</v>
      </c>
      <c r="G1588" s="5">
        <v>100</v>
      </c>
      <c r="H1588" s="5">
        <v>100</v>
      </c>
      <c r="I1588" s="5">
        <v>100</v>
      </c>
      <c r="J1588" s="5">
        <v>150</v>
      </c>
      <c r="K1588" s="35"/>
    </row>
    <row r="1589" spans="1:11">
      <c r="A1589" s="7">
        <v>1584</v>
      </c>
      <c r="B1589" s="9" t="s">
        <v>270</v>
      </c>
      <c r="C1589" s="4">
        <f t="shared" si="462"/>
        <v>0</v>
      </c>
      <c r="D1589" s="5">
        <v>0</v>
      </c>
      <c r="E1589" s="6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9"/>
    </row>
    <row r="1590" spans="1:11" ht="15.75">
      <c r="A1590" s="7">
        <v>1585</v>
      </c>
      <c r="B1590" s="9" t="s">
        <v>271</v>
      </c>
      <c r="C1590" s="4">
        <f t="shared" si="462"/>
        <v>729.4</v>
      </c>
      <c r="D1590" s="5">
        <v>0</v>
      </c>
      <c r="E1590" s="6">
        <v>139.69999999999999</v>
      </c>
      <c r="F1590" s="5">
        <v>139.69999999999999</v>
      </c>
      <c r="G1590" s="5">
        <v>100</v>
      </c>
      <c r="H1590" s="5">
        <v>100</v>
      </c>
      <c r="I1590" s="5">
        <v>100</v>
      </c>
      <c r="J1590" s="5">
        <v>150</v>
      </c>
      <c r="K1590" s="35"/>
    </row>
    <row r="1591" spans="1:11">
      <c r="A1591" s="7">
        <v>1586</v>
      </c>
      <c r="B1591" s="9" t="s">
        <v>79</v>
      </c>
      <c r="C1591" s="4">
        <f t="shared" si="462"/>
        <v>0</v>
      </c>
      <c r="D1591" s="5">
        <v>0</v>
      </c>
      <c r="E1591" s="6">
        <v>0</v>
      </c>
      <c r="F1591" s="5">
        <v>0</v>
      </c>
      <c r="G1591" s="5">
        <v>0</v>
      </c>
      <c r="H1591" s="5">
        <v>0</v>
      </c>
      <c r="I1591" s="5">
        <v>0</v>
      </c>
      <c r="J1591" s="5">
        <v>0</v>
      </c>
      <c r="K1591" s="9"/>
    </row>
    <row r="1592" spans="1:11" ht="15.75">
      <c r="A1592" s="7">
        <v>1587</v>
      </c>
      <c r="B1592" s="14" t="s">
        <v>310</v>
      </c>
      <c r="C1592" s="4">
        <f t="shared" ref="C1592:C1650" si="464">D1592+E1592+F1592+G1592+H1592+I1592+J1592</f>
        <v>51.5</v>
      </c>
      <c r="D1592" s="5">
        <v>0</v>
      </c>
      <c r="E1592" s="6">
        <v>1.5</v>
      </c>
      <c r="F1592" s="5">
        <v>0</v>
      </c>
      <c r="G1592" s="5">
        <v>0</v>
      </c>
      <c r="H1592" s="5">
        <v>0</v>
      </c>
      <c r="I1592" s="5">
        <v>0</v>
      </c>
      <c r="J1592" s="5">
        <v>50</v>
      </c>
      <c r="K1592" s="35"/>
    </row>
    <row r="1593" spans="1:11">
      <c r="A1593" s="7">
        <v>1588</v>
      </c>
      <c r="B1593" s="9" t="s">
        <v>270</v>
      </c>
      <c r="C1593" s="4">
        <f t="shared" si="464"/>
        <v>0</v>
      </c>
      <c r="D1593" s="5">
        <v>0</v>
      </c>
      <c r="E1593" s="6">
        <v>0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  <c r="K1593" s="9"/>
    </row>
    <row r="1594" spans="1:11" ht="15.75">
      <c r="A1594" s="7">
        <v>1589</v>
      </c>
      <c r="B1594" s="9" t="s">
        <v>271</v>
      </c>
      <c r="C1594" s="4">
        <f t="shared" si="464"/>
        <v>51.5</v>
      </c>
      <c r="D1594" s="5">
        <v>0</v>
      </c>
      <c r="E1594" s="6">
        <v>1.5</v>
      </c>
      <c r="F1594" s="5">
        <v>0</v>
      </c>
      <c r="G1594" s="5">
        <v>0</v>
      </c>
      <c r="H1594" s="5">
        <v>0</v>
      </c>
      <c r="I1594" s="5">
        <v>0</v>
      </c>
      <c r="J1594" s="5">
        <v>50</v>
      </c>
      <c r="K1594" s="35"/>
    </row>
    <row r="1595" spans="1:11">
      <c r="A1595" s="7">
        <v>1590</v>
      </c>
      <c r="B1595" s="9" t="s">
        <v>79</v>
      </c>
      <c r="C1595" s="4">
        <f t="shared" si="464"/>
        <v>0</v>
      </c>
      <c r="D1595" s="5">
        <v>0</v>
      </c>
      <c r="E1595" s="6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9"/>
    </row>
    <row r="1596" spans="1:11" ht="15.75">
      <c r="A1596" s="7">
        <v>1591</v>
      </c>
      <c r="B1596" s="14" t="s">
        <v>311</v>
      </c>
      <c r="C1596" s="4">
        <f t="shared" si="464"/>
        <v>50</v>
      </c>
      <c r="D1596" s="5">
        <v>0</v>
      </c>
      <c r="E1596" s="6">
        <v>25</v>
      </c>
      <c r="F1596" s="5">
        <v>0</v>
      </c>
      <c r="G1596" s="5">
        <v>0</v>
      </c>
      <c r="H1596" s="5">
        <v>0</v>
      </c>
      <c r="I1596" s="5">
        <v>0</v>
      </c>
      <c r="J1596" s="5">
        <v>25</v>
      </c>
      <c r="K1596" s="35"/>
    </row>
    <row r="1597" spans="1:11">
      <c r="A1597" s="7">
        <v>1592</v>
      </c>
      <c r="B1597" s="9" t="s">
        <v>270</v>
      </c>
      <c r="C1597" s="4">
        <f t="shared" si="464"/>
        <v>0</v>
      </c>
      <c r="D1597" s="5">
        <v>0</v>
      </c>
      <c r="E1597" s="6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9"/>
    </row>
    <row r="1598" spans="1:11" ht="15.75">
      <c r="A1598" s="7">
        <v>1593</v>
      </c>
      <c r="B1598" s="9" t="s">
        <v>271</v>
      </c>
      <c r="C1598" s="4">
        <f t="shared" si="464"/>
        <v>50</v>
      </c>
      <c r="D1598" s="5">
        <v>0</v>
      </c>
      <c r="E1598" s="6">
        <v>25</v>
      </c>
      <c r="F1598" s="5">
        <v>0</v>
      </c>
      <c r="G1598" s="5">
        <v>0</v>
      </c>
      <c r="H1598" s="5">
        <v>0</v>
      </c>
      <c r="I1598" s="5">
        <v>0</v>
      </c>
      <c r="J1598" s="5">
        <v>25</v>
      </c>
      <c r="K1598" s="35"/>
    </row>
    <row r="1599" spans="1:11">
      <c r="A1599" s="7">
        <v>1594</v>
      </c>
      <c r="B1599" s="9" t="s">
        <v>79</v>
      </c>
      <c r="C1599" s="4">
        <f t="shared" si="464"/>
        <v>0</v>
      </c>
      <c r="D1599" s="5">
        <v>0</v>
      </c>
      <c r="E1599" s="6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  <c r="K1599" s="9"/>
    </row>
    <row r="1600" spans="1:11" ht="26.25">
      <c r="A1600" s="7">
        <v>1595</v>
      </c>
      <c r="B1600" s="14" t="s">
        <v>535</v>
      </c>
      <c r="C1600" s="4">
        <f t="shared" si="464"/>
        <v>546.5</v>
      </c>
      <c r="D1600" s="5">
        <v>0</v>
      </c>
      <c r="E1600" s="6">
        <v>80</v>
      </c>
      <c r="F1600" s="5">
        <v>80</v>
      </c>
      <c r="G1600" s="5">
        <v>85.5</v>
      </c>
      <c r="H1600" s="5">
        <v>85.5</v>
      </c>
      <c r="I1600" s="5">
        <v>135.5</v>
      </c>
      <c r="J1600" s="5">
        <v>80</v>
      </c>
      <c r="K1600" s="35"/>
    </row>
    <row r="1601" spans="1:11">
      <c r="A1601" s="7">
        <v>1596</v>
      </c>
      <c r="B1601" s="9" t="s">
        <v>270</v>
      </c>
      <c r="C1601" s="4">
        <f t="shared" si="464"/>
        <v>0</v>
      </c>
      <c r="D1601" s="5">
        <v>0</v>
      </c>
      <c r="E1601" s="6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9"/>
    </row>
    <row r="1602" spans="1:11" ht="15.75">
      <c r="A1602" s="7">
        <v>1597</v>
      </c>
      <c r="B1602" s="9" t="s">
        <v>271</v>
      </c>
      <c r="C1602" s="4">
        <f t="shared" si="464"/>
        <v>546.5</v>
      </c>
      <c r="D1602" s="5">
        <v>0</v>
      </c>
      <c r="E1602" s="6">
        <v>80</v>
      </c>
      <c r="F1602" s="5">
        <v>80</v>
      </c>
      <c r="G1602" s="5">
        <v>85.5</v>
      </c>
      <c r="H1602" s="5">
        <v>85.5</v>
      </c>
      <c r="I1602" s="5">
        <v>135.5</v>
      </c>
      <c r="J1602" s="5">
        <v>80</v>
      </c>
      <c r="K1602" s="35"/>
    </row>
    <row r="1603" spans="1:11">
      <c r="A1603" s="7">
        <v>1598</v>
      </c>
      <c r="B1603" s="9" t="s">
        <v>79</v>
      </c>
      <c r="C1603" s="4">
        <f t="shared" si="464"/>
        <v>0</v>
      </c>
      <c r="D1603" s="5">
        <v>0</v>
      </c>
      <c r="E1603" s="6">
        <v>0</v>
      </c>
      <c r="F1603" s="5">
        <v>0</v>
      </c>
      <c r="G1603" s="5">
        <v>0</v>
      </c>
      <c r="H1603" s="5">
        <v>0</v>
      </c>
      <c r="I1603" s="5">
        <v>0</v>
      </c>
      <c r="J1603" s="5">
        <v>0</v>
      </c>
      <c r="K1603" s="9"/>
    </row>
    <row r="1604" spans="1:11" ht="26.25">
      <c r="A1604" s="7">
        <v>1599</v>
      </c>
      <c r="B1604" s="14" t="s">
        <v>312</v>
      </c>
      <c r="C1604" s="4">
        <f t="shared" si="464"/>
        <v>794.5</v>
      </c>
      <c r="D1604" s="5">
        <v>0</v>
      </c>
      <c r="E1604" s="6">
        <v>200</v>
      </c>
      <c r="F1604" s="5">
        <v>94.5</v>
      </c>
      <c r="G1604" s="5">
        <v>100</v>
      </c>
      <c r="H1604" s="5">
        <v>0</v>
      </c>
      <c r="I1604" s="5">
        <v>200</v>
      </c>
      <c r="J1604" s="5">
        <v>200</v>
      </c>
      <c r="K1604" s="35"/>
    </row>
    <row r="1605" spans="1:11">
      <c r="A1605" s="7">
        <v>1600</v>
      </c>
      <c r="B1605" s="9" t="s">
        <v>270</v>
      </c>
      <c r="C1605" s="4">
        <f t="shared" si="464"/>
        <v>0</v>
      </c>
      <c r="D1605" s="5">
        <v>0</v>
      </c>
      <c r="E1605" s="6">
        <v>0</v>
      </c>
      <c r="F1605" s="5">
        <v>0</v>
      </c>
      <c r="G1605" s="5">
        <v>0</v>
      </c>
      <c r="H1605" s="5">
        <v>0</v>
      </c>
      <c r="I1605" s="5">
        <v>0</v>
      </c>
      <c r="J1605" s="5">
        <v>0</v>
      </c>
      <c r="K1605" s="9"/>
    </row>
    <row r="1606" spans="1:11" ht="15.75">
      <c r="A1606" s="7">
        <v>1601</v>
      </c>
      <c r="B1606" s="9" t="s">
        <v>271</v>
      </c>
      <c r="C1606" s="4">
        <f t="shared" si="464"/>
        <v>794.5</v>
      </c>
      <c r="D1606" s="5">
        <v>0</v>
      </c>
      <c r="E1606" s="6">
        <v>200</v>
      </c>
      <c r="F1606" s="5">
        <v>94.5</v>
      </c>
      <c r="G1606" s="5">
        <v>100</v>
      </c>
      <c r="H1606" s="5">
        <v>0</v>
      </c>
      <c r="I1606" s="5">
        <v>200</v>
      </c>
      <c r="J1606" s="5">
        <v>200</v>
      </c>
      <c r="K1606" s="35"/>
    </row>
    <row r="1607" spans="1:11">
      <c r="A1607" s="7">
        <v>1602</v>
      </c>
      <c r="B1607" s="9" t="s">
        <v>79</v>
      </c>
      <c r="C1607" s="4">
        <f t="shared" si="464"/>
        <v>0</v>
      </c>
      <c r="D1607" s="5">
        <v>0</v>
      </c>
      <c r="E1607" s="6">
        <v>0</v>
      </c>
      <c r="F1607" s="5">
        <v>0</v>
      </c>
      <c r="G1607" s="5">
        <v>0</v>
      </c>
      <c r="H1607" s="5">
        <v>0</v>
      </c>
      <c r="I1607" s="5">
        <v>0</v>
      </c>
      <c r="J1607" s="5">
        <v>0</v>
      </c>
      <c r="K1607" s="9"/>
    </row>
    <row r="1608" spans="1:11" ht="15.75">
      <c r="A1608" s="7">
        <v>1603</v>
      </c>
      <c r="B1608" s="14" t="s">
        <v>313</v>
      </c>
      <c r="C1608" s="4">
        <f t="shared" si="464"/>
        <v>1075</v>
      </c>
      <c r="D1608" s="5">
        <v>0</v>
      </c>
      <c r="E1608" s="6">
        <v>0</v>
      </c>
      <c r="F1608" s="5">
        <v>0</v>
      </c>
      <c r="G1608" s="5">
        <v>0</v>
      </c>
      <c r="H1608" s="5">
        <v>0</v>
      </c>
      <c r="I1608" s="5">
        <v>800</v>
      </c>
      <c r="J1608" s="5">
        <v>275</v>
      </c>
      <c r="K1608" s="35"/>
    </row>
    <row r="1609" spans="1:11">
      <c r="A1609" s="7">
        <v>1604</v>
      </c>
      <c r="B1609" s="9" t="s">
        <v>270</v>
      </c>
      <c r="C1609" s="4">
        <f t="shared" si="464"/>
        <v>0</v>
      </c>
      <c r="D1609" s="5">
        <v>0</v>
      </c>
      <c r="E1609" s="6">
        <v>0</v>
      </c>
      <c r="F1609" s="5">
        <v>0</v>
      </c>
      <c r="G1609" s="5">
        <v>0</v>
      </c>
      <c r="H1609" s="5">
        <v>0</v>
      </c>
      <c r="I1609" s="5">
        <v>0</v>
      </c>
      <c r="J1609" s="5">
        <v>0</v>
      </c>
      <c r="K1609" s="9"/>
    </row>
    <row r="1610" spans="1:11" ht="15.75">
      <c r="A1610" s="7">
        <v>1605</v>
      </c>
      <c r="B1610" s="9" t="s">
        <v>271</v>
      </c>
      <c r="C1610" s="4">
        <f t="shared" si="464"/>
        <v>1075</v>
      </c>
      <c r="D1610" s="5">
        <v>0</v>
      </c>
      <c r="E1610" s="6">
        <v>0</v>
      </c>
      <c r="F1610" s="5">
        <v>0</v>
      </c>
      <c r="G1610" s="5">
        <v>0</v>
      </c>
      <c r="H1610" s="5">
        <v>0</v>
      </c>
      <c r="I1610" s="5">
        <v>800</v>
      </c>
      <c r="J1610" s="5">
        <v>275</v>
      </c>
      <c r="K1610" s="35"/>
    </row>
    <row r="1611" spans="1:11">
      <c r="A1611" s="7">
        <v>1606</v>
      </c>
      <c r="B1611" s="9" t="s">
        <v>79</v>
      </c>
      <c r="C1611" s="4">
        <f t="shared" si="464"/>
        <v>0</v>
      </c>
      <c r="D1611" s="5">
        <v>0</v>
      </c>
      <c r="E1611" s="6">
        <v>0</v>
      </c>
      <c r="F1611" s="5">
        <v>0</v>
      </c>
      <c r="G1611" s="5">
        <v>0</v>
      </c>
      <c r="H1611" s="5">
        <v>0</v>
      </c>
      <c r="I1611" s="5">
        <v>0</v>
      </c>
      <c r="J1611" s="5">
        <v>0</v>
      </c>
      <c r="K1611" s="9"/>
    </row>
    <row r="1612" spans="1:11" ht="26.25">
      <c r="A1612" s="7">
        <v>1607</v>
      </c>
      <c r="B1612" s="14" t="s">
        <v>536</v>
      </c>
      <c r="C1612" s="4">
        <f t="shared" si="464"/>
        <v>1797</v>
      </c>
      <c r="D1612" s="5">
        <v>0</v>
      </c>
      <c r="E1612" s="6">
        <v>397</v>
      </c>
      <c r="F1612" s="5">
        <v>0</v>
      </c>
      <c r="G1612" s="5">
        <v>0</v>
      </c>
      <c r="H1612" s="5">
        <v>0</v>
      </c>
      <c r="I1612" s="5">
        <v>700</v>
      </c>
      <c r="J1612" s="5">
        <v>700</v>
      </c>
      <c r="K1612" s="35"/>
    </row>
    <row r="1613" spans="1:11">
      <c r="A1613" s="7">
        <v>1608</v>
      </c>
      <c r="B1613" s="9" t="s">
        <v>270</v>
      </c>
      <c r="C1613" s="4">
        <f t="shared" si="464"/>
        <v>0</v>
      </c>
      <c r="D1613" s="5">
        <v>0</v>
      </c>
      <c r="E1613" s="6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9"/>
    </row>
    <row r="1614" spans="1:11" ht="15.75">
      <c r="A1614" s="7">
        <v>1609</v>
      </c>
      <c r="B1614" s="9" t="s">
        <v>271</v>
      </c>
      <c r="C1614" s="4">
        <f t="shared" si="464"/>
        <v>1797</v>
      </c>
      <c r="D1614" s="5">
        <v>0</v>
      </c>
      <c r="E1614" s="6">
        <v>397</v>
      </c>
      <c r="F1614" s="5">
        <v>0</v>
      </c>
      <c r="G1614" s="5">
        <v>0</v>
      </c>
      <c r="H1614" s="5">
        <v>0</v>
      </c>
      <c r="I1614" s="5">
        <v>700</v>
      </c>
      <c r="J1614" s="5">
        <v>700</v>
      </c>
      <c r="K1614" s="35"/>
    </row>
    <row r="1615" spans="1:11">
      <c r="A1615" s="7">
        <v>1610</v>
      </c>
      <c r="B1615" s="9" t="s">
        <v>79</v>
      </c>
      <c r="C1615" s="4">
        <f t="shared" si="464"/>
        <v>0</v>
      </c>
      <c r="D1615" s="5">
        <v>0</v>
      </c>
      <c r="E1615" s="6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9"/>
    </row>
    <row r="1616" spans="1:11" ht="39">
      <c r="A1616" s="7">
        <v>1611</v>
      </c>
      <c r="B1616" s="14" t="s">
        <v>314</v>
      </c>
      <c r="C1616" s="4">
        <f t="shared" si="464"/>
        <v>229.7</v>
      </c>
      <c r="D1616" s="5">
        <v>0</v>
      </c>
      <c r="E1616" s="6">
        <v>29.7</v>
      </c>
      <c r="F1616" s="5">
        <v>0</v>
      </c>
      <c r="G1616" s="5">
        <v>0</v>
      </c>
      <c r="H1616" s="5">
        <v>0</v>
      </c>
      <c r="I1616" s="5">
        <v>100</v>
      </c>
      <c r="J1616" s="5">
        <v>100</v>
      </c>
      <c r="K1616" s="35"/>
    </row>
    <row r="1617" spans="1:11">
      <c r="A1617" s="7">
        <v>1612</v>
      </c>
      <c r="B1617" s="9" t="s">
        <v>270</v>
      </c>
      <c r="C1617" s="4">
        <f t="shared" si="464"/>
        <v>0</v>
      </c>
      <c r="D1617" s="5">
        <v>0</v>
      </c>
      <c r="E1617" s="6">
        <v>0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  <c r="K1617" s="9"/>
    </row>
    <row r="1618" spans="1:11" ht="15.75">
      <c r="A1618" s="7">
        <v>1613</v>
      </c>
      <c r="B1618" s="9" t="s">
        <v>271</v>
      </c>
      <c r="C1618" s="4">
        <f t="shared" si="464"/>
        <v>229.7</v>
      </c>
      <c r="D1618" s="5">
        <v>0</v>
      </c>
      <c r="E1618" s="6">
        <v>29.7</v>
      </c>
      <c r="F1618" s="5">
        <v>0</v>
      </c>
      <c r="G1618" s="5">
        <v>0</v>
      </c>
      <c r="H1618" s="5">
        <v>0</v>
      </c>
      <c r="I1618" s="5">
        <v>100</v>
      </c>
      <c r="J1618" s="5">
        <v>100</v>
      </c>
      <c r="K1618" s="35"/>
    </row>
    <row r="1619" spans="1:11">
      <c r="A1619" s="7">
        <v>1614</v>
      </c>
      <c r="B1619" s="9" t="s">
        <v>79</v>
      </c>
      <c r="C1619" s="4">
        <f t="shared" si="464"/>
        <v>0</v>
      </c>
      <c r="D1619" s="5">
        <v>0</v>
      </c>
      <c r="E1619" s="6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9"/>
    </row>
    <row r="1620" spans="1:11" ht="38.25">
      <c r="A1620" s="7">
        <v>1615</v>
      </c>
      <c r="B1620" s="13" t="s">
        <v>315</v>
      </c>
      <c r="C1620" s="4">
        <f t="shared" si="464"/>
        <v>600</v>
      </c>
      <c r="D1620" s="5">
        <v>0</v>
      </c>
      <c r="E1620" s="8">
        <f t="shared" ref="E1620" si="465">E1621+E1622+E1623</f>
        <v>0</v>
      </c>
      <c r="F1620" s="8">
        <f t="shared" ref="F1620" si="466">F1621+F1622+F1623</f>
        <v>100</v>
      </c>
      <c r="G1620" s="8">
        <v>50</v>
      </c>
      <c r="H1620" s="8">
        <f t="shared" ref="H1620" si="467">H1621+H1622+H1623</f>
        <v>50</v>
      </c>
      <c r="I1620" s="8">
        <f t="shared" ref="I1620" si="468">I1621+I1622+I1623</f>
        <v>200</v>
      </c>
      <c r="J1620" s="8">
        <f t="shared" ref="J1620" si="469">J1621+J1622+J1623</f>
        <v>200</v>
      </c>
      <c r="K1620" s="54"/>
    </row>
    <row r="1621" spans="1:11">
      <c r="A1621" s="7">
        <v>1616</v>
      </c>
      <c r="B1621" s="9" t="s">
        <v>270</v>
      </c>
      <c r="C1621" s="4">
        <f t="shared" si="464"/>
        <v>0</v>
      </c>
      <c r="D1621" s="5">
        <v>0</v>
      </c>
      <c r="E1621" s="6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  <c r="K1621" s="9"/>
    </row>
    <row r="1622" spans="1:11" ht="15.75">
      <c r="A1622" s="7">
        <v>1617</v>
      </c>
      <c r="B1622" s="9" t="s">
        <v>271</v>
      </c>
      <c r="C1622" s="4">
        <f t="shared" si="464"/>
        <v>600</v>
      </c>
      <c r="D1622" s="5">
        <v>0</v>
      </c>
      <c r="E1622" s="6">
        <v>0</v>
      </c>
      <c r="F1622" s="5">
        <v>100</v>
      </c>
      <c r="G1622" s="5">
        <v>50</v>
      </c>
      <c r="H1622" s="5">
        <v>50</v>
      </c>
      <c r="I1622" s="5">
        <v>200</v>
      </c>
      <c r="J1622" s="5">
        <v>200</v>
      </c>
      <c r="K1622" s="35"/>
    </row>
    <row r="1623" spans="1:11">
      <c r="A1623" s="7">
        <v>1618</v>
      </c>
      <c r="B1623" s="9" t="s">
        <v>79</v>
      </c>
      <c r="C1623" s="4">
        <f t="shared" si="464"/>
        <v>0</v>
      </c>
      <c r="D1623" s="5">
        <v>0</v>
      </c>
      <c r="E1623" s="6">
        <v>0</v>
      </c>
      <c r="F1623" s="5">
        <v>0</v>
      </c>
      <c r="G1623" s="5">
        <v>0</v>
      </c>
      <c r="H1623" s="5">
        <v>0</v>
      </c>
      <c r="I1623" s="5">
        <v>0</v>
      </c>
      <c r="J1623" s="5">
        <v>0</v>
      </c>
      <c r="K1623" s="9"/>
    </row>
    <row r="1624" spans="1:11" ht="38.25">
      <c r="A1624" s="7">
        <v>1619</v>
      </c>
      <c r="B1624" s="13" t="s">
        <v>316</v>
      </c>
      <c r="C1624" s="4">
        <f t="shared" si="464"/>
        <v>35</v>
      </c>
      <c r="D1624" s="5">
        <v>0</v>
      </c>
      <c r="E1624" s="8">
        <f t="shared" ref="E1624" si="470">E1625+E1626+E1627</f>
        <v>35</v>
      </c>
      <c r="F1624" s="8">
        <f t="shared" ref="F1624" si="471">F1625+F1626+F1627</f>
        <v>0</v>
      </c>
      <c r="G1624" s="8">
        <f t="shared" ref="G1624" si="472">G1625+G1626+G1627</f>
        <v>0</v>
      </c>
      <c r="H1624" s="8">
        <f t="shared" ref="H1624" si="473">H1625+H1626+H1627</f>
        <v>0</v>
      </c>
      <c r="I1624" s="8">
        <f t="shared" ref="I1624" si="474">I1625+I1626+I1627</f>
        <v>0</v>
      </c>
      <c r="J1624" s="8">
        <f t="shared" ref="J1624" si="475">J1625+J1626+J1627</f>
        <v>0</v>
      </c>
      <c r="K1624" s="9"/>
    </row>
    <row r="1625" spans="1:11">
      <c r="A1625" s="7">
        <v>1620</v>
      </c>
      <c r="B1625" s="9" t="s">
        <v>270</v>
      </c>
      <c r="C1625" s="4">
        <f t="shared" si="464"/>
        <v>0</v>
      </c>
      <c r="D1625" s="5">
        <v>0</v>
      </c>
      <c r="E1625" s="6">
        <v>0</v>
      </c>
      <c r="F1625" s="5">
        <v>0</v>
      </c>
      <c r="G1625" s="5">
        <v>0</v>
      </c>
      <c r="H1625" s="5">
        <v>0</v>
      </c>
      <c r="I1625" s="5">
        <v>0</v>
      </c>
      <c r="J1625" s="5">
        <v>0</v>
      </c>
      <c r="K1625" s="9"/>
    </row>
    <row r="1626" spans="1:11">
      <c r="A1626" s="7">
        <v>1621</v>
      </c>
      <c r="B1626" s="9" t="s">
        <v>271</v>
      </c>
      <c r="C1626" s="4">
        <f t="shared" si="464"/>
        <v>35</v>
      </c>
      <c r="D1626" s="5">
        <v>0</v>
      </c>
      <c r="E1626" s="6">
        <v>35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  <c r="K1626" s="9"/>
    </row>
    <row r="1627" spans="1:11">
      <c r="A1627" s="7">
        <v>1622</v>
      </c>
      <c r="B1627" s="9" t="s">
        <v>79</v>
      </c>
      <c r="C1627" s="4">
        <f t="shared" si="464"/>
        <v>0</v>
      </c>
      <c r="D1627" s="5">
        <v>0</v>
      </c>
      <c r="E1627" s="6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  <c r="K1627" s="9"/>
    </row>
    <row r="1628" spans="1:11" ht="25.5">
      <c r="A1628" s="7">
        <v>1623</v>
      </c>
      <c r="B1628" s="13" t="s">
        <v>317</v>
      </c>
      <c r="C1628" s="4">
        <f t="shared" si="464"/>
        <v>0</v>
      </c>
      <c r="D1628" s="5">
        <v>0</v>
      </c>
      <c r="E1628" s="8">
        <f t="shared" ref="E1628" si="476">E1629+E1630+E1631</f>
        <v>0</v>
      </c>
      <c r="F1628" s="8">
        <f t="shared" ref="F1628" si="477">F1629+F1630+F1631</f>
        <v>0</v>
      </c>
      <c r="G1628" s="8">
        <v>0</v>
      </c>
      <c r="H1628" s="8">
        <f t="shared" ref="H1628" si="478">H1629+H1630+H1631</f>
        <v>0</v>
      </c>
      <c r="I1628" s="8">
        <f t="shared" ref="I1628" si="479">I1629+I1630+I1631</f>
        <v>0</v>
      </c>
      <c r="J1628" s="8">
        <f t="shared" ref="J1628" si="480">J1629+J1630+J1631</f>
        <v>0</v>
      </c>
      <c r="K1628" s="9"/>
    </row>
    <row r="1629" spans="1:11">
      <c r="A1629" s="7">
        <v>1624</v>
      </c>
      <c r="B1629" s="9" t="s">
        <v>270</v>
      </c>
      <c r="C1629" s="4">
        <f t="shared" si="464"/>
        <v>0</v>
      </c>
      <c r="D1629" s="5">
        <v>0</v>
      </c>
      <c r="E1629" s="6">
        <v>0</v>
      </c>
      <c r="F1629" s="5">
        <v>0</v>
      </c>
      <c r="G1629" s="5">
        <v>0</v>
      </c>
      <c r="H1629" s="5">
        <v>0</v>
      </c>
      <c r="I1629" s="5">
        <v>0</v>
      </c>
      <c r="J1629" s="5">
        <v>0</v>
      </c>
      <c r="K1629" s="9"/>
    </row>
    <row r="1630" spans="1:11">
      <c r="A1630" s="7">
        <v>1625</v>
      </c>
      <c r="B1630" s="9" t="s">
        <v>271</v>
      </c>
      <c r="C1630" s="4">
        <f t="shared" si="464"/>
        <v>0</v>
      </c>
      <c r="D1630" s="5">
        <v>0</v>
      </c>
      <c r="E1630" s="6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9"/>
    </row>
    <row r="1631" spans="1:11">
      <c r="A1631" s="7">
        <v>1626</v>
      </c>
      <c r="B1631" s="9" t="s">
        <v>79</v>
      </c>
      <c r="C1631" s="4">
        <f t="shared" si="464"/>
        <v>0</v>
      </c>
      <c r="D1631" s="5">
        <v>0</v>
      </c>
      <c r="E1631" s="6">
        <v>0</v>
      </c>
      <c r="F1631" s="5">
        <v>0</v>
      </c>
      <c r="G1631" s="5">
        <v>0</v>
      </c>
      <c r="H1631" s="5">
        <v>0</v>
      </c>
      <c r="I1631" s="5">
        <v>0</v>
      </c>
      <c r="J1631" s="5">
        <v>0</v>
      </c>
      <c r="K1631" s="9"/>
    </row>
    <row r="1632" spans="1:11">
      <c r="A1632" s="7">
        <v>1627</v>
      </c>
      <c r="B1632" s="13" t="s">
        <v>318</v>
      </c>
      <c r="C1632" s="4">
        <f t="shared" si="464"/>
        <v>280</v>
      </c>
      <c r="D1632" s="5">
        <v>0</v>
      </c>
      <c r="E1632" s="8">
        <f>E1633+E1634+E1638</f>
        <v>0</v>
      </c>
      <c r="F1632" s="8">
        <f>F1633+F1634+F1638</f>
        <v>0</v>
      </c>
      <c r="G1632" s="8">
        <v>280</v>
      </c>
      <c r="H1632" s="8">
        <f>H1633+H1634+H1638</f>
        <v>0</v>
      </c>
      <c r="I1632" s="8">
        <f>I1633+I1634+I1638</f>
        <v>0</v>
      </c>
      <c r="J1632" s="8">
        <f>J1633+J1634+J1638</f>
        <v>0</v>
      </c>
      <c r="K1632" s="9"/>
    </row>
    <row r="1633" spans="1:11">
      <c r="A1633" s="7">
        <v>1628</v>
      </c>
      <c r="B1633" s="9" t="s">
        <v>270</v>
      </c>
      <c r="C1633" s="4">
        <f t="shared" si="464"/>
        <v>0</v>
      </c>
      <c r="D1633" s="5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9"/>
    </row>
    <row r="1634" spans="1:11">
      <c r="A1634" s="7">
        <v>1629</v>
      </c>
      <c r="B1634" s="9" t="s">
        <v>271</v>
      </c>
      <c r="C1634" s="4">
        <f t="shared" si="464"/>
        <v>280</v>
      </c>
      <c r="D1634" s="5">
        <v>0</v>
      </c>
      <c r="E1634" s="6">
        <v>0</v>
      </c>
      <c r="F1634" s="6">
        <v>0</v>
      </c>
      <c r="G1634" s="6">
        <v>280</v>
      </c>
      <c r="H1634" s="6">
        <v>0</v>
      </c>
      <c r="I1634" s="6">
        <v>0</v>
      </c>
      <c r="J1634" s="6">
        <v>0</v>
      </c>
      <c r="K1634" s="9"/>
    </row>
    <row r="1635" spans="1:11" ht="38.25">
      <c r="A1635" s="7">
        <v>1630</v>
      </c>
      <c r="B1635" s="13" t="s">
        <v>449</v>
      </c>
      <c r="C1635" s="4">
        <f t="shared" si="464"/>
        <v>200</v>
      </c>
      <c r="D1635" s="4">
        <v>0</v>
      </c>
      <c r="E1635" s="4">
        <v>0</v>
      </c>
      <c r="F1635" s="4">
        <v>0</v>
      </c>
      <c r="G1635" s="4">
        <v>200</v>
      </c>
      <c r="H1635" s="4">
        <f t="shared" ref="H1635" si="481">I1635+J1635+K1635+L1635+M1635+N1635+O1635</f>
        <v>0</v>
      </c>
      <c r="I1635" s="4">
        <f t="shared" ref="I1635" si="482">J1635+K1635+L1635+M1635+N1635+O1635+P1635</f>
        <v>0</v>
      </c>
      <c r="J1635" s="4">
        <f t="shared" ref="J1635" si="483">K1635+L1635+M1635+N1635+O1635+P1635+Q1635</f>
        <v>0</v>
      </c>
      <c r="K1635" s="9"/>
    </row>
    <row r="1636" spans="1:11">
      <c r="A1636" s="7">
        <v>1631</v>
      </c>
      <c r="B1636" s="9" t="s">
        <v>270</v>
      </c>
      <c r="C1636" s="4">
        <f t="shared" si="464"/>
        <v>0</v>
      </c>
      <c r="D1636" s="5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9"/>
    </row>
    <row r="1637" spans="1:11">
      <c r="A1637" s="7">
        <v>1632</v>
      </c>
      <c r="B1637" s="9" t="s">
        <v>271</v>
      </c>
      <c r="C1637" s="4">
        <f t="shared" si="464"/>
        <v>200</v>
      </c>
      <c r="D1637" s="4">
        <v>0</v>
      </c>
      <c r="E1637" s="4">
        <v>0</v>
      </c>
      <c r="F1637" s="4">
        <v>0</v>
      </c>
      <c r="G1637" s="4">
        <v>200</v>
      </c>
      <c r="H1637" s="4">
        <f t="shared" ref="H1637" si="484">I1637+J1637+K1637+L1637+M1637+N1637+O1637</f>
        <v>0</v>
      </c>
      <c r="I1637" s="4">
        <f t="shared" ref="I1637" si="485">J1637+K1637+L1637+M1637+N1637+O1637+P1637</f>
        <v>0</v>
      </c>
      <c r="J1637" s="4">
        <f t="shared" ref="J1637" si="486">K1637+L1637+M1637+N1637+O1637+P1637+Q1637</f>
        <v>0</v>
      </c>
      <c r="K1637" s="9"/>
    </row>
    <row r="1638" spans="1:11">
      <c r="A1638" s="7">
        <v>1633</v>
      </c>
      <c r="B1638" s="9" t="s">
        <v>79</v>
      </c>
      <c r="C1638" s="4">
        <f t="shared" si="464"/>
        <v>0</v>
      </c>
      <c r="D1638" s="5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9"/>
    </row>
    <row r="1639" spans="1:11" ht="39">
      <c r="A1639" s="7">
        <v>1634</v>
      </c>
      <c r="B1639" s="55" t="s">
        <v>537</v>
      </c>
      <c r="C1639" s="4">
        <f t="shared" si="464"/>
        <v>6389</v>
      </c>
      <c r="D1639" s="4">
        <v>0</v>
      </c>
      <c r="E1639" s="4">
        <v>0</v>
      </c>
      <c r="F1639" s="4">
        <v>0</v>
      </c>
      <c r="G1639" s="4">
        <v>200</v>
      </c>
      <c r="H1639" s="4">
        <v>2189</v>
      </c>
      <c r="I1639" s="4">
        <v>2000</v>
      </c>
      <c r="J1639" s="4">
        <v>2000</v>
      </c>
      <c r="K1639" s="9"/>
    </row>
    <row r="1640" spans="1:11">
      <c r="A1640" s="7">
        <v>1635</v>
      </c>
      <c r="B1640" s="9" t="s">
        <v>270</v>
      </c>
      <c r="C1640" s="5">
        <f t="shared" si="464"/>
        <v>0</v>
      </c>
      <c r="D1640" s="5">
        <f t="shared" ref="D1640:D1642" si="487">E1640+F1640+G1640+H1640+I1640+J1640+K1640</f>
        <v>0</v>
      </c>
      <c r="E1640" s="5">
        <f t="shared" ref="E1640:E1642" si="488">F1640+G1640+H1640+I1640+J1640+K1640+L1640</f>
        <v>0</v>
      </c>
      <c r="F1640" s="5">
        <f t="shared" ref="F1640:F1642" si="489">G1640+H1640+I1640+J1640+K1640+L1640+M1640</f>
        <v>0</v>
      </c>
      <c r="G1640" s="5">
        <f t="shared" ref="G1640:G1642" si="490">H1640+I1640+J1640+K1640+L1640+M1640+N1640</f>
        <v>0</v>
      </c>
      <c r="H1640" s="5">
        <f t="shared" ref="H1640:H1642" si="491">I1640+J1640+K1640+L1640+M1640+N1640+O1640</f>
        <v>0</v>
      </c>
      <c r="I1640" s="5">
        <f t="shared" ref="I1640:I1643" si="492">J1640+K1640+L1640+M1640+N1640+O1640+P1640</f>
        <v>0</v>
      </c>
      <c r="J1640" s="5">
        <f t="shared" ref="J1640:J1643" si="493">K1640+L1640+M1640+N1640+O1640+P1640+Q1640</f>
        <v>0</v>
      </c>
      <c r="K1640" s="9"/>
    </row>
    <row r="1641" spans="1:11">
      <c r="A1641" s="7">
        <v>1636</v>
      </c>
      <c r="B1641" s="9" t="s">
        <v>271</v>
      </c>
      <c r="C1641" s="5">
        <f t="shared" si="464"/>
        <v>6389</v>
      </c>
      <c r="D1641" s="5">
        <v>0</v>
      </c>
      <c r="E1641" s="5">
        <v>0</v>
      </c>
      <c r="F1641" s="5">
        <v>0</v>
      </c>
      <c r="G1641" s="5">
        <v>200</v>
      </c>
      <c r="H1641" s="5">
        <v>2189</v>
      </c>
      <c r="I1641" s="5">
        <v>2000</v>
      </c>
      <c r="J1641" s="5">
        <v>2000</v>
      </c>
      <c r="K1641" s="9"/>
    </row>
    <row r="1642" spans="1:11">
      <c r="A1642" s="7">
        <v>1637</v>
      </c>
      <c r="B1642" s="9" t="s">
        <v>79</v>
      </c>
      <c r="C1642" s="5">
        <f t="shared" si="464"/>
        <v>0</v>
      </c>
      <c r="D1642" s="5">
        <f t="shared" si="487"/>
        <v>0</v>
      </c>
      <c r="E1642" s="5">
        <f t="shared" si="488"/>
        <v>0</v>
      </c>
      <c r="F1642" s="5">
        <f t="shared" si="489"/>
        <v>0</v>
      </c>
      <c r="G1642" s="5">
        <f t="shared" si="490"/>
        <v>0</v>
      </c>
      <c r="H1642" s="5">
        <f t="shared" si="491"/>
        <v>0</v>
      </c>
      <c r="I1642" s="5">
        <f t="shared" si="492"/>
        <v>0</v>
      </c>
      <c r="J1642" s="5">
        <f t="shared" si="493"/>
        <v>0</v>
      </c>
      <c r="K1642" s="9"/>
    </row>
    <row r="1643" spans="1:11" ht="30" customHeight="1">
      <c r="A1643" s="7">
        <v>1638</v>
      </c>
      <c r="B1643" s="13" t="s">
        <v>547</v>
      </c>
      <c r="C1643" s="5">
        <f t="shared" si="464"/>
        <v>140</v>
      </c>
      <c r="D1643" s="5">
        <v>0</v>
      </c>
      <c r="E1643" s="5">
        <v>0</v>
      </c>
      <c r="F1643" s="5">
        <v>0</v>
      </c>
      <c r="G1643" s="5">
        <v>0</v>
      </c>
      <c r="H1643" s="5">
        <v>140</v>
      </c>
      <c r="I1643" s="5">
        <f t="shared" si="492"/>
        <v>0</v>
      </c>
      <c r="J1643" s="5">
        <f t="shared" si="493"/>
        <v>0</v>
      </c>
      <c r="K1643" s="9"/>
    </row>
    <row r="1644" spans="1:11">
      <c r="A1644" s="7">
        <v>1639</v>
      </c>
      <c r="B1644" s="9" t="s">
        <v>270</v>
      </c>
      <c r="C1644" s="5">
        <f t="shared" ref="C1644:C1646" si="494">D1644+E1644+F1644+G1644+H1644+I1644+J1644</f>
        <v>0</v>
      </c>
      <c r="D1644" s="5">
        <f t="shared" ref="D1644:D1646" si="495">E1644+F1644+G1644+H1644+I1644+J1644+K1644</f>
        <v>0</v>
      </c>
      <c r="E1644" s="5">
        <f t="shared" ref="E1644:E1646" si="496">F1644+G1644+H1644+I1644+J1644+K1644+L1644</f>
        <v>0</v>
      </c>
      <c r="F1644" s="5">
        <f t="shared" ref="F1644:F1646" si="497">G1644+H1644+I1644+J1644+K1644+L1644+M1644</f>
        <v>0</v>
      </c>
      <c r="G1644" s="5">
        <v>0</v>
      </c>
      <c r="H1644" s="5">
        <f t="shared" ref="H1644:H1646" si="498">I1644+J1644+K1644+L1644+M1644+N1644+O1644</f>
        <v>0</v>
      </c>
      <c r="I1644" s="5">
        <f t="shared" ref="I1644:I1646" si="499">J1644+K1644+L1644+M1644+N1644+O1644+P1644</f>
        <v>0</v>
      </c>
      <c r="J1644" s="5">
        <f t="shared" ref="J1644:J1646" si="500">K1644+L1644+M1644+N1644+O1644+P1644+Q1644</f>
        <v>0</v>
      </c>
      <c r="K1644" s="9"/>
    </row>
    <row r="1645" spans="1:11">
      <c r="A1645" s="7">
        <v>1640</v>
      </c>
      <c r="B1645" s="9" t="s">
        <v>271</v>
      </c>
      <c r="C1645" s="5">
        <f t="shared" si="494"/>
        <v>140</v>
      </c>
      <c r="D1645" s="5">
        <v>0</v>
      </c>
      <c r="E1645" s="5">
        <v>0</v>
      </c>
      <c r="F1645" s="5">
        <v>0</v>
      </c>
      <c r="G1645" s="5">
        <v>0</v>
      </c>
      <c r="H1645" s="5">
        <v>140</v>
      </c>
      <c r="I1645" s="5">
        <f t="shared" si="499"/>
        <v>0</v>
      </c>
      <c r="J1645" s="5">
        <f t="shared" si="500"/>
        <v>0</v>
      </c>
      <c r="K1645" s="9"/>
    </row>
    <row r="1646" spans="1:11">
      <c r="A1646" s="7">
        <v>1641</v>
      </c>
      <c r="B1646" s="9" t="s">
        <v>79</v>
      </c>
      <c r="C1646" s="5">
        <f t="shared" si="494"/>
        <v>0</v>
      </c>
      <c r="D1646" s="5">
        <f t="shared" si="495"/>
        <v>0</v>
      </c>
      <c r="E1646" s="5">
        <f t="shared" si="496"/>
        <v>0</v>
      </c>
      <c r="F1646" s="5">
        <f t="shared" si="497"/>
        <v>0</v>
      </c>
      <c r="G1646" s="5">
        <f t="shared" ref="G1646" si="501">H1646+I1646+J1646+K1646+L1646+M1646+N1646</f>
        <v>0</v>
      </c>
      <c r="H1646" s="5">
        <f t="shared" si="498"/>
        <v>0</v>
      </c>
      <c r="I1646" s="5">
        <f t="shared" si="499"/>
        <v>0</v>
      </c>
      <c r="J1646" s="5">
        <f t="shared" si="500"/>
        <v>0</v>
      </c>
      <c r="K1646" s="9"/>
    </row>
    <row r="1647" spans="1:11" ht="27">
      <c r="A1647" s="7">
        <v>1642</v>
      </c>
      <c r="B1647" s="12" t="s">
        <v>319</v>
      </c>
      <c r="C1647" s="4">
        <f t="shared" si="464"/>
        <v>1799.6</v>
      </c>
      <c r="D1647" s="5">
        <v>0</v>
      </c>
      <c r="E1647" s="8">
        <f t="shared" ref="E1647:I1647" si="502">E1648+E1649+E1650</f>
        <v>122.7</v>
      </c>
      <c r="F1647" s="8">
        <f t="shared" si="502"/>
        <v>340.5</v>
      </c>
      <c r="G1647" s="8">
        <f t="shared" si="502"/>
        <v>331.2</v>
      </c>
      <c r="H1647" s="8">
        <f t="shared" si="502"/>
        <v>324.2</v>
      </c>
      <c r="I1647" s="8">
        <f t="shared" si="502"/>
        <v>340.5</v>
      </c>
      <c r="J1647" s="8">
        <f t="shared" ref="J1647" si="503">J1648+J1649+J1650</f>
        <v>340.5</v>
      </c>
      <c r="K1647" s="9"/>
    </row>
    <row r="1648" spans="1:11">
      <c r="A1648" s="7">
        <v>1643</v>
      </c>
      <c r="B1648" s="9" t="s">
        <v>270</v>
      </c>
      <c r="C1648" s="4">
        <f t="shared" si="464"/>
        <v>1799.6</v>
      </c>
      <c r="D1648" s="5">
        <v>0</v>
      </c>
      <c r="E1648" s="9">
        <v>122.7</v>
      </c>
      <c r="F1648" s="9">
        <v>340.5</v>
      </c>
      <c r="G1648" s="9">
        <v>331.2</v>
      </c>
      <c r="H1648" s="9">
        <v>324.2</v>
      </c>
      <c r="I1648" s="9">
        <v>340.5</v>
      </c>
      <c r="J1648" s="6">
        <v>340.5</v>
      </c>
      <c r="K1648" s="9"/>
    </row>
    <row r="1649" spans="1:11">
      <c r="A1649" s="7">
        <v>1644</v>
      </c>
      <c r="B1649" s="9" t="s">
        <v>271</v>
      </c>
      <c r="C1649" s="4">
        <f t="shared" si="464"/>
        <v>0</v>
      </c>
      <c r="D1649" s="5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9"/>
    </row>
    <row r="1650" spans="1:11">
      <c r="A1650" s="7">
        <v>1645</v>
      </c>
      <c r="B1650" s="9" t="s">
        <v>79</v>
      </c>
      <c r="C1650" s="4">
        <f t="shared" si="464"/>
        <v>0</v>
      </c>
      <c r="D1650" s="5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9"/>
    </row>
  </sheetData>
  <mergeCells count="14">
    <mergeCell ref="I1:K1"/>
    <mergeCell ref="A2:K2"/>
    <mergeCell ref="A3:A4"/>
    <mergeCell ref="B1225:K1225"/>
    <mergeCell ref="B1526:K1526"/>
    <mergeCell ref="B1432:K1432"/>
    <mergeCell ref="B916:K916"/>
    <mergeCell ref="B878:K878"/>
    <mergeCell ref="B1017:K1017"/>
    <mergeCell ref="C3:J3"/>
    <mergeCell ref="B3:B5"/>
    <mergeCell ref="B18:K18"/>
    <mergeCell ref="B327:K327"/>
    <mergeCell ref="B734:K734"/>
  </mergeCells>
  <pageMargins left="0.70866141732283472" right="0.70866141732283472" top="0.23622047244094491" bottom="0.47244094488188981" header="0.31496062992125984" footer="0.31496062992125984"/>
  <pageSetup paperSize="9" scale="10" fitToHeight="1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="85" zoomScaleNormal="85" zoomScaleSheetLayoutView="85" workbookViewId="0">
      <selection activeCell="E2" sqref="E2"/>
    </sheetView>
  </sheetViews>
  <sheetFormatPr defaultRowHeight="15"/>
  <cols>
    <col min="2" max="2" width="30.140625" customWidth="1"/>
    <col min="3" max="3" width="10.7109375" customWidth="1"/>
    <col min="11" max="11" width="17.5703125" customWidth="1"/>
  </cols>
  <sheetData>
    <row r="1" spans="1:11" ht="75" customHeight="1">
      <c r="I1" s="57" t="s">
        <v>504</v>
      </c>
      <c r="J1" s="57"/>
      <c r="K1" s="57"/>
    </row>
    <row r="2" spans="1:11" ht="103.5" customHeight="1" thickBot="1">
      <c r="I2" s="98" t="s">
        <v>503</v>
      </c>
      <c r="J2" s="98"/>
      <c r="K2" s="98"/>
    </row>
    <row r="3" spans="1:11" ht="37.5" customHeight="1" thickBot="1">
      <c r="A3" s="89" t="s">
        <v>457</v>
      </c>
      <c r="B3" s="89" t="s">
        <v>481</v>
      </c>
      <c r="C3" s="89" t="s">
        <v>458</v>
      </c>
      <c r="D3" s="92" t="s">
        <v>460</v>
      </c>
      <c r="E3" s="93"/>
      <c r="F3" s="93"/>
      <c r="G3" s="93"/>
      <c r="H3" s="93"/>
      <c r="I3" s="93"/>
      <c r="J3" s="94"/>
      <c r="K3" s="89" t="s">
        <v>459</v>
      </c>
    </row>
    <row r="4" spans="1:11">
      <c r="A4" s="90"/>
      <c r="B4" s="90"/>
      <c r="C4" s="90"/>
      <c r="D4" s="89" t="s">
        <v>332</v>
      </c>
      <c r="E4" s="89" t="s">
        <v>326</v>
      </c>
      <c r="F4" s="89" t="s">
        <v>327</v>
      </c>
      <c r="G4" s="89" t="s">
        <v>328</v>
      </c>
      <c r="H4" s="89" t="s">
        <v>329</v>
      </c>
      <c r="I4" s="89" t="s">
        <v>330</v>
      </c>
      <c r="J4" s="89" t="s">
        <v>331</v>
      </c>
      <c r="K4" s="90"/>
    </row>
    <row r="5" spans="1:11" ht="15.75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.75" thickBot="1">
      <c r="A6" s="27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25.5" customHeight="1" thickBot="1">
      <c r="A7" s="27">
        <v>1</v>
      </c>
      <c r="B7" s="76" t="s">
        <v>354</v>
      </c>
      <c r="C7" s="77"/>
      <c r="D7" s="77"/>
      <c r="E7" s="77"/>
      <c r="F7" s="77"/>
      <c r="G7" s="77"/>
      <c r="H7" s="77"/>
      <c r="I7" s="77"/>
      <c r="J7" s="77"/>
      <c r="K7" s="78"/>
    </row>
    <row r="8" spans="1:11" ht="38.25" customHeight="1" thickBot="1">
      <c r="A8" s="27">
        <v>2</v>
      </c>
      <c r="B8" s="16" t="s">
        <v>355</v>
      </c>
      <c r="C8" s="73" t="s">
        <v>356</v>
      </c>
      <c r="D8" s="74"/>
      <c r="E8" s="74"/>
      <c r="F8" s="74"/>
      <c r="G8" s="74"/>
      <c r="H8" s="74"/>
      <c r="I8" s="74"/>
      <c r="J8" s="74"/>
      <c r="K8" s="75"/>
    </row>
    <row r="9" spans="1:11" ht="15.75" thickBot="1">
      <c r="A9" s="27">
        <v>3</v>
      </c>
      <c r="B9" s="16" t="s">
        <v>357</v>
      </c>
      <c r="C9" s="73" t="s">
        <v>358</v>
      </c>
      <c r="D9" s="74"/>
      <c r="E9" s="74"/>
      <c r="F9" s="74"/>
      <c r="G9" s="74"/>
      <c r="H9" s="74"/>
      <c r="I9" s="74"/>
      <c r="J9" s="74"/>
      <c r="K9" s="75"/>
    </row>
    <row r="10" spans="1:11" ht="161.25" customHeight="1" thickBot="1">
      <c r="A10" s="27">
        <v>4</v>
      </c>
      <c r="B10" s="16" t="s">
        <v>359</v>
      </c>
      <c r="C10" s="16" t="s">
        <v>360</v>
      </c>
      <c r="D10" s="16">
        <v>59.3</v>
      </c>
      <c r="E10" s="16">
        <v>54</v>
      </c>
      <c r="F10" s="16">
        <v>50</v>
      </c>
      <c r="G10" s="16">
        <v>46</v>
      </c>
      <c r="H10" s="16">
        <v>42</v>
      </c>
      <c r="I10" s="16">
        <v>38</v>
      </c>
      <c r="J10" s="16">
        <v>34</v>
      </c>
      <c r="K10" s="16" t="s">
        <v>361</v>
      </c>
    </row>
    <row r="11" spans="1:11" ht="54" customHeight="1" thickBot="1">
      <c r="A11" s="27">
        <v>5</v>
      </c>
      <c r="B11" s="16" t="s">
        <v>362</v>
      </c>
      <c r="C11" s="16" t="s">
        <v>360</v>
      </c>
      <c r="D11" s="16">
        <v>53</v>
      </c>
      <c r="E11" s="16">
        <v>49</v>
      </c>
      <c r="F11" s="16">
        <v>45</v>
      </c>
      <c r="G11" s="16">
        <v>41</v>
      </c>
      <c r="H11" s="16">
        <v>37</v>
      </c>
      <c r="I11" s="16">
        <v>33</v>
      </c>
      <c r="J11" s="16">
        <v>29</v>
      </c>
      <c r="K11" s="16" t="s">
        <v>363</v>
      </c>
    </row>
    <row r="12" spans="1:11" ht="53.25" customHeight="1" thickBot="1">
      <c r="A12" s="27">
        <v>6</v>
      </c>
      <c r="B12" s="16" t="s">
        <v>364</v>
      </c>
      <c r="C12" s="16" t="s">
        <v>360</v>
      </c>
      <c r="D12" s="16">
        <v>78</v>
      </c>
      <c r="E12" s="16">
        <v>72</v>
      </c>
      <c r="F12" s="16">
        <v>66</v>
      </c>
      <c r="G12" s="16">
        <v>60</v>
      </c>
      <c r="H12" s="16">
        <v>54</v>
      </c>
      <c r="I12" s="16">
        <v>48</v>
      </c>
      <c r="J12" s="16">
        <v>42</v>
      </c>
      <c r="K12" s="16" t="s">
        <v>363</v>
      </c>
    </row>
    <row r="13" spans="1:11" ht="15.75" thickBot="1">
      <c r="A13" s="27">
        <v>7</v>
      </c>
      <c r="B13" s="16" t="s">
        <v>365</v>
      </c>
      <c r="C13" s="73" t="s">
        <v>366</v>
      </c>
      <c r="D13" s="74"/>
      <c r="E13" s="74"/>
      <c r="F13" s="74"/>
      <c r="G13" s="74"/>
      <c r="H13" s="74"/>
      <c r="I13" s="74"/>
      <c r="J13" s="74"/>
      <c r="K13" s="75"/>
    </row>
    <row r="14" spans="1:11" ht="79.5" customHeight="1" thickBot="1">
      <c r="A14" s="27">
        <v>8</v>
      </c>
      <c r="B14" s="16" t="s">
        <v>367</v>
      </c>
      <c r="C14" s="16" t="s">
        <v>360</v>
      </c>
      <c r="D14" s="16">
        <v>2</v>
      </c>
      <c r="E14" s="16">
        <v>1.5</v>
      </c>
      <c r="F14" s="16">
        <v>0.5</v>
      </c>
      <c r="G14" s="16">
        <v>0.5</v>
      </c>
      <c r="H14" s="16">
        <v>0.5</v>
      </c>
      <c r="I14" s="16">
        <v>0.5</v>
      </c>
      <c r="J14" s="16">
        <v>0.5</v>
      </c>
      <c r="K14" s="16"/>
    </row>
    <row r="15" spans="1:11" ht="25.5" customHeight="1" thickBot="1">
      <c r="A15" s="27">
        <v>9</v>
      </c>
      <c r="B15" s="76" t="s">
        <v>368</v>
      </c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63.75" customHeight="1" thickBot="1">
      <c r="A16" s="27">
        <v>10</v>
      </c>
      <c r="B16" s="16" t="s">
        <v>369</v>
      </c>
      <c r="C16" s="73" t="s">
        <v>370</v>
      </c>
      <c r="D16" s="74"/>
      <c r="E16" s="74"/>
      <c r="F16" s="74"/>
      <c r="G16" s="74"/>
      <c r="H16" s="74"/>
      <c r="I16" s="74"/>
      <c r="J16" s="74"/>
      <c r="K16" s="75"/>
    </row>
    <row r="17" spans="1:11" ht="15.75" thickBot="1">
      <c r="A17" s="27">
        <v>11</v>
      </c>
      <c r="B17" s="16" t="s">
        <v>371</v>
      </c>
      <c r="C17" s="73" t="s">
        <v>372</v>
      </c>
      <c r="D17" s="74"/>
      <c r="E17" s="74"/>
      <c r="F17" s="74"/>
      <c r="G17" s="74"/>
      <c r="H17" s="74"/>
      <c r="I17" s="74"/>
      <c r="J17" s="74"/>
      <c r="K17" s="75"/>
    </row>
    <row r="18" spans="1:11" ht="71.25" customHeight="1" thickBot="1">
      <c r="A18" s="15">
        <v>12</v>
      </c>
      <c r="B18" s="26" t="s">
        <v>461</v>
      </c>
      <c r="C18" s="15" t="s">
        <v>373</v>
      </c>
      <c r="D18" s="15">
        <v>35</v>
      </c>
      <c r="E18" s="15">
        <v>35</v>
      </c>
      <c r="F18" s="15">
        <v>40</v>
      </c>
      <c r="G18" s="15">
        <v>45</v>
      </c>
      <c r="H18" s="15">
        <v>50</v>
      </c>
      <c r="I18" s="15">
        <v>55</v>
      </c>
      <c r="J18" s="15">
        <v>60</v>
      </c>
      <c r="K18" s="15"/>
    </row>
    <row r="19" spans="1:11" ht="26.25" thickBot="1">
      <c r="A19" s="20">
        <v>13</v>
      </c>
      <c r="B19" s="20" t="s">
        <v>468</v>
      </c>
      <c r="C19" s="15" t="s">
        <v>374</v>
      </c>
      <c r="D19" s="15">
        <v>35</v>
      </c>
      <c r="E19" s="15">
        <v>35</v>
      </c>
      <c r="F19" s="15">
        <v>40</v>
      </c>
      <c r="G19" s="15">
        <v>45</v>
      </c>
      <c r="H19" s="15">
        <v>50</v>
      </c>
      <c r="I19" s="15">
        <v>55</v>
      </c>
      <c r="J19" s="15">
        <v>60</v>
      </c>
      <c r="K19" s="15"/>
    </row>
    <row r="20" spans="1:11" ht="276" customHeight="1" thickBot="1">
      <c r="A20" s="27">
        <v>14</v>
      </c>
      <c r="B20" s="16" t="s">
        <v>375</v>
      </c>
      <c r="C20" s="20" t="s">
        <v>360</v>
      </c>
      <c r="D20" s="25">
        <v>20.8</v>
      </c>
      <c r="E20" s="25">
        <v>30</v>
      </c>
      <c r="F20" s="25">
        <v>32</v>
      </c>
      <c r="G20" s="25">
        <v>37</v>
      </c>
      <c r="H20" s="25">
        <v>40</v>
      </c>
      <c r="I20" s="25">
        <v>43</v>
      </c>
      <c r="J20" s="25">
        <v>49</v>
      </c>
      <c r="K20" s="16" t="s">
        <v>376</v>
      </c>
    </row>
    <row r="21" spans="1:11" ht="25.5" customHeight="1" thickBot="1">
      <c r="A21" s="27">
        <v>15</v>
      </c>
      <c r="B21" s="76" t="s">
        <v>377</v>
      </c>
      <c r="C21" s="77"/>
      <c r="D21" s="77"/>
      <c r="E21" s="77"/>
      <c r="F21" s="77"/>
      <c r="G21" s="77"/>
      <c r="H21" s="77"/>
      <c r="I21" s="77"/>
      <c r="J21" s="77"/>
      <c r="K21" s="78"/>
    </row>
    <row r="22" spans="1:11" ht="25.5" customHeight="1" thickBot="1">
      <c r="A22" s="15">
        <v>16</v>
      </c>
      <c r="B22" s="16" t="s">
        <v>369</v>
      </c>
      <c r="C22" s="73" t="s">
        <v>378</v>
      </c>
      <c r="D22" s="74"/>
      <c r="E22" s="74"/>
      <c r="F22" s="74"/>
      <c r="G22" s="74"/>
      <c r="H22" s="74"/>
      <c r="I22" s="74"/>
      <c r="J22" s="74"/>
      <c r="K22" s="75"/>
    </row>
    <row r="23" spans="1:11" ht="25.5" customHeight="1" thickBot="1">
      <c r="A23" s="27">
        <v>17</v>
      </c>
      <c r="B23" s="16" t="s">
        <v>357</v>
      </c>
      <c r="C23" s="73" t="s">
        <v>379</v>
      </c>
      <c r="D23" s="74"/>
      <c r="E23" s="74"/>
      <c r="F23" s="74"/>
      <c r="G23" s="74"/>
      <c r="H23" s="74"/>
      <c r="I23" s="74"/>
      <c r="J23" s="74"/>
      <c r="K23" s="75"/>
    </row>
    <row r="24" spans="1:11" ht="124.5" customHeight="1" thickBot="1">
      <c r="A24" s="27">
        <v>18</v>
      </c>
      <c r="B24" s="15" t="s">
        <v>380</v>
      </c>
      <c r="C24" s="28" t="s">
        <v>462</v>
      </c>
      <c r="D24" s="26">
        <v>0.45</v>
      </c>
      <c r="E24" s="26">
        <v>0.45</v>
      </c>
      <c r="F24" s="26">
        <v>0.9</v>
      </c>
      <c r="G24" s="26">
        <v>1.113</v>
      </c>
      <c r="H24" s="26">
        <v>1.8</v>
      </c>
      <c r="I24" s="26">
        <v>2</v>
      </c>
      <c r="J24" s="26">
        <v>2.2999999999999998</v>
      </c>
      <c r="K24" s="15"/>
    </row>
    <row r="25" spans="1:11" ht="15.75" thickBot="1">
      <c r="A25" s="27">
        <v>19</v>
      </c>
      <c r="B25" s="79" t="s">
        <v>381</v>
      </c>
      <c r="C25" s="80"/>
      <c r="D25" s="80"/>
      <c r="E25" s="80"/>
      <c r="F25" s="80"/>
      <c r="G25" s="80"/>
      <c r="H25" s="80"/>
      <c r="I25" s="80"/>
      <c r="J25" s="80"/>
      <c r="K25" s="81"/>
    </row>
    <row r="26" spans="1:11" ht="51" customHeight="1" thickBot="1">
      <c r="A26" s="15">
        <v>20</v>
      </c>
      <c r="B26" s="18" t="s">
        <v>382</v>
      </c>
      <c r="C26" s="95" t="s">
        <v>383</v>
      </c>
      <c r="D26" s="96"/>
      <c r="E26" s="96"/>
      <c r="F26" s="96"/>
      <c r="G26" s="96"/>
      <c r="H26" s="96"/>
      <c r="I26" s="96"/>
      <c r="J26" s="96"/>
      <c r="K26" s="97"/>
    </row>
    <row r="27" spans="1:11" ht="38.25" customHeight="1" thickBot="1">
      <c r="A27" s="20">
        <v>21</v>
      </c>
      <c r="B27" s="16" t="s">
        <v>357</v>
      </c>
      <c r="C27" s="73" t="s">
        <v>384</v>
      </c>
      <c r="D27" s="74"/>
      <c r="E27" s="74"/>
      <c r="F27" s="74"/>
      <c r="G27" s="74"/>
      <c r="H27" s="74"/>
      <c r="I27" s="74"/>
      <c r="J27" s="74"/>
      <c r="K27" s="75"/>
    </row>
    <row r="28" spans="1:11" ht="47.25" customHeight="1" thickBot="1">
      <c r="A28" s="27">
        <v>22</v>
      </c>
      <c r="B28" s="20" t="s">
        <v>463</v>
      </c>
      <c r="C28" s="15" t="s">
        <v>385</v>
      </c>
      <c r="D28" s="15">
        <v>30821.5</v>
      </c>
      <c r="E28" s="15">
        <v>34013.5</v>
      </c>
      <c r="F28" s="15">
        <v>36865.300000000003</v>
      </c>
      <c r="G28" s="15">
        <v>41087.300000000003</v>
      </c>
      <c r="H28" s="15">
        <v>44465.8</v>
      </c>
      <c r="I28" s="15">
        <v>47023.5</v>
      </c>
      <c r="J28" s="15">
        <v>49402.400000000001</v>
      </c>
      <c r="K28" s="15"/>
    </row>
    <row r="29" spans="1:11" ht="42" customHeight="1" thickBot="1">
      <c r="A29" s="27">
        <v>23</v>
      </c>
      <c r="B29" s="26" t="s">
        <v>433</v>
      </c>
      <c r="C29" s="15" t="s">
        <v>386</v>
      </c>
      <c r="D29" s="15">
        <v>47773.3</v>
      </c>
      <c r="E29" s="15">
        <v>52721</v>
      </c>
      <c r="F29" s="15">
        <v>57141.2</v>
      </c>
      <c r="G29" s="15">
        <v>63685.3</v>
      </c>
      <c r="H29" s="15">
        <v>68922</v>
      </c>
      <c r="I29" s="15">
        <v>72886.399999999994</v>
      </c>
      <c r="J29" s="15">
        <v>76573.8</v>
      </c>
      <c r="K29" s="15"/>
    </row>
    <row r="30" spans="1:11" ht="45" customHeight="1" thickBot="1">
      <c r="A30" s="27">
        <v>24</v>
      </c>
      <c r="B30" s="20" t="s">
        <v>464</v>
      </c>
      <c r="C30" s="15" t="s">
        <v>387</v>
      </c>
      <c r="D30" s="15">
        <v>10.013</v>
      </c>
      <c r="E30" s="15">
        <v>11.05</v>
      </c>
      <c r="F30" s="15">
        <v>11.977</v>
      </c>
      <c r="G30" s="15">
        <v>13.348000000000001</v>
      </c>
      <c r="H30" s="15">
        <v>14.446</v>
      </c>
      <c r="I30" s="15">
        <v>15.276999999999999</v>
      </c>
      <c r="J30" s="15">
        <v>16.05</v>
      </c>
      <c r="K30" s="15"/>
    </row>
    <row r="31" spans="1:11" ht="48" customHeight="1" thickBot="1">
      <c r="A31" s="27">
        <v>25</v>
      </c>
      <c r="B31" s="26" t="s">
        <v>467</v>
      </c>
      <c r="C31" s="15" t="s">
        <v>386</v>
      </c>
      <c r="D31" s="15">
        <v>12620.5</v>
      </c>
      <c r="E31" s="15">
        <v>13927.5</v>
      </c>
      <c r="F31" s="15">
        <v>15095.2</v>
      </c>
      <c r="G31" s="15">
        <v>16824</v>
      </c>
      <c r="H31" s="15">
        <v>18207.400000000001</v>
      </c>
      <c r="I31" s="15">
        <v>19254.7</v>
      </c>
      <c r="J31" s="15">
        <v>20228.8</v>
      </c>
      <c r="K31" s="15"/>
    </row>
    <row r="32" spans="1:11" ht="34.5" customHeight="1" thickBot="1">
      <c r="A32" s="15">
        <v>26</v>
      </c>
      <c r="B32" s="20" t="s">
        <v>465</v>
      </c>
      <c r="C32" s="15" t="s">
        <v>388</v>
      </c>
      <c r="D32" s="15">
        <v>60.633000000000003</v>
      </c>
      <c r="E32" s="15">
        <v>66.912999999999997</v>
      </c>
      <c r="F32" s="15">
        <v>72.522999999999996</v>
      </c>
      <c r="G32" s="15">
        <v>80.828000000000003</v>
      </c>
      <c r="H32" s="15">
        <v>87.474999999999994</v>
      </c>
      <c r="I32" s="15">
        <v>92.506</v>
      </c>
      <c r="J32" s="15">
        <v>97.186000000000007</v>
      </c>
      <c r="K32" s="15"/>
    </row>
    <row r="33" spans="1:11" ht="34.5" customHeight="1" thickBot="1">
      <c r="A33" s="20">
        <v>27</v>
      </c>
      <c r="B33" s="26" t="s">
        <v>469</v>
      </c>
      <c r="C33" s="15" t="s">
        <v>386</v>
      </c>
      <c r="D33" s="15">
        <v>1122.3</v>
      </c>
      <c r="E33" s="15">
        <v>1238.5999999999999</v>
      </c>
      <c r="F33" s="15">
        <v>1342.4</v>
      </c>
      <c r="G33" s="15">
        <v>1496.1</v>
      </c>
      <c r="H33" s="15">
        <v>1619.1</v>
      </c>
      <c r="I33" s="15">
        <v>1712.3</v>
      </c>
      <c r="J33" s="15">
        <v>1798.9</v>
      </c>
      <c r="K33" s="15"/>
    </row>
    <row r="34" spans="1:11" ht="38.25" customHeight="1" thickBot="1">
      <c r="A34" s="27">
        <v>28</v>
      </c>
      <c r="B34" s="20" t="s">
        <v>371</v>
      </c>
      <c r="C34" s="73" t="s">
        <v>389</v>
      </c>
      <c r="D34" s="74"/>
      <c r="E34" s="74"/>
      <c r="F34" s="74"/>
      <c r="G34" s="74"/>
      <c r="H34" s="74"/>
      <c r="I34" s="74"/>
      <c r="J34" s="74"/>
      <c r="K34" s="75"/>
    </row>
    <row r="35" spans="1:11" ht="72.75" customHeight="1" thickBot="1">
      <c r="A35" s="15">
        <v>29</v>
      </c>
      <c r="B35" s="16" t="s">
        <v>390</v>
      </c>
      <c r="C35" s="16" t="s">
        <v>391</v>
      </c>
      <c r="D35" s="16">
        <v>720</v>
      </c>
      <c r="E35" s="16">
        <v>720</v>
      </c>
      <c r="F35" s="16">
        <v>720</v>
      </c>
      <c r="G35" s="16">
        <v>720</v>
      </c>
      <c r="H35" s="16">
        <v>720</v>
      </c>
      <c r="I35" s="16">
        <v>720</v>
      </c>
      <c r="J35" s="16">
        <v>720</v>
      </c>
      <c r="K35" s="16" t="s">
        <v>392</v>
      </c>
    </row>
    <row r="36" spans="1:11" ht="54.75" customHeight="1" thickBot="1">
      <c r="A36" s="20">
        <v>30</v>
      </c>
      <c r="B36" s="16" t="s">
        <v>393</v>
      </c>
      <c r="C36" s="16" t="s">
        <v>394</v>
      </c>
      <c r="D36" s="16">
        <v>0.23</v>
      </c>
      <c r="E36" s="16">
        <v>0.23</v>
      </c>
      <c r="F36" s="16">
        <v>0.23</v>
      </c>
      <c r="G36" s="16">
        <v>0.23</v>
      </c>
      <c r="H36" s="16">
        <v>0.23</v>
      </c>
      <c r="I36" s="16">
        <v>0.23</v>
      </c>
      <c r="J36" s="16">
        <v>0.23</v>
      </c>
      <c r="K36" s="16" t="s">
        <v>392</v>
      </c>
    </row>
    <row r="37" spans="1:11" ht="55.5" customHeight="1" thickBot="1">
      <c r="A37" s="27">
        <v>31</v>
      </c>
      <c r="B37" s="16" t="s">
        <v>395</v>
      </c>
      <c r="C37" s="16" t="s">
        <v>396</v>
      </c>
      <c r="D37" s="16">
        <v>55.32</v>
      </c>
      <c r="E37" s="16">
        <v>55.32</v>
      </c>
      <c r="F37" s="16">
        <v>55.32</v>
      </c>
      <c r="G37" s="16">
        <v>55.32</v>
      </c>
      <c r="H37" s="16">
        <v>55.32</v>
      </c>
      <c r="I37" s="16">
        <v>55.32</v>
      </c>
      <c r="J37" s="16">
        <v>55.32</v>
      </c>
      <c r="K37" s="16" t="s">
        <v>392</v>
      </c>
    </row>
    <row r="38" spans="1:11" ht="72.75" customHeight="1" thickBot="1">
      <c r="A38" s="15">
        <v>32</v>
      </c>
      <c r="B38" s="16" t="s">
        <v>397</v>
      </c>
      <c r="C38" s="16" t="s">
        <v>391</v>
      </c>
      <c r="D38" s="16">
        <v>131.93</v>
      </c>
      <c r="E38" s="16">
        <v>136.13999999999999</v>
      </c>
      <c r="F38" s="16">
        <v>136.13999999999999</v>
      </c>
      <c r="G38" s="16">
        <v>136.13999999999999</v>
      </c>
      <c r="H38" s="16">
        <v>136.13999999999999</v>
      </c>
      <c r="I38" s="16">
        <v>136.13999999999999</v>
      </c>
      <c r="J38" s="16">
        <v>136.13999999999999</v>
      </c>
      <c r="K38" s="16" t="s">
        <v>392</v>
      </c>
    </row>
    <row r="39" spans="1:11" ht="74.25" customHeight="1" thickBot="1">
      <c r="A39" s="20">
        <v>33</v>
      </c>
      <c r="B39" s="16" t="s">
        <v>398</v>
      </c>
      <c r="C39" s="16" t="s">
        <v>394</v>
      </c>
      <c r="D39" s="16">
        <v>2.5000000000000001E-2</v>
      </c>
      <c r="E39" s="16">
        <v>2.5999999999999999E-2</v>
      </c>
      <c r="F39" s="16">
        <v>0.03</v>
      </c>
      <c r="G39" s="16">
        <v>0.03</v>
      </c>
      <c r="H39" s="16">
        <v>0.03</v>
      </c>
      <c r="I39" s="16">
        <v>0.03</v>
      </c>
      <c r="J39" s="16">
        <v>0.03</v>
      </c>
      <c r="K39" s="16" t="s">
        <v>392</v>
      </c>
    </row>
    <row r="40" spans="1:11" ht="63.75" customHeight="1" thickBot="1">
      <c r="A40" s="27">
        <v>34</v>
      </c>
      <c r="B40" s="16" t="s">
        <v>399</v>
      </c>
      <c r="C40" s="16" t="s">
        <v>396</v>
      </c>
      <c r="D40" s="16">
        <v>1.18</v>
      </c>
      <c r="E40" s="16">
        <v>1.28</v>
      </c>
      <c r="F40" s="16">
        <v>1.38</v>
      </c>
      <c r="G40" s="16">
        <v>1.38</v>
      </c>
      <c r="H40" s="16">
        <v>1.38</v>
      </c>
      <c r="I40" s="16">
        <v>1.38</v>
      </c>
      <c r="J40" s="16">
        <v>1.38</v>
      </c>
      <c r="K40" s="16" t="s">
        <v>392</v>
      </c>
    </row>
    <row r="41" spans="1:11" ht="25.5" customHeight="1" thickBot="1">
      <c r="A41" s="15">
        <v>35</v>
      </c>
      <c r="B41" s="79" t="s">
        <v>400</v>
      </c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25.5" customHeight="1" thickBot="1">
      <c r="A42" s="27">
        <v>36</v>
      </c>
      <c r="B42" s="16" t="s">
        <v>369</v>
      </c>
      <c r="C42" s="73" t="s">
        <v>401</v>
      </c>
      <c r="D42" s="74"/>
      <c r="E42" s="74"/>
      <c r="F42" s="74"/>
      <c r="G42" s="74"/>
      <c r="H42" s="74"/>
      <c r="I42" s="74"/>
      <c r="J42" s="74"/>
      <c r="K42" s="75"/>
    </row>
    <row r="43" spans="1:11" ht="15.75" thickBot="1">
      <c r="A43" s="27">
        <v>37</v>
      </c>
      <c r="B43" s="16" t="s">
        <v>357</v>
      </c>
      <c r="C43" s="73" t="s">
        <v>402</v>
      </c>
      <c r="D43" s="74"/>
      <c r="E43" s="74"/>
      <c r="F43" s="74"/>
      <c r="G43" s="74"/>
      <c r="H43" s="74"/>
      <c r="I43" s="74"/>
      <c r="J43" s="74"/>
      <c r="K43" s="75"/>
    </row>
    <row r="44" spans="1:11" ht="54.75" customHeight="1" thickBot="1">
      <c r="A44" s="15">
        <v>38</v>
      </c>
      <c r="B44" s="16" t="s">
        <v>403</v>
      </c>
      <c r="C44" s="16" t="s">
        <v>360</v>
      </c>
      <c r="D44" s="16">
        <v>53</v>
      </c>
      <c r="E44" s="16">
        <v>59</v>
      </c>
      <c r="F44" s="16">
        <v>65</v>
      </c>
      <c r="G44" s="16">
        <v>71</v>
      </c>
      <c r="H44" s="16">
        <v>78</v>
      </c>
      <c r="I44" s="16">
        <v>84</v>
      </c>
      <c r="J44" s="16">
        <v>90</v>
      </c>
      <c r="K44" s="17"/>
    </row>
    <row r="45" spans="1:11" ht="57.75" customHeight="1" thickBot="1">
      <c r="A45" s="20">
        <v>39</v>
      </c>
      <c r="B45" s="16" t="s">
        <v>404</v>
      </c>
      <c r="C45" s="16" t="s">
        <v>360</v>
      </c>
      <c r="D45" s="16">
        <v>50</v>
      </c>
      <c r="E45" s="16">
        <v>58</v>
      </c>
      <c r="F45" s="16">
        <v>60</v>
      </c>
      <c r="G45" s="16">
        <v>63</v>
      </c>
      <c r="H45" s="16">
        <v>65</v>
      </c>
      <c r="I45" s="16">
        <v>68</v>
      </c>
      <c r="J45" s="16">
        <v>70</v>
      </c>
      <c r="K45" s="17"/>
    </row>
    <row r="46" spans="1:11" ht="15.75" thickBot="1">
      <c r="A46" s="27">
        <v>40</v>
      </c>
      <c r="B46" s="16" t="s">
        <v>371</v>
      </c>
      <c r="C46" s="73" t="s">
        <v>405</v>
      </c>
      <c r="D46" s="74"/>
      <c r="E46" s="74"/>
      <c r="F46" s="74"/>
      <c r="G46" s="74"/>
      <c r="H46" s="74"/>
      <c r="I46" s="74"/>
      <c r="J46" s="74"/>
      <c r="K46" s="75"/>
    </row>
    <row r="47" spans="1:11" ht="65.25" customHeight="1" thickBot="1">
      <c r="A47" s="27">
        <v>41</v>
      </c>
      <c r="B47" s="16" t="s">
        <v>406</v>
      </c>
      <c r="C47" s="16" t="s">
        <v>360</v>
      </c>
      <c r="D47" s="16">
        <v>3.9</v>
      </c>
      <c r="E47" s="16">
        <v>4.3</v>
      </c>
      <c r="F47" s="16">
        <v>4.5999999999999996</v>
      </c>
      <c r="G47" s="16">
        <v>4.9000000000000004</v>
      </c>
      <c r="H47" s="16">
        <v>5.2</v>
      </c>
      <c r="I47" s="16">
        <v>5.5</v>
      </c>
      <c r="J47" s="16">
        <v>6</v>
      </c>
      <c r="K47" s="16"/>
    </row>
    <row r="48" spans="1:11" ht="15.75" thickBot="1">
      <c r="A48" s="27">
        <v>42</v>
      </c>
      <c r="B48" s="79" t="s">
        <v>407</v>
      </c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25.5" customHeight="1" thickBot="1">
      <c r="A49" s="15">
        <v>43</v>
      </c>
      <c r="B49" s="16" t="s">
        <v>369</v>
      </c>
      <c r="C49" s="73" t="s">
        <v>408</v>
      </c>
      <c r="D49" s="74"/>
      <c r="E49" s="74"/>
      <c r="F49" s="74"/>
      <c r="G49" s="74"/>
      <c r="H49" s="74"/>
      <c r="I49" s="74"/>
      <c r="J49" s="74"/>
      <c r="K49" s="75"/>
    </row>
    <row r="50" spans="1:11" ht="25.5" customHeight="1" thickBot="1">
      <c r="A50" s="20">
        <v>44</v>
      </c>
      <c r="B50" s="16" t="s">
        <v>357</v>
      </c>
      <c r="C50" s="73" t="s">
        <v>409</v>
      </c>
      <c r="D50" s="74"/>
      <c r="E50" s="74"/>
      <c r="F50" s="74"/>
      <c r="G50" s="74"/>
      <c r="H50" s="74"/>
      <c r="I50" s="74"/>
      <c r="J50" s="74"/>
      <c r="K50" s="75"/>
    </row>
    <row r="51" spans="1:11" ht="39" thickBot="1">
      <c r="A51" s="27">
        <v>45</v>
      </c>
      <c r="B51" s="20" t="s">
        <v>434</v>
      </c>
      <c r="C51" s="30" t="s">
        <v>471</v>
      </c>
      <c r="D51" s="21">
        <v>130.29300000000001</v>
      </c>
      <c r="E51" s="21">
        <v>130.29300000000001</v>
      </c>
      <c r="F51" s="21">
        <v>130.29300000000001</v>
      </c>
      <c r="G51" s="21">
        <v>130.29300000000001</v>
      </c>
      <c r="H51" s="21">
        <v>130.29300000000001</v>
      </c>
      <c r="I51" s="21">
        <v>130.29300000000001</v>
      </c>
      <c r="J51" s="21">
        <v>130.29300000000001</v>
      </c>
      <c r="K51" s="15"/>
    </row>
    <row r="52" spans="1:11" ht="109.5" customHeight="1" thickBot="1">
      <c r="A52" s="15">
        <v>46</v>
      </c>
      <c r="B52" s="16" t="s">
        <v>410</v>
      </c>
      <c r="C52" s="29" t="s">
        <v>360</v>
      </c>
      <c r="D52" s="16">
        <v>53</v>
      </c>
      <c r="E52" s="16">
        <v>53</v>
      </c>
      <c r="F52" s="16">
        <v>41.6</v>
      </c>
      <c r="G52" s="16">
        <v>38.53</v>
      </c>
      <c r="H52" s="16">
        <v>35.46</v>
      </c>
      <c r="I52" s="16">
        <v>32.39</v>
      </c>
      <c r="J52" s="16">
        <v>29.32</v>
      </c>
      <c r="K52" s="16" t="s">
        <v>411</v>
      </c>
    </row>
    <row r="53" spans="1:11" ht="117.75" customHeight="1" thickBot="1">
      <c r="A53" s="20">
        <v>47</v>
      </c>
      <c r="B53" s="16" t="s">
        <v>412</v>
      </c>
      <c r="C53" s="29" t="s">
        <v>360</v>
      </c>
      <c r="D53" s="16">
        <v>0.4</v>
      </c>
      <c r="E53" s="16">
        <v>0.3</v>
      </c>
      <c r="F53" s="16">
        <v>0.3</v>
      </c>
      <c r="G53" s="16">
        <v>0.3</v>
      </c>
      <c r="H53" s="16">
        <v>0.3</v>
      </c>
      <c r="I53" s="16">
        <v>0.2</v>
      </c>
      <c r="J53" s="16">
        <v>0.2</v>
      </c>
      <c r="K53" s="16" t="s">
        <v>411</v>
      </c>
    </row>
    <row r="54" spans="1:11" ht="25.5" customHeight="1" thickBot="1">
      <c r="A54" s="27">
        <v>48</v>
      </c>
      <c r="B54" s="79" t="s">
        <v>413</v>
      </c>
      <c r="C54" s="80"/>
      <c r="D54" s="80"/>
      <c r="E54" s="80"/>
      <c r="F54" s="80"/>
      <c r="G54" s="80"/>
      <c r="H54" s="80"/>
      <c r="I54" s="80"/>
      <c r="J54" s="80"/>
      <c r="K54" s="81"/>
    </row>
    <row r="55" spans="1:11" ht="25.5" customHeight="1" thickBot="1">
      <c r="A55" s="27">
        <v>49</v>
      </c>
      <c r="B55" s="16" t="s">
        <v>369</v>
      </c>
      <c r="C55" s="73" t="s">
        <v>414</v>
      </c>
      <c r="D55" s="74"/>
      <c r="E55" s="74"/>
      <c r="F55" s="74"/>
      <c r="G55" s="74"/>
      <c r="H55" s="74"/>
      <c r="I55" s="74"/>
      <c r="J55" s="74"/>
      <c r="K55" s="75"/>
    </row>
    <row r="56" spans="1:11" ht="25.5" customHeight="1" thickBot="1">
      <c r="A56" s="15">
        <v>50</v>
      </c>
      <c r="B56" s="16" t="s">
        <v>357</v>
      </c>
      <c r="C56" s="73" t="s">
        <v>415</v>
      </c>
      <c r="D56" s="74"/>
      <c r="E56" s="74"/>
      <c r="F56" s="74"/>
      <c r="G56" s="74"/>
      <c r="H56" s="74"/>
      <c r="I56" s="74"/>
      <c r="J56" s="74"/>
      <c r="K56" s="75"/>
    </row>
    <row r="57" spans="1:11" ht="54.75" customHeight="1" thickBot="1">
      <c r="A57" s="20">
        <v>51</v>
      </c>
      <c r="B57" s="20" t="s">
        <v>416</v>
      </c>
      <c r="C57" s="19" t="s">
        <v>360</v>
      </c>
      <c r="D57" s="19">
        <v>80</v>
      </c>
      <c r="E57" s="19">
        <v>85</v>
      </c>
      <c r="F57" s="19">
        <v>100</v>
      </c>
      <c r="G57" s="19">
        <v>100</v>
      </c>
      <c r="H57" s="19">
        <v>100</v>
      </c>
      <c r="I57" s="19">
        <v>100</v>
      </c>
      <c r="J57" s="19">
        <v>100</v>
      </c>
      <c r="K57" s="15" t="s">
        <v>417</v>
      </c>
    </row>
    <row r="58" spans="1:11" ht="70.5" thickBot="1">
      <c r="A58" s="27">
        <v>52</v>
      </c>
      <c r="B58" s="16" t="s">
        <v>418</v>
      </c>
      <c r="C58" s="21" t="s">
        <v>360</v>
      </c>
      <c r="D58" s="30">
        <v>70</v>
      </c>
      <c r="E58" s="30">
        <v>75</v>
      </c>
      <c r="F58" s="30">
        <v>80</v>
      </c>
      <c r="G58" s="30">
        <v>80</v>
      </c>
      <c r="H58" s="30">
        <v>80</v>
      </c>
      <c r="I58" s="30">
        <v>80</v>
      </c>
      <c r="J58" s="30">
        <v>80</v>
      </c>
      <c r="K58" s="16" t="s">
        <v>417</v>
      </c>
    </row>
    <row r="59" spans="1:11" ht="15.75" thickBot="1">
      <c r="A59" s="15">
        <v>53</v>
      </c>
      <c r="B59" s="16" t="s">
        <v>371</v>
      </c>
      <c r="C59" s="73" t="s">
        <v>419</v>
      </c>
      <c r="D59" s="74"/>
      <c r="E59" s="74"/>
      <c r="F59" s="74"/>
      <c r="G59" s="74"/>
      <c r="H59" s="74"/>
      <c r="I59" s="74"/>
      <c r="J59" s="74"/>
      <c r="K59" s="75"/>
    </row>
    <row r="60" spans="1:11" ht="70.5" customHeight="1" thickBot="1">
      <c r="A60" s="27">
        <v>54</v>
      </c>
      <c r="B60" s="16" t="s">
        <v>420</v>
      </c>
      <c r="C60" s="16" t="s">
        <v>360</v>
      </c>
      <c r="D60" s="16">
        <v>100</v>
      </c>
      <c r="E60" s="16">
        <v>100</v>
      </c>
      <c r="F60" s="16">
        <v>100</v>
      </c>
      <c r="G60" s="16">
        <v>100</v>
      </c>
      <c r="H60" s="16">
        <v>100</v>
      </c>
      <c r="I60" s="16">
        <v>100</v>
      </c>
      <c r="J60" s="16">
        <v>100</v>
      </c>
      <c r="K60" s="16" t="s">
        <v>417</v>
      </c>
    </row>
    <row r="61" spans="1:11" ht="54.75" customHeight="1" thickBot="1">
      <c r="A61" s="27">
        <v>55</v>
      </c>
      <c r="B61" s="16" t="s">
        <v>421</v>
      </c>
      <c r="C61" s="16" t="s">
        <v>360</v>
      </c>
      <c r="D61" s="16">
        <v>87.6</v>
      </c>
      <c r="E61" s="16">
        <v>87.6</v>
      </c>
      <c r="F61" s="16">
        <v>100</v>
      </c>
      <c r="G61" s="16">
        <v>100</v>
      </c>
      <c r="H61" s="16">
        <v>100</v>
      </c>
      <c r="I61" s="16">
        <v>100</v>
      </c>
      <c r="J61" s="16">
        <v>100</v>
      </c>
      <c r="K61" s="16" t="s">
        <v>417</v>
      </c>
    </row>
    <row r="62" spans="1:11" ht="15.75" thickBot="1">
      <c r="A62" s="15">
        <v>56</v>
      </c>
      <c r="B62" s="16" t="s">
        <v>422</v>
      </c>
      <c r="C62" s="73" t="s">
        <v>423</v>
      </c>
      <c r="D62" s="74"/>
      <c r="E62" s="74"/>
      <c r="F62" s="74"/>
      <c r="G62" s="74"/>
      <c r="H62" s="74"/>
      <c r="I62" s="74"/>
      <c r="J62" s="74"/>
      <c r="K62" s="75"/>
    </row>
    <row r="63" spans="1:11" ht="57" customHeight="1" thickBot="1">
      <c r="A63" s="27">
        <v>57</v>
      </c>
      <c r="B63" s="26" t="s">
        <v>432</v>
      </c>
      <c r="C63" s="15" t="s">
        <v>424</v>
      </c>
      <c r="D63" s="15">
        <v>20.7</v>
      </c>
      <c r="E63" s="15">
        <v>20.8</v>
      </c>
      <c r="F63" s="15">
        <v>21.2</v>
      </c>
      <c r="G63" s="15">
        <v>21.8</v>
      </c>
      <c r="H63" s="15">
        <v>22.6</v>
      </c>
      <c r="I63" s="15">
        <v>23.2</v>
      </c>
      <c r="J63" s="15">
        <v>23.3</v>
      </c>
      <c r="K63" s="15" t="s">
        <v>411</v>
      </c>
    </row>
    <row r="64" spans="1:11" ht="15.75" thickBot="1">
      <c r="A64" s="27">
        <v>58</v>
      </c>
      <c r="B64" s="79" t="s">
        <v>425</v>
      </c>
      <c r="C64" s="80"/>
      <c r="D64" s="80"/>
      <c r="E64" s="80"/>
      <c r="F64" s="80"/>
      <c r="G64" s="80"/>
      <c r="H64" s="80"/>
      <c r="I64" s="80"/>
      <c r="J64" s="80"/>
      <c r="K64" s="81"/>
    </row>
    <row r="65" spans="1:11" ht="25.5" customHeight="1" thickBot="1">
      <c r="A65" s="20">
        <v>59</v>
      </c>
      <c r="B65" s="16" t="s">
        <v>369</v>
      </c>
      <c r="C65" s="73" t="s">
        <v>426</v>
      </c>
      <c r="D65" s="74"/>
      <c r="E65" s="74"/>
      <c r="F65" s="74"/>
      <c r="G65" s="74"/>
      <c r="H65" s="74"/>
      <c r="I65" s="74"/>
      <c r="J65" s="74"/>
      <c r="K65" s="75"/>
    </row>
    <row r="66" spans="1:11" ht="25.5" customHeight="1" thickBot="1">
      <c r="A66" s="27">
        <v>60</v>
      </c>
      <c r="B66" s="16" t="s">
        <v>357</v>
      </c>
      <c r="C66" s="73" t="s">
        <v>427</v>
      </c>
      <c r="D66" s="74"/>
      <c r="E66" s="74"/>
      <c r="F66" s="74"/>
      <c r="G66" s="74"/>
      <c r="H66" s="74"/>
      <c r="I66" s="74"/>
      <c r="J66" s="74"/>
      <c r="K66" s="75"/>
    </row>
    <row r="67" spans="1:11" ht="51.75" customHeight="1" thickBot="1">
      <c r="A67" s="27">
        <v>61</v>
      </c>
      <c r="B67" s="26" t="s">
        <v>466</v>
      </c>
      <c r="C67" s="19" t="s">
        <v>360</v>
      </c>
      <c r="D67" s="15">
        <v>80</v>
      </c>
      <c r="E67" s="15">
        <v>90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/>
    </row>
    <row r="68" spans="1:11" ht="25.5" customHeight="1" thickBot="1">
      <c r="A68" s="15">
        <v>62</v>
      </c>
      <c r="B68" s="20" t="s">
        <v>371</v>
      </c>
      <c r="C68" s="73" t="s">
        <v>428</v>
      </c>
      <c r="D68" s="74"/>
      <c r="E68" s="74"/>
      <c r="F68" s="74"/>
      <c r="G68" s="74"/>
      <c r="H68" s="74"/>
      <c r="I68" s="74"/>
      <c r="J68" s="74"/>
      <c r="K68" s="75"/>
    </row>
    <row r="69" spans="1:11" ht="57.75" customHeight="1" thickBot="1">
      <c r="A69" s="27">
        <v>63</v>
      </c>
      <c r="B69" s="16" t="s">
        <v>429</v>
      </c>
      <c r="C69" s="16" t="s">
        <v>430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/>
    </row>
    <row r="70" spans="1:11" ht="213.75" customHeight="1" thickBot="1">
      <c r="A70" s="27">
        <v>64</v>
      </c>
      <c r="B70" s="16" t="s">
        <v>431</v>
      </c>
      <c r="C70" s="16" t="s">
        <v>360</v>
      </c>
      <c r="D70" s="16">
        <v>0</v>
      </c>
      <c r="E70" s="16">
        <v>0</v>
      </c>
      <c r="F70" s="16">
        <v>88.9</v>
      </c>
      <c r="G70" s="16">
        <v>88.9</v>
      </c>
      <c r="H70" s="16">
        <v>88.9</v>
      </c>
      <c r="I70" s="16">
        <v>88.9</v>
      </c>
      <c r="J70" s="16">
        <v>88.9</v>
      </c>
      <c r="K70" s="16" t="s">
        <v>411</v>
      </c>
    </row>
    <row r="71" spans="1:11" ht="27" customHeight="1" thickBot="1">
      <c r="A71" s="27">
        <v>65</v>
      </c>
      <c r="B71" s="99" t="s">
        <v>492</v>
      </c>
      <c r="C71" s="100"/>
      <c r="D71" s="100"/>
      <c r="E71" s="100"/>
      <c r="F71" s="100"/>
      <c r="G71" s="100"/>
      <c r="H71" s="100"/>
      <c r="I71" s="100"/>
      <c r="J71" s="100"/>
      <c r="K71" s="101"/>
    </row>
    <row r="72" spans="1:11" ht="15.75" customHeight="1" thickBot="1">
      <c r="A72" s="15">
        <v>66</v>
      </c>
      <c r="B72" s="31" t="s">
        <v>369</v>
      </c>
      <c r="C72" s="73" t="s">
        <v>493</v>
      </c>
      <c r="D72" s="74"/>
      <c r="E72" s="74"/>
      <c r="F72" s="74"/>
      <c r="G72" s="74"/>
      <c r="H72" s="74"/>
      <c r="I72" s="74"/>
      <c r="J72" s="74"/>
      <c r="K72" s="88"/>
    </row>
    <row r="73" spans="1:11" ht="16.5" customHeight="1" thickBot="1">
      <c r="A73" s="20">
        <v>67</v>
      </c>
      <c r="B73" s="31" t="s">
        <v>357</v>
      </c>
      <c r="C73" s="73" t="s">
        <v>494</v>
      </c>
      <c r="D73" s="74"/>
      <c r="E73" s="74"/>
      <c r="F73" s="74"/>
      <c r="G73" s="74"/>
      <c r="H73" s="74"/>
      <c r="I73" s="74"/>
      <c r="J73" s="74"/>
      <c r="K73" s="88"/>
    </row>
    <row r="74" spans="1:11" ht="56.25" customHeight="1" thickBot="1">
      <c r="A74" s="27">
        <v>68</v>
      </c>
      <c r="B74" s="16" t="s">
        <v>495</v>
      </c>
      <c r="C74" s="31" t="s">
        <v>496</v>
      </c>
      <c r="D74" s="31">
        <v>40</v>
      </c>
      <c r="E74" s="31">
        <v>60</v>
      </c>
      <c r="F74" s="31">
        <v>60</v>
      </c>
      <c r="G74" s="31">
        <v>75</v>
      </c>
      <c r="H74" s="31">
        <v>80</v>
      </c>
      <c r="I74" s="31">
        <v>85</v>
      </c>
      <c r="J74" s="31">
        <v>90</v>
      </c>
      <c r="K74" s="31"/>
    </row>
    <row r="75" spans="1:11" ht="46.5" customHeight="1" thickBot="1">
      <c r="A75" s="27">
        <v>69</v>
      </c>
      <c r="B75" s="16" t="s">
        <v>497</v>
      </c>
      <c r="C75" s="31" t="s">
        <v>498</v>
      </c>
      <c r="D75" s="31">
        <v>30</v>
      </c>
      <c r="E75" s="31">
        <v>30</v>
      </c>
      <c r="F75" s="31">
        <v>40</v>
      </c>
      <c r="G75" s="31">
        <v>40</v>
      </c>
      <c r="H75" s="31">
        <v>60</v>
      </c>
      <c r="I75" s="31">
        <v>80</v>
      </c>
      <c r="J75" s="31">
        <v>100</v>
      </c>
      <c r="K75" s="31"/>
    </row>
    <row r="76" spans="1:11" ht="25.5" customHeight="1" thickBot="1">
      <c r="A76" s="27">
        <v>65</v>
      </c>
      <c r="B76" s="82" t="s">
        <v>491</v>
      </c>
      <c r="C76" s="83"/>
      <c r="D76" s="83"/>
      <c r="E76" s="83"/>
      <c r="F76" s="83"/>
      <c r="G76" s="83"/>
      <c r="H76" s="83"/>
      <c r="I76" s="83"/>
      <c r="J76" s="83"/>
      <c r="K76" s="84"/>
    </row>
    <row r="77" spans="1:11" ht="15.75" customHeight="1" thickBot="1">
      <c r="A77" s="15">
        <v>66</v>
      </c>
      <c r="B77" s="31" t="s">
        <v>369</v>
      </c>
      <c r="C77" s="85" t="s">
        <v>470</v>
      </c>
      <c r="D77" s="86"/>
      <c r="E77" s="86"/>
      <c r="F77" s="86"/>
      <c r="G77" s="86"/>
      <c r="H77" s="86"/>
      <c r="I77" s="86"/>
      <c r="J77" s="86"/>
      <c r="K77" s="87"/>
    </row>
    <row r="78" spans="1:11" ht="25.5" customHeight="1" thickBot="1">
      <c r="A78" s="20">
        <v>67</v>
      </c>
      <c r="B78" s="31" t="s">
        <v>357</v>
      </c>
      <c r="C78" s="85" t="s">
        <v>472</v>
      </c>
      <c r="D78" s="86"/>
      <c r="E78" s="86"/>
      <c r="F78" s="86"/>
      <c r="G78" s="86"/>
      <c r="H78" s="86"/>
      <c r="I78" s="86"/>
      <c r="J78" s="86"/>
      <c r="K78" s="87"/>
    </row>
    <row r="79" spans="1:11" ht="51.75" thickBot="1">
      <c r="A79" s="27">
        <v>68</v>
      </c>
      <c r="B79" s="31" t="s">
        <v>499</v>
      </c>
      <c r="C79" s="32" t="s">
        <v>360</v>
      </c>
      <c r="D79" s="33">
        <v>80</v>
      </c>
      <c r="E79" s="33">
        <v>90</v>
      </c>
      <c r="F79" s="33">
        <v>90</v>
      </c>
      <c r="G79" s="33">
        <v>100</v>
      </c>
      <c r="H79" s="33">
        <v>100</v>
      </c>
      <c r="I79" s="33">
        <v>100</v>
      </c>
      <c r="J79" s="33">
        <v>100</v>
      </c>
      <c r="K79" s="31"/>
    </row>
    <row r="80" spans="1:11" ht="39" thickBot="1">
      <c r="A80" s="27">
        <v>69</v>
      </c>
      <c r="B80" s="31" t="s">
        <v>500</v>
      </c>
      <c r="C80" s="31" t="s">
        <v>360</v>
      </c>
      <c r="D80" s="33">
        <v>60</v>
      </c>
      <c r="E80" s="33">
        <v>60</v>
      </c>
      <c r="F80" s="33">
        <v>75</v>
      </c>
      <c r="G80" s="33">
        <v>80</v>
      </c>
      <c r="H80" s="33">
        <v>80</v>
      </c>
      <c r="I80" s="33">
        <v>90</v>
      </c>
      <c r="J80" s="33">
        <v>100</v>
      </c>
      <c r="K80" s="31"/>
    </row>
    <row r="81" spans="1:11" ht="77.25" thickBot="1">
      <c r="A81" s="20">
        <v>70</v>
      </c>
      <c r="B81" s="31" t="s">
        <v>501</v>
      </c>
      <c r="C81" s="31" t="s">
        <v>360</v>
      </c>
      <c r="D81" s="33">
        <v>0</v>
      </c>
      <c r="E81" s="33">
        <v>0</v>
      </c>
      <c r="F81" s="33">
        <v>0</v>
      </c>
      <c r="G81" s="33">
        <v>30</v>
      </c>
      <c r="H81" s="33">
        <v>60</v>
      </c>
      <c r="I81" s="33">
        <v>80</v>
      </c>
      <c r="J81" s="33">
        <v>100</v>
      </c>
      <c r="K81" s="31"/>
    </row>
  </sheetData>
  <mergeCells count="50">
    <mergeCell ref="I1:K1"/>
    <mergeCell ref="I2:K2"/>
    <mergeCell ref="K3:K5"/>
    <mergeCell ref="B71:K71"/>
    <mergeCell ref="C68:K68"/>
    <mergeCell ref="B64:K64"/>
    <mergeCell ref="C65:K65"/>
    <mergeCell ref="C66:K66"/>
    <mergeCell ref="C62:K62"/>
    <mergeCell ref="C59:K59"/>
    <mergeCell ref="B54:K54"/>
    <mergeCell ref="C55:K55"/>
    <mergeCell ref="C56:K56"/>
    <mergeCell ref="B48:K48"/>
    <mergeCell ref="B7:K7"/>
    <mergeCell ref="C8:K8"/>
    <mergeCell ref="C9:K9"/>
    <mergeCell ref="C27:K27"/>
    <mergeCell ref="A3:A5"/>
    <mergeCell ref="B3:B5"/>
    <mergeCell ref="C3:C5"/>
    <mergeCell ref="D3:J3"/>
    <mergeCell ref="D4:D5"/>
    <mergeCell ref="E4:E5"/>
    <mergeCell ref="F4:F5"/>
    <mergeCell ref="G4:G5"/>
    <mergeCell ref="H4:H5"/>
    <mergeCell ref="I4:I5"/>
    <mergeCell ref="J4:J5"/>
    <mergeCell ref="C23:K23"/>
    <mergeCell ref="B25:K25"/>
    <mergeCell ref="C26:K26"/>
    <mergeCell ref="B76:K76"/>
    <mergeCell ref="C77:K77"/>
    <mergeCell ref="C78:K78"/>
    <mergeCell ref="C50:K50"/>
    <mergeCell ref="C72:K72"/>
    <mergeCell ref="C73:K73"/>
    <mergeCell ref="C13:K13"/>
    <mergeCell ref="B15:K15"/>
    <mergeCell ref="C16:K16"/>
    <mergeCell ref="C17:K17"/>
    <mergeCell ref="C49:K49"/>
    <mergeCell ref="C34:K34"/>
    <mergeCell ref="B41:K41"/>
    <mergeCell ref="C42:K42"/>
    <mergeCell ref="C43:K43"/>
    <mergeCell ref="C46:K46"/>
    <mergeCell ref="B21:K21"/>
    <mergeCell ref="C22:K22"/>
  </mergeCells>
  <pageMargins left="0.70866141732283472" right="0.70866141732283472" top="0.74803149606299213" bottom="0.51181102362204722" header="0.31496062992125984" footer="0.31496062992125984"/>
  <pageSetup paperSize="9" scale="65" fitToHeight="147" orientation="portrait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Целевые показатели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DNA7 X86</cp:lastModifiedBy>
  <cp:lastPrinted>2018-02-20T05:44:59Z</cp:lastPrinted>
  <dcterms:created xsi:type="dcterms:W3CDTF">2017-02-24T11:17:21Z</dcterms:created>
  <dcterms:modified xsi:type="dcterms:W3CDTF">2018-02-26T08:30:04Z</dcterms:modified>
</cp:coreProperties>
</file>