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<sst xmlns="http://schemas.openxmlformats.org/spreadsheetml/2006/main" count="210" uniqueCount="204">
  <si>
    <t>Наименование</t>
  </si>
  <si>
    <t>Целевая статья</t>
  </si>
  <si>
    <t>Непрограммные направления деятельности муниципального образования</t>
  </si>
  <si>
    <t>Глава муниципального образования</t>
  </si>
  <si>
    <t>Центральный аппарат муниципального образования</t>
  </si>
  <si>
    <t>Депутаты представительного органа муниципального образования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</si>
  <si>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</si>
  <si>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 и его заместители</t>
  </si>
  <si>
    <t>Проведение выборов в представительные органы муниципального образования</t>
  </si>
  <si>
    <t>9901001</t>
  </si>
  <si>
    <t>Расходы, связанные с содержанием  помещений, находящимися  в  муниципальной  казне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</si>
  <si>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</si>
  <si>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выплаты  по  обязательствам муниципального образования</t>
  </si>
  <si>
    <t>9901004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</si>
  <si>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</si>
  <si>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 xml:space="preserve">Государственная регистрация актов гражданского состояния 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</si>
  <si>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</si>
  <si>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</si>
  <si>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</si>
  <si>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предоставлению государственных и муниципальных услуг</t>
  </si>
  <si>
    <t>0812009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</si>
  <si>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</si>
  <si>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</si>
  <si>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субъектов Российской Федерации</t>
  </si>
  <si>
    <t>9905104</t>
  </si>
  <si>
    <t>Мероприятия направленные на возмещение затрат по осуществлению пассажирских перевозок</t>
  </si>
  <si>
    <t>9901010</t>
  </si>
  <si>
    <t>Мероприятия  по  землеустройству  и   землепользованию</t>
  </si>
  <si>
    <t>0600000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</si>
  <si>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</si>
  <si>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0602006</t>
  </si>
  <si>
    <t>Мероприятяи  в  области  жилищного  хозяйства</t>
  </si>
  <si>
    <t>9901007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</si>
  <si>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</si>
  <si>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</si>
  <si>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</si>
  <si>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0110000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</si>
  <si>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</si>
  <si>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0115059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</si>
  <si>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</si>
  <si>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</si>
  <si>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Субвенции на обеспечение обучающихся в младших классах (1-4 включительно) бесплатным питанием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</si>
  <si>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</si>
  <si>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</si>
  <si>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</si>
  <si>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</si>
  <si>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Доплаты к пенсиям муниципальных служащих</t>
  </si>
  <si>
    <t>Резервный фонд администрации Кавалеровского  муниципального  района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</si>
  <si>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</si>
  <si>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Подпрограмма "Доступная среда на 2015-2017 годы"</t>
  </si>
  <si>
    <t>Расходы на публикации в средствах массовой информации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</si>
  <si>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</si>
  <si>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</si>
  <si>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Поддержка  мер  по  обеспечению  сбалансированности бюджетов  поселений  на выплату  заработной платы</t>
  </si>
  <si>
    <t>Учреждение:  Администрация  Кавалеровского муниципального  района</t>
  </si>
  <si>
    <t>ВСЕГО РАСХОДОВ</t>
  </si>
  <si>
    <t>9901011</t>
  </si>
  <si>
    <t>Расходы на составление схемы размещения рекламных конструкций</t>
  </si>
  <si>
    <t>Распределение</t>
  </si>
  <si>
    <t>Сумма,  тысяч рублей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</si>
  <si>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</si>
  <si>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0609230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</si>
  <si>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</si>
  <si>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</si>
  <si>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0139222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</si>
  <si>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</si>
  <si>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</si>
  <si>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9901012</t>
  </si>
  <si>
    <t>Расходы на содержание жилищного фонда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</si>
  <si>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</si>
  <si>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</si>
  <si>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</si>
  <si>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</si>
  <si>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2015 году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</si>
  <si>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</si>
  <si>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</si>
  <si>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</si>
  <si>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</si>
  <si>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</si>
  <si>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</si>
  <si>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</si>
  <si>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</si>
  <si>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9909949900</t>
  </si>
  <si>
    <t>9909959300</t>
  </si>
  <si>
    <t>9909993010</t>
  </si>
  <si>
    <t>9909993030</t>
  </si>
  <si>
    <t>9909993100</t>
  </si>
  <si>
    <t>0500120140</t>
  </si>
  <si>
    <t>Участие в конференциях и семинарах по противодействию коррупции</t>
  </si>
  <si>
    <t>0700120070</t>
  </si>
  <si>
    <t>Повышение энергетической эффективности в муниципальных учреждениях</t>
  </si>
  <si>
    <t>0810141000</t>
  </si>
  <si>
    <t>0810192070</t>
  </si>
  <si>
    <t>0820120100</t>
  </si>
  <si>
    <t>Применение информационно-коммуникационных технологий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</si>
  <si>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</si>
  <si>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</si>
  <si>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</si>
  <si>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Обнаружение и уничтожение очагов произрастания дикорастущей конопли</t>
  </si>
  <si>
    <t>Информационно-пропагандистская и просветительская работа по информированию населения</t>
  </si>
  <si>
    <t>9909951180</t>
  </si>
  <si>
    <t>9909993040</t>
  </si>
  <si>
    <t>0200120080</t>
  </si>
  <si>
    <t>Содержание дорог</t>
  </si>
  <si>
    <t>9909910060</t>
  </si>
  <si>
    <t>9909910050</t>
  </si>
  <si>
    <t>Расходы по территориальному планированию</t>
  </si>
  <si>
    <t>0700120250</t>
  </si>
  <si>
    <t>Проведение экспертизы жилищно-коммунального комплекса</t>
  </si>
  <si>
    <t>0700120240</t>
  </si>
  <si>
    <t>Подготовка к осенне-зимнему периоду котельных в сельских поселениях</t>
  </si>
  <si>
    <t>9909910130</t>
  </si>
  <si>
    <t>9909993120</t>
  </si>
  <si>
    <t>0100142000</t>
  </si>
  <si>
    <t>0100193070</t>
  </si>
  <si>
    <t>0110120050</t>
  </si>
  <si>
    <t>0100142100</t>
  </si>
  <si>
    <t>0100142300</t>
  </si>
  <si>
    <t>0100193050</t>
  </si>
  <si>
    <t>0100193060</t>
  </si>
  <si>
    <t>0120120010</t>
  </si>
  <si>
    <t>Модернизация системы общего образования</t>
  </si>
  <si>
    <t>0130120030</t>
  </si>
  <si>
    <t>0900142200</t>
  </si>
  <si>
    <t>0140120040</t>
  </si>
  <si>
    <t>Организация отдыха, оздоровления и занятости детей</t>
  </si>
  <si>
    <t>0140193080</t>
  </si>
  <si>
    <t>0100120400</t>
  </si>
  <si>
    <t>0100145200</t>
  </si>
  <si>
    <t>0150120020</t>
  </si>
  <si>
    <t>Пожарная безопасность</t>
  </si>
  <si>
    <t>0900120190</t>
  </si>
  <si>
    <t>Стипендии за достижения в учебе</t>
  </si>
  <si>
    <t>1110120210</t>
  </si>
  <si>
    <t>1110000000</t>
  </si>
  <si>
    <t>Подпрограмма "Профилактика терроризма и экстремизма в  Кавалеровском муниципальном районе на 2016-2018 годы"</t>
  </si>
  <si>
    <t>0900120150</t>
  </si>
  <si>
    <t>Проведение культурно-массовых мероприятий</t>
  </si>
  <si>
    <t>0400120130</t>
  </si>
  <si>
    <t>0110193090</t>
  </si>
  <si>
    <t>0310120110</t>
  </si>
  <si>
    <t>Субсидии на оказание поддержки социально ориентированным некоммерческим организациям</t>
  </si>
  <si>
    <t>0310120180</t>
  </si>
  <si>
    <t>Оказание адресной помощи</t>
  </si>
  <si>
    <t>0320120120</t>
  </si>
  <si>
    <t>Создание доступной среды жизнедеятельности инвалидов</t>
  </si>
  <si>
    <t>1000120160</t>
  </si>
  <si>
    <t>Проведение спортивных мероприятий</t>
  </si>
  <si>
    <t>1000120200</t>
  </si>
  <si>
    <t>Строительство универсальной спортивной площадки</t>
  </si>
  <si>
    <t>0400120170</t>
  </si>
  <si>
    <t>9909961110</t>
  </si>
  <si>
    <t>9909961120</t>
  </si>
  <si>
    <t>9909961130</t>
  </si>
  <si>
    <t>9909962100</t>
  </si>
  <si>
    <t>9909900000</t>
  </si>
  <si>
    <t>1000000000</t>
  </si>
  <si>
    <t>0900151440</t>
  </si>
  <si>
    <t>0900000000</t>
  </si>
  <si>
    <t>0820000000</t>
  </si>
  <si>
    <t>0810000000</t>
  </si>
  <si>
    <t>0800000000</t>
  </si>
  <si>
    <t>0700000000</t>
  </si>
  <si>
    <t>0500000000</t>
  </si>
  <si>
    <t>0400000000</t>
  </si>
  <si>
    <t>0320150270</t>
  </si>
  <si>
    <t>0320000000</t>
  </si>
  <si>
    <t>0310000000</t>
  </si>
  <si>
    <t>0300000000</t>
  </si>
  <si>
    <t>0200000000</t>
  </si>
  <si>
    <t>0150000000</t>
  </si>
  <si>
    <t>0140000000</t>
  </si>
  <si>
    <t>0130000000</t>
  </si>
  <si>
    <t>0120000000</t>
  </si>
  <si>
    <t>0110000000</t>
  </si>
  <si>
    <t>0100000000</t>
  </si>
  <si>
    <t>Подпрограмма "Профилактика правонарушений и преступлений в Кавалеровском муниципальном районе на 2016-2018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</si>
  <si>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</si>
  <si>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</si>
  <si>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
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</si>
  <si>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</si>
  <si>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</si>
  <si>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</si>
  <si>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</si>
  <si>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</si>
  <si>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Муниципальная программа "Развитие системы образования Кавалеровского муниципального района на 2015-2020 годы"</t>
  </si>
  <si>
    <t xml:space="preserve">бюджетных ассигнований из бюджета Кавалеровского  муниципального  района по муниципальным программам, предусмотренным к финансированию из  бюджета муниципального района на 2018 год    </t>
  </si>
  <si>
    <t>Подпрограмма "Развитие системы дошкольного  образования Кавалеровского  муниципального  района на 2015 - 2020 годы"</t>
  </si>
  <si>
    <t>Развитие материально-технической базы  в дошкольных учреждениях</t>
  </si>
  <si>
    <t>Подпрограмма "Модернизация системы общего образования в  Кавалеровском муниципальном  районе на 2015-2020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</si>
  <si>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2015-2020 годы"</t>
  </si>
  <si>
    <t>Подпрограмма "Пожарная безопасность  муниципальных  образовательных  учреждений на 2015-2020 годы"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</si>
  <si>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</si>
  <si>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</si>
  <si>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</si>
  <si>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</si>
  <si>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"Развитие культуры и молодежной политики в Кавалеровском муниципальном районе на 2018-2020 г.г."</t>
  </si>
  <si>
    <t>Муниципальная программа «Развитие физической культуры и спорта в Кавалеровском муниципальном районе» на 2018-2020  гг.</t>
  </si>
  <si>
    <t>Председатель представительного органа муниципального образования</t>
  </si>
  <si>
    <t>9909921100</t>
  </si>
  <si>
    <t>9909910010</t>
  </si>
  <si>
    <t xml:space="preserve">Установка и обслуживание систем видеонаблюдения в учреждениях </t>
  </si>
  <si>
    <t>Подпрограмма "Информатизация  системы  образования на 2015-2020 годы"</t>
  </si>
  <si>
    <t>Развитие материально-технической базы  в общеобразовательных учреждениях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</si>
</sst>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"/>
    <numFmt numFmtId="191" formatCode="#,##0.000_р_."/>
    <numFmt numFmtId="192" formatCode="0.0000"/>
    <numFmt numFmtId="193" formatCode="#,##0.00000_р_."/>
    <numFmt numFmtId="194" formatCode="#,##0.000"/>
  </numFmts>
  <fonts count="44"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 shrinkToFit="1"/>
    </xf>
    <xf numFmtId="188" fontId="4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shrinkToFit="1"/>
    </xf>
    <xf numFmtId="188" fontId="5" fillId="0" borderId="13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>
      <alignment horizontal="center" shrinkToFit="1"/>
    </xf>
    <xf numFmtId="188" fontId="4" fillId="0" borderId="13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left" vertical="top" wrapText="1" shrinkToFit="1"/>
    </xf>
    <xf numFmtId="49" fontId="4" fillId="0" borderId="13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 shrinkToFit="1"/>
    </xf>
    <xf numFmtId="49" fontId="6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shrinkToFit="1"/>
    </xf>
    <xf numFmtId="188" fontId="7" fillId="0" borderId="13" xfId="0" applyNumberFormat="1" applyFont="1" applyFill="1" applyBorder="1" applyAlignment="1" applyProtection="1">
      <alignment horizontal="center"/>
      <protection locked="0"/>
    </xf>
    <xf numFmtId="188" fontId="5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 shrinkToFit="1"/>
    </xf>
    <xf numFmtId="0" fontId="5" fillId="33" borderId="13" xfId="0" applyFont="1" applyFill="1" applyBorder="1" applyAlignment="1">
      <alignment horizontal="left" vertical="top" wrapText="1"/>
    </xf>
    <xf numFmtId="188" fontId="5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top" wrapText="1" shrinkToFit="1"/>
    </xf>
    <xf numFmtId="49" fontId="5" fillId="0" borderId="13" xfId="0" applyNumberFormat="1" applyFont="1" applyFill="1" applyBorder="1" applyAlignment="1">
      <alignment horizontal="center"/>
    </xf>
    <xf numFmtId="188" fontId="9" fillId="0" borderId="12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 wrapText="1" shrinkToFit="1"/>
    </xf>
    <xf numFmtId="188" fontId="0" fillId="0" borderId="0" xfId="0" applyNumberFormat="1" applyAlignment="1">
      <alignment wrapText="1" shrinkToFit="1"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horizontal="left" vertical="top" wrapText="1"/>
      <protection/>
    </xf>
    <xf numFmtId="0" fontId="5" fillId="0" borderId="13" xfId="0" applyFont="1" applyFill="1" applyBorder="1" applyAlignment="1">
      <alignment horizontal="left" vertical="top" wrapText="1" shrinkToFit="1"/>
    </xf>
    <xf numFmtId="2" fontId="7" fillId="0" borderId="13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0" xfId="0" applyFont="1" applyAlignment="1">
      <alignment wrapText="1" shrinkToFit="1"/>
    </xf>
    <xf numFmtId="0" fontId="4" fillId="0" borderId="13" xfId="0" applyFont="1" applyBorder="1" applyAlignment="1">
      <alignment wrapText="1" shrinkToFi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2</xdr:col>
      <xdr:colOff>1190625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0" y="133350"/>
          <a:ext cx="19240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12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31.10.2017 г.  № 316-НПА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1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7.8515625" style="43" customWidth="1"/>
    <col min="2" max="2" width="16.00390625" style="0" customWidth="1"/>
    <col min="3" max="3" width="18.28125" style="0" customWidth="1"/>
    <col min="4" max="4" width="12.140625" style="0" customWidth="1"/>
    <col min="5" max="5" width="14.00390625" style="0" customWidth="1"/>
  </cols>
  <sheetData>
    <row r="7" spans="1:3" ht="14.25">
      <c r="A7" s="49" t="s">
        <v>58</v>
      </c>
      <c r="B7" s="49"/>
      <c r="C7" s="49"/>
    </row>
    <row r="8" spans="1:3" ht="44.25" customHeight="1">
      <c r="A8" s="50" t="s">
        <v>186</v>
      </c>
      <c r="B8" s="50"/>
      <c r="C8" s="50"/>
    </row>
    <row r="9" spans="1:3" ht="22.5" customHeight="1">
      <c r="A9" s="29"/>
      <c r="B9" s="28"/>
      <c r="C9" s="28"/>
    </row>
    <row r="10" spans="1:3" ht="48" customHeight="1">
      <c r="A10" s="1" t="s">
        <v>0</v>
      </c>
      <c r="B10" s="1" t="s">
        <v>1</v>
      </c>
      <c r="C10" s="25" t="s">
        <v>59</v>
      </c>
    </row>
    <row r="11" spans="1:3" ht="15.75">
      <c r="A11" s="2">
        <v>1</v>
      </c>
      <c r="B11" s="2">
        <v>2</v>
      </c>
      <c r="C11" s="3">
        <v>3</v>
      </c>
    </row>
    <row r="12" spans="1:3" ht="42.75">
      <c r="A12" s="30" t="s">
        <v>185</v>
      </c>
      <c r="B12" s="6" t="s">
        <v>175</v>
      </c>
      <c r="C12" s="23">
        <f>SUM(C13+C14+C15+C16+C17+C18+C19+C20+C21+C28+C30+C33+C36)</f>
        <v>324108.5</v>
      </c>
    </row>
    <row r="13" spans="1:3" s="4" customFormat="1" ht="18" customHeight="1">
      <c r="A13" s="13" t="s">
        <v>4</v>
      </c>
      <c r="B13" s="8" t="s">
        <v>127</v>
      </c>
      <c r="C13" s="9">
        <v>1725</v>
      </c>
    </row>
    <row r="14" spans="1:3" s="4" customFormat="1" ht="45">
      <c r="A14" s="13" t="s">
        <v>34</v>
      </c>
      <c r="B14" s="8" t="s">
        <v>113</v>
      </c>
      <c r="C14" s="9">
        <v>42309.6</v>
      </c>
    </row>
    <row r="15" spans="1:3" s="4" customFormat="1" ht="50.25" customHeight="1">
      <c r="A15" s="13" t="s">
        <v>39</v>
      </c>
      <c r="B15" s="8" t="s">
        <v>116</v>
      </c>
      <c r="C15" s="9">
        <v>44513.1</v>
      </c>
    </row>
    <row r="16" spans="1:3" s="4" customFormat="1" ht="45">
      <c r="A16" s="13" t="s">
        <v>40</v>
      </c>
      <c r="B16" s="8" t="s">
        <v>117</v>
      </c>
      <c r="C16" s="9">
        <v>24979.8</v>
      </c>
    </row>
    <row r="17" spans="1:3" s="4" customFormat="1" ht="60">
      <c r="A17" s="13" t="s">
        <v>45</v>
      </c>
      <c r="B17" s="8" t="s">
        <v>128</v>
      </c>
      <c r="C17" s="9">
        <v>20163.3</v>
      </c>
    </row>
    <row r="18" spans="1:3" s="4" customFormat="1" ht="45">
      <c r="A18" s="13" t="s">
        <v>41</v>
      </c>
      <c r="B18" s="8" t="s">
        <v>118</v>
      </c>
      <c r="C18" s="9">
        <v>3920</v>
      </c>
    </row>
    <row r="19" spans="1:3" s="4" customFormat="1" ht="60">
      <c r="A19" s="13" t="s">
        <v>42</v>
      </c>
      <c r="B19" s="8" t="s">
        <v>119</v>
      </c>
      <c r="C19" s="9">
        <v>104402</v>
      </c>
    </row>
    <row r="20" spans="1:3" s="4" customFormat="1" ht="75">
      <c r="A20" s="13" t="s">
        <v>35</v>
      </c>
      <c r="B20" s="8" t="s">
        <v>114</v>
      </c>
      <c r="C20" s="9">
        <v>71568</v>
      </c>
    </row>
    <row r="21" spans="1:3" s="4" customFormat="1" ht="30" customHeight="1">
      <c r="A21" s="32" t="s">
        <v>187</v>
      </c>
      <c r="B21" s="6" t="s">
        <v>174</v>
      </c>
      <c r="C21" s="7">
        <f>SUM(C24:C27)</f>
        <v>5400</v>
      </c>
    </row>
    <row r="22" spans="1:3" s="4" customFormat="1" ht="30" customHeight="1" hidden="1">
      <c r="A22" s="31" t="s">
        <v>54</v>
      </c>
      <c r="B22" s="15" t="s">
        <v>36</v>
      </c>
      <c r="C22" s="16">
        <f>SUM(C23)</f>
        <v>0</v>
      </c>
    </row>
    <row r="23" spans="1:3" s="4" customFormat="1" ht="30" customHeight="1" hidden="1">
      <c r="A23" s="33" t="s">
        <v>37</v>
      </c>
      <c r="B23" s="8" t="s">
        <v>38</v>
      </c>
      <c r="C23" s="5"/>
    </row>
    <row r="24" spans="1:3" s="4" customFormat="1" ht="30" customHeight="1">
      <c r="A24" s="13" t="s">
        <v>188</v>
      </c>
      <c r="B24" s="8" t="s">
        <v>115</v>
      </c>
      <c r="C24" s="9">
        <v>100</v>
      </c>
    </row>
    <row r="25" spans="1:3" s="4" customFormat="1" ht="30" customHeight="1" hidden="1">
      <c r="A25" s="33" t="s">
        <v>37</v>
      </c>
      <c r="B25" s="8" t="s">
        <v>38</v>
      </c>
      <c r="C25" s="9"/>
    </row>
    <row r="26" spans="1:3" s="4" customFormat="1" ht="30" customHeight="1" hidden="1">
      <c r="A26" s="13" t="s">
        <v>62</v>
      </c>
      <c r="B26" s="8" t="s">
        <v>63</v>
      </c>
      <c r="C26" s="9"/>
    </row>
    <row r="27" spans="1:3" s="4" customFormat="1" ht="30" customHeight="1">
      <c r="A27" s="10" t="s">
        <v>48</v>
      </c>
      <c r="B27" s="11" t="s">
        <v>139</v>
      </c>
      <c r="C27" s="9">
        <v>5300</v>
      </c>
    </row>
    <row r="28" spans="1:3" s="4" customFormat="1" ht="42.75">
      <c r="A28" s="34" t="s">
        <v>189</v>
      </c>
      <c r="B28" s="6" t="s">
        <v>173</v>
      </c>
      <c r="C28" s="7">
        <f>SUM(C29:C29)</f>
        <v>1409.7</v>
      </c>
    </row>
    <row r="29" spans="1:3" s="4" customFormat="1" ht="21.75" customHeight="1">
      <c r="A29" s="13" t="s">
        <v>121</v>
      </c>
      <c r="B29" s="8" t="s">
        <v>120</v>
      </c>
      <c r="C29" s="9">
        <v>1409.7</v>
      </c>
    </row>
    <row r="30" spans="1:3" s="4" customFormat="1" ht="30" customHeight="1">
      <c r="A30" s="34" t="s">
        <v>202</v>
      </c>
      <c r="B30" s="6" t="s">
        <v>172</v>
      </c>
      <c r="C30" s="7">
        <f>SUM(C31:C32)</f>
        <v>60</v>
      </c>
    </row>
    <row r="31" spans="1:3" s="4" customFormat="1" ht="32.25" customHeight="1">
      <c r="A31" s="13" t="s">
        <v>203</v>
      </c>
      <c r="B31" s="8" t="s">
        <v>122</v>
      </c>
      <c r="C31" s="9">
        <v>60</v>
      </c>
    </row>
    <row r="32" spans="1:3" s="4" customFormat="1" ht="30" customHeight="1" hidden="1">
      <c r="A32" s="13" t="s">
        <v>65</v>
      </c>
      <c r="B32" s="8" t="s">
        <v>64</v>
      </c>
      <c r="C32" s="9"/>
    </row>
    <row r="33" spans="1:3" s="4" customFormat="1" ht="30" customHeight="1">
      <c r="A33" s="34" t="s">
        <v>190</v>
      </c>
      <c r="B33" s="6" t="s">
        <v>171</v>
      </c>
      <c r="C33" s="7">
        <f>SUM(C34:C35)</f>
        <v>2922</v>
      </c>
    </row>
    <row r="34" spans="1:3" s="4" customFormat="1" ht="30">
      <c r="A34" s="13" t="s">
        <v>125</v>
      </c>
      <c r="B34" s="8" t="s">
        <v>124</v>
      </c>
      <c r="C34" s="9">
        <v>480</v>
      </c>
    </row>
    <row r="35" spans="1:3" s="4" customFormat="1" ht="60">
      <c r="A35" s="13" t="s">
        <v>44</v>
      </c>
      <c r="B35" s="8" t="s">
        <v>126</v>
      </c>
      <c r="C35" s="9">
        <v>2442</v>
      </c>
    </row>
    <row r="36" spans="1:3" s="4" customFormat="1" ht="42.75">
      <c r="A36" s="34" t="s">
        <v>191</v>
      </c>
      <c r="B36" s="6" t="s">
        <v>170</v>
      </c>
      <c r="C36" s="7">
        <f>SUM(C37)</f>
        <v>736</v>
      </c>
    </row>
    <row r="37" spans="1:3" s="4" customFormat="1" ht="15">
      <c r="A37" s="13" t="s">
        <v>130</v>
      </c>
      <c r="B37" s="8" t="s">
        <v>129</v>
      </c>
      <c r="C37" s="9">
        <v>736</v>
      </c>
    </row>
    <row r="38" spans="1:3" s="4" customFormat="1" ht="71.25">
      <c r="A38" s="30" t="s">
        <v>192</v>
      </c>
      <c r="B38" s="6" t="s">
        <v>169</v>
      </c>
      <c r="C38" s="7">
        <f>SUM(C39)</f>
        <v>2000</v>
      </c>
    </row>
    <row r="39" spans="1:3" s="4" customFormat="1" ht="15">
      <c r="A39" s="13" t="s">
        <v>103</v>
      </c>
      <c r="B39" s="8" t="s">
        <v>102</v>
      </c>
      <c r="C39" s="9">
        <v>2000</v>
      </c>
    </row>
    <row r="40" spans="1:3" s="4" customFormat="1" ht="42.75">
      <c r="A40" s="30" t="s">
        <v>193</v>
      </c>
      <c r="B40" s="22" t="s">
        <v>168</v>
      </c>
      <c r="C40" s="7">
        <f>SUM(C41+C44)</f>
        <v>123</v>
      </c>
    </row>
    <row r="41" spans="1:3" s="4" customFormat="1" ht="60" customHeight="1">
      <c r="A41" s="30" t="s">
        <v>194</v>
      </c>
      <c r="B41" s="22" t="s">
        <v>167</v>
      </c>
      <c r="C41" s="7">
        <f>SUM(C42:C43)</f>
        <v>123</v>
      </c>
    </row>
    <row r="42" spans="1:3" s="4" customFormat="1" ht="30">
      <c r="A42" s="13" t="s">
        <v>141</v>
      </c>
      <c r="B42" s="8" t="s">
        <v>140</v>
      </c>
      <c r="C42" s="9">
        <v>30</v>
      </c>
    </row>
    <row r="43" spans="1:3" s="4" customFormat="1" ht="15">
      <c r="A43" s="13" t="s">
        <v>143</v>
      </c>
      <c r="B43" s="8" t="s">
        <v>142</v>
      </c>
      <c r="C43" s="9">
        <v>93</v>
      </c>
    </row>
    <row r="44" spans="1:3" s="4" customFormat="1" ht="28.5" hidden="1">
      <c r="A44" s="34" t="s">
        <v>49</v>
      </c>
      <c r="B44" s="6" t="s">
        <v>166</v>
      </c>
      <c r="C44" s="7">
        <f>SUM(C45:C46)</f>
        <v>0</v>
      </c>
    </row>
    <row r="45" spans="1:3" s="4" customFormat="1" ht="30" hidden="1">
      <c r="A45" s="48" t="s">
        <v>145</v>
      </c>
      <c r="B45" s="8" t="s">
        <v>144</v>
      </c>
      <c r="C45" s="9"/>
    </row>
    <row r="46" spans="1:3" s="4" customFormat="1" ht="75" hidden="1">
      <c r="A46" s="13" t="s">
        <v>73</v>
      </c>
      <c r="B46" s="8" t="s">
        <v>165</v>
      </c>
      <c r="C46" s="9"/>
    </row>
    <row r="47" spans="1:3" s="4" customFormat="1" ht="57">
      <c r="A47" s="21" t="s">
        <v>195</v>
      </c>
      <c r="B47" s="6" t="s">
        <v>164</v>
      </c>
      <c r="C47" s="7">
        <f>SUM(C48:C49)</f>
        <v>2076.4</v>
      </c>
    </row>
    <row r="48" spans="1:3" s="4" customFormat="1" ht="15">
      <c r="A48" s="13" t="s">
        <v>46</v>
      </c>
      <c r="B48" s="11" t="s">
        <v>138</v>
      </c>
      <c r="C48" s="9">
        <v>1610.4</v>
      </c>
    </row>
    <row r="49" spans="1:3" s="4" customFormat="1" ht="30">
      <c r="A49" s="13" t="s">
        <v>50</v>
      </c>
      <c r="B49" s="8" t="s">
        <v>150</v>
      </c>
      <c r="C49" s="9">
        <v>466</v>
      </c>
    </row>
    <row r="50" spans="1:3" s="4" customFormat="1" ht="73.5" customHeight="1">
      <c r="A50" s="30" t="s">
        <v>177</v>
      </c>
      <c r="B50" s="6" t="s">
        <v>163</v>
      </c>
      <c r="C50" s="7">
        <f>SUM(C51)</f>
        <v>4</v>
      </c>
    </row>
    <row r="51" spans="1:3" s="4" customFormat="1" ht="30">
      <c r="A51" s="13" t="s">
        <v>88</v>
      </c>
      <c r="B51" s="8" t="s">
        <v>87</v>
      </c>
      <c r="C51" s="9">
        <v>4</v>
      </c>
    </row>
    <row r="52" spans="1:3" s="4" customFormat="1" ht="57" hidden="1">
      <c r="A52" s="36" t="s">
        <v>178</v>
      </c>
      <c r="B52" s="6" t="s">
        <v>28</v>
      </c>
      <c r="C52" s="7">
        <f>SUM(C53)</f>
        <v>0</v>
      </c>
    </row>
    <row r="53" spans="1:3" s="4" customFormat="1" ht="30" hidden="1">
      <c r="A53" s="31" t="s">
        <v>54</v>
      </c>
      <c r="B53" s="15" t="s">
        <v>28</v>
      </c>
      <c r="C53" s="16">
        <f>SUM(C54)</f>
        <v>0</v>
      </c>
    </row>
    <row r="54" spans="1:3" s="4" customFormat="1" ht="75" hidden="1">
      <c r="A54" s="13" t="s">
        <v>29</v>
      </c>
      <c r="B54" s="8" t="s">
        <v>30</v>
      </c>
      <c r="C54" s="9">
        <v>0</v>
      </c>
    </row>
    <row r="55" spans="1:3" s="4" customFormat="1" ht="60" hidden="1">
      <c r="A55" s="33" t="s">
        <v>60</v>
      </c>
      <c r="B55" s="8" t="s">
        <v>61</v>
      </c>
      <c r="C55" s="9"/>
    </row>
    <row r="56" spans="1:3" s="4" customFormat="1" ht="132" customHeight="1">
      <c r="A56" s="30" t="s">
        <v>179</v>
      </c>
      <c r="B56" s="6" t="s">
        <v>162</v>
      </c>
      <c r="C56" s="20">
        <f>SUM(C57:C59)</f>
        <v>185</v>
      </c>
    </row>
    <row r="57" spans="1:3" s="4" customFormat="1" ht="29.25" customHeight="1">
      <c r="A57" s="33" t="s">
        <v>90</v>
      </c>
      <c r="B57" s="8" t="s">
        <v>89</v>
      </c>
      <c r="C57" s="12">
        <v>185</v>
      </c>
    </row>
    <row r="58" spans="1:3" s="4" customFormat="1" ht="30" hidden="1">
      <c r="A58" s="33" t="s">
        <v>110</v>
      </c>
      <c r="B58" s="8" t="s">
        <v>109</v>
      </c>
      <c r="C58" s="12"/>
    </row>
    <row r="59" spans="1:3" s="4" customFormat="1" ht="30" hidden="1">
      <c r="A59" s="33" t="s">
        <v>108</v>
      </c>
      <c r="B59" s="8" t="s">
        <v>107</v>
      </c>
      <c r="C59" s="12"/>
    </row>
    <row r="60" spans="1:3" s="4" customFormat="1" ht="57">
      <c r="A60" s="36" t="s">
        <v>180</v>
      </c>
      <c r="B60" s="6" t="s">
        <v>161</v>
      </c>
      <c r="C60" s="20">
        <f>SUM(C61+C65)</f>
        <v>2800</v>
      </c>
    </row>
    <row r="61" spans="1:3" s="4" customFormat="1" ht="43.5" customHeight="1">
      <c r="A61" s="36" t="s">
        <v>181</v>
      </c>
      <c r="B61" s="6" t="s">
        <v>160</v>
      </c>
      <c r="C61" s="7">
        <f>SUM(C63:C64)</f>
        <v>2560</v>
      </c>
    </row>
    <row r="62" spans="1:3" s="4" customFormat="1" ht="30" hidden="1">
      <c r="A62" s="33" t="s">
        <v>19</v>
      </c>
      <c r="B62" s="8" t="s">
        <v>20</v>
      </c>
      <c r="C62" s="9"/>
    </row>
    <row r="63" spans="1:3" s="4" customFormat="1" ht="60">
      <c r="A63" s="13" t="s">
        <v>21</v>
      </c>
      <c r="B63" s="8" t="s">
        <v>91</v>
      </c>
      <c r="C63" s="9">
        <v>2560</v>
      </c>
    </row>
    <row r="64" spans="1:3" s="4" customFormat="1" ht="45" hidden="1">
      <c r="A64" s="35" t="s">
        <v>70</v>
      </c>
      <c r="B64" s="8" t="s">
        <v>92</v>
      </c>
      <c r="C64" s="9"/>
    </row>
    <row r="65" spans="1:3" s="4" customFormat="1" ht="42.75">
      <c r="A65" s="36" t="s">
        <v>182</v>
      </c>
      <c r="B65" s="6" t="s">
        <v>159</v>
      </c>
      <c r="C65" s="7">
        <f>SUM(C66)</f>
        <v>240</v>
      </c>
    </row>
    <row r="66" spans="1:3" s="4" customFormat="1" ht="30">
      <c r="A66" s="33" t="s">
        <v>94</v>
      </c>
      <c r="B66" s="8" t="s">
        <v>93</v>
      </c>
      <c r="C66" s="9">
        <v>240</v>
      </c>
    </row>
    <row r="67" spans="1:3" s="4" customFormat="1" ht="57">
      <c r="A67" s="30" t="s">
        <v>196</v>
      </c>
      <c r="B67" s="6" t="s">
        <v>158</v>
      </c>
      <c r="C67" s="7">
        <f>SUM(C68:C72)</f>
        <v>13896</v>
      </c>
    </row>
    <row r="68" spans="1:3" s="4" customFormat="1" ht="15">
      <c r="A68" s="13" t="s">
        <v>137</v>
      </c>
      <c r="B68" s="8" t="s">
        <v>136</v>
      </c>
      <c r="C68" s="9">
        <v>466</v>
      </c>
    </row>
    <row r="69" spans="1:3" s="4" customFormat="1" ht="15">
      <c r="A69" s="13" t="s">
        <v>132</v>
      </c>
      <c r="B69" s="8" t="s">
        <v>131</v>
      </c>
      <c r="C69" s="9">
        <v>270</v>
      </c>
    </row>
    <row r="70" spans="1:3" s="4" customFormat="1" ht="45.75" customHeight="1">
      <c r="A70" s="13" t="s">
        <v>43</v>
      </c>
      <c r="B70" s="8" t="s">
        <v>123</v>
      </c>
      <c r="C70" s="9">
        <v>11180</v>
      </c>
    </row>
    <row r="71" spans="1:3" s="4" customFormat="1" ht="45" customHeight="1">
      <c r="A71" s="13" t="s">
        <v>184</v>
      </c>
      <c r="B71" s="8" t="s">
        <v>183</v>
      </c>
      <c r="C71" s="9">
        <v>1980</v>
      </c>
    </row>
    <row r="72" spans="1:3" s="4" customFormat="1" ht="60" hidden="1">
      <c r="A72" s="13" t="s">
        <v>72</v>
      </c>
      <c r="B72" s="8" t="s">
        <v>157</v>
      </c>
      <c r="C72" s="9"/>
    </row>
    <row r="73" spans="1:3" s="4" customFormat="1" ht="57">
      <c r="A73" s="34" t="s">
        <v>197</v>
      </c>
      <c r="B73" s="6" t="s">
        <v>156</v>
      </c>
      <c r="C73" s="7">
        <f>SUM(C74:C75)</f>
        <v>370</v>
      </c>
    </row>
    <row r="74" spans="1:3" s="4" customFormat="1" ht="19.5" customHeight="1">
      <c r="A74" s="13" t="s">
        <v>147</v>
      </c>
      <c r="B74" s="8" t="s">
        <v>146</v>
      </c>
      <c r="C74" s="9">
        <v>370</v>
      </c>
    </row>
    <row r="75" spans="1:3" s="4" customFormat="1" ht="19.5" customHeight="1" hidden="1">
      <c r="A75" s="13" t="s">
        <v>149</v>
      </c>
      <c r="B75" s="8" t="s">
        <v>148</v>
      </c>
      <c r="C75" s="9"/>
    </row>
    <row r="76" spans="1:3" s="4" customFormat="1" ht="91.5" customHeight="1">
      <c r="A76" s="30" t="s">
        <v>95</v>
      </c>
      <c r="B76" s="6" t="s">
        <v>96</v>
      </c>
      <c r="C76" s="7">
        <f>SUM(C77+C79+C81)</f>
        <v>144.9</v>
      </c>
    </row>
    <row r="77" spans="1:3" s="4" customFormat="1" ht="46.5" customHeight="1">
      <c r="A77" s="47" t="s">
        <v>135</v>
      </c>
      <c r="B77" s="6" t="s">
        <v>134</v>
      </c>
      <c r="C77" s="7">
        <f>SUM(C78)</f>
        <v>136.9</v>
      </c>
    </row>
    <row r="78" spans="1:3" s="4" customFormat="1" ht="30" customHeight="1">
      <c r="A78" s="13" t="s">
        <v>201</v>
      </c>
      <c r="B78" s="8" t="s">
        <v>133</v>
      </c>
      <c r="C78" s="9">
        <v>136.9</v>
      </c>
    </row>
    <row r="79" spans="1:3" s="4" customFormat="1" ht="60.75" customHeight="1">
      <c r="A79" s="30" t="s">
        <v>97</v>
      </c>
      <c r="B79" s="45">
        <v>1120000000</v>
      </c>
      <c r="C79" s="7">
        <f>SUM(C80)</f>
        <v>4</v>
      </c>
    </row>
    <row r="80" spans="1:3" s="4" customFormat="1" ht="36.75" customHeight="1">
      <c r="A80" s="13" t="s">
        <v>98</v>
      </c>
      <c r="B80" s="44">
        <v>1120120220</v>
      </c>
      <c r="C80" s="9">
        <v>4</v>
      </c>
    </row>
    <row r="81" spans="1:3" s="4" customFormat="1" ht="60.75" customHeight="1">
      <c r="A81" s="30" t="s">
        <v>176</v>
      </c>
      <c r="B81" s="45">
        <v>1130000000</v>
      </c>
      <c r="C81" s="7">
        <f>SUM(C82)</f>
        <v>4</v>
      </c>
    </row>
    <row r="82" spans="1:3" s="4" customFormat="1" ht="46.5" customHeight="1">
      <c r="A82" s="13" t="s">
        <v>99</v>
      </c>
      <c r="B82" s="44">
        <v>1130120230</v>
      </c>
      <c r="C82" s="9">
        <v>4</v>
      </c>
    </row>
    <row r="83" spans="1:3" s="4" customFormat="1" ht="19.5" customHeight="1">
      <c r="A83" s="19" t="s">
        <v>2</v>
      </c>
      <c r="B83" s="6" t="s">
        <v>155</v>
      </c>
      <c r="C83" s="7">
        <f>SUM(C85:C115)</f>
        <v>63385.43</v>
      </c>
    </row>
    <row r="84" spans="1:3" s="4" customFormat="1" ht="29.25" customHeight="1" hidden="1">
      <c r="A84" s="13" t="s">
        <v>8</v>
      </c>
      <c r="B84" s="11" t="s">
        <v>9</v>
      </c>
      <c r="C84" s="9"/>
    </row>
    <row r="85" spans="1:3" s="4" customFormat="1" ht="30">
      <c r="A85" s="33" t="s">
        <v>10</v>
      </c>
      <c r="B85" s="8" t="s">
        <v>80</v>
      </c>
      <c r="C85" s="9">
        <v>74</v>
      </c>
    </row>
    <row r="86" spans="1:3" s="4" customFormat="1" ht="44.25" customHeight="1">
      <c r="A86" s="33" t="s">
        <v>11</v>
      </c>
      <c r="B86" s="8" t="s">
        <v>81</v>
      </c>
      <c r="C86" s="9">
        <v>280</v>
      </c>
    </row>
    <row r="87" spans="1:3" s="4" customFormat="1" ht="30" hidden="1">
      <c r="A87" s="33" t="s">
        <v>12</v>
      </c>
      <c r="B87" s="8" t="s">
        <v>13</v>
      </c>
      <c r="C87" s="9"/>
    </row>
    <row r="88" spans="1:3" s="4" customFormat="1" ht="15">
      <c r="A88" s="46" t="s">
        <v>106</v>
      </c>
      <c r="B88" s="8" t="s">
        <v>105</v>
      </c>
      <c r="C88" s="9">
        <v>600</v>
      </c>
    </row>
    <row r="89" spans="1:3" s="4" customFormat="1" ht="30">
      <c r="A89" s="37" t="s">
        <v>27</v>
      </c>
      <c r="B89" s="8" t="s">
        <v>104</v>
      </c>
      <c r="C89" s="9">
        <v>46</v>
      </c>
    </row>
    <row r="90" spans="1:3" s="4" customFormat="1" ht="15" hidden="1">
      <c r="A90" s="37" t="s">
        <v>31</v>
      </c>
      <c r="B90" s="8" t="s">
        <v>32</v>
      </c>
      <c r="C90" s="9"/>
    </row>
    <row r="91" spans="1:3" s="4" customFormat="1" ht="30" hidden="1">
      <c r="A91" s="33" t="s">
        <v>25</v>
      </c>
      <c r="B91" s="8" t="s">
        <v>26</v>
      </c>
      <c r="C91" s="9"/>
    </row>
    <row r="92" spans="1:3" s="4" customFormat="1" ht="30" hidden="1">
      <c r="A92" s="13" t="s">
        <v>57</v>
      </c>
      <c r="B92" s="8" t="s">
        <v>56</v>
      </c>
      <c r="C92" s="9"/>
    </row>
    <row r="93" spans="1:3" s="4" customFormat="1" ht="15" hidden="1">
      <c r="A93" s="33" t="s">
        <v>68</v>
      </c>
      <c r="B93" s="8" t="s">
        <v>67</v>
      </c>
      <c r="C93" s="9"/>
    </row>
    <row r="94" spans="1:3" s="4" customFormat="1" ht="30">
      <c r="A94" s="33" t="s">
        <v>69</v>
      </c>
      <c r="B94" s="8" t="s">
        <v>111</v>
      </c>
      <c r="C94" s="9">
        <v>9</v>
      </c>
    </row>
    <row r="95" spans="1:3" s="4" customFormat="1" ht="15">
      <c r="A95" s="13" t="s">
        <v>3</v>
      </c>
      <c r="B95" s="8" t="s">
        <v>74</v>
      </c>
      <c r="C95" s="9">
        <v>1764</v>
      </c>
    </row>
    <row r="96" spans="1:3" s="4" customFormat="1" ht="18" customHeight="1">
      <c r="A96" s="33" t="s">
        <v>4</v>
      </c>
      <c r="B96" s="8" t="s">
        <v>75</v>
      </c>
      <c r="C96" s="9">
        <f>1280.7+6585+3790+10223</f>
        <v>21878.7</v>
      </c>
    </row>
    <row r="97" spans="1:3" s="4" customFormat="1" ht="33.75" customHeight="1">
      <c r="A97" s="33" t="s">
        <v>198</v>
      </c>
      <c r="B97" s="8" t="s">
        <v>199</v>
      </c>
      <c r="C97" s="9">
        <v>1684.4</v>
      </c>
    </row>
    <row r="98" spans="1:3" s="4" customFormat="1" ht="30">
      <c r="A98" s="33" t="s">
        <v>5</v>
      </c>
      <c r="B98" s="8" t="s">
        <v>76</v>
      </c>
      <c r="C98" s="9">
        <v>515.1</v>
      </c>
    </row>
    <row r="99" spans="1:3" s="4" customFormat="1" ht="30">
      <c r="A99" s="33" t="s">
        <v>7</v>
      </c>
      <c r="B99" s="11" t="s">
        <v>78</v>
      </c>
      <c r="C99" s="9">
        <v>856</v>
      </c>
    </row>
    <row r="100" spans="1:3" s="4" customFormat="1" ht="30">
      <c r="A100" s="33" t="s">
        <v>8</v>
      </c>
      <c r="B100" s="11" t="s">
        <v>200</v>
      </c>
      <c r="C100" s="9">
        <v>1000</v>
      </c>
    </row>
    <row r="101" spans="1:3" s="4" customFormat="1" ht="60">
      <c r="A101" s="13" t="s">
        <v>14</v>
      </c>
      <c r="B101" s="11" t="s">
        <v>82</v>
      </c>
      <c r="C101" s="9">
        <v>12270</v>
      </c>
    </row>
    <row r="102" spans="1:3" s="4" customFormat="1" ht="30" customHeight="1" hidden="1">
      <c r="A102" s="38" t="s">
        <v>23</v>
      </c>
      <c r="B102" s="8" t="s">
        <v>24</v>
      </c>
      <c r="C102" s="9"/>
    </row>
    <row r="103" spans="1:3" s="4" customFormat="1" ht="31.5" customHeight="1">
      <c r="A103" s="33" t="s">
        <v>22</v>
      </c>
      <c r="B103" s="8" t="s">
        <v>100</v>
      </c>
      <c r="C103" s="9">
        <v>146.9</v>
      </c>
    </row>
    <row r="104" spans="1:3" s="4" customFormat="1" ht="45" hidden="1">
      <c r="A104" s="39" t="s">
        <v>6</v>
      </c>
      <c r="B104" s="8" t="s">
        <v>77</v>
      </c>
      <c r="C104" s="9"/>
    </row>
    <row r="105" spans="1:3" s="4" customFormat="1" ht="30">
      <c r="A105" s="33" t="s">
        <v>15</v>
      </c>
      <c r="B105" s="8" t="s">
        <v>83</v>
      </c>
      <c r="C105" s="9">
        <v>1480</v>
      </c>
    </row>
    <row r="106" spans="1:3" s="4" customFormat="1" ht="45">
      <c r="A106" s="37" t="s">
        <v>51</v>
      </c>
      <c r="B106" s="14" t="s">
        <v>151</v>
      </c>
      <c r="C106" s="9">
        <v>14474</v>
      </c>
    </row>
    <row r="107" spans="1:3" s="4" customFormat="1" ht="45">
      <c r="A107" s="37" t="s">
        <v>52</v>
      </c>
      <c r="B107" s="14" t="s">
        <v>152</v>
      </c>
      <c r="C107" s="9">
        <v>3000</v>
      </c>
    </row>
    <row r="108" spans="1:3" s="4" customFormat="1" ht="30" customHeight="1" hidden="1">
      <c r="A108" s="33" t="s">
        <v>53</v>
      </c>
      <c r="B108" s="8" t="s">
        <v>153</v>
      </c>
      <c r="C108" s="9"/>
    </row>
    <row r="109" spans="1:3" s="4" customFormat="1" ht="30" hidden="1">
      <c r="A109" s="33" t="s">
        <v>71</v>
      </c>
      <c r="B109" s="8" t="s">
        <v>154</v>
      </c>
      <c r="C109" s="9"/>
    </row>
    <row r="110" spans="1:3" s="4" customFormat="1" ht="30">
      <c r="A110" s="33" t="s">
        <v>47</v>
      </c>
      <c r="B110" s="8" t="s">
        <v>79</v>
      </c>
      <c r="C110" s="5">
        <v>100</v>
      </c>
    </row>
    <row r="111" spans="1:3" s="4" customFormat="1" ht="45">
      <c r="A111" s="33" t="s">
        <v>16</v>
      </c>
      <c r="B111" s="8" t="s">
        <v>84</v>
      </c>
      <c r="C111" s="5">
        <v>1127.91</v>
      </c>
    </row>
    <row r="112" spans="1:3" s="4" customFormat="1" ht="45">
      <c r="A112" s="33" t="s">
        <v>17</v>
      </c>
      <c r="B112" s="8" t="s">
        <v>85</v>
      </c>
      <c r="C112" s="5">
        <v>725</v>
      </c>
    </row>
    <row r="113" spans="1:3" s="4" customFormat="1" ht="61.5" customHeight="1">
      <c r="A113" s="13" t="s">
        <v>66</v>
      </c>
      <c r="B113" s="8" t="s">
        <v>101</v>
      </c>
      <c r="C113" s="5">
        <v>299.75</v>
      </c>
    </row>
    <row r="114" spans="1:3" s="4" customFormat="1" ht="60">
      <c r="A114" s="33" t="s">
        <v>18</v>
      </c>
      <c r="B114" s="8" t="s">
        <v>86</v>
      </c>
      <c r="C114" s="5">
        <v>597</v>
      </c>
    </row>
    <row r="115" spans="1:3" s="4" customFormat="1" ht="60">
      <c r="A115" s="40" t="s">
        <v>33</v>
      </c>
      <c r="B115" s="8" t="s">
        <v>112</v>
      </c>
      <c r="C115" s="5">
        <v>457.67</v>
      </c>
    </row>
    <row r="116" spans="1:3" s="4" customFormat="1" ht="15.75" customHeight="1">
      <c r="A116" s="41" t="s">
        <v>55</v>
      </c>
      <c r="B116" s="24"/>
      <c r="C116" s="17">
        <f>SUM(C83+C73+C67+C60+C56+C52+C50+C47+C40+C38+C12+C76)</f>
        <v>409093.23</v>
      </c>
    </row>
    <row r="117" spans="1:3" s="4" customFormat="1" ht="15.75" customHeight="1">
      <c r="A117" s="42"/>
      <c r="B117" s="18"/>
      <c r="C117" s="18"/>
    </row>
    <row r="118" spans="1:3" s="4" customFormat="1" ht="15.75" customHeight="1" hidden="1">
      <c r="A118" s="42"/>
      <c r="B118" s="18"/>
      <c r="C118" s="18"/>
    </row>
    <row r="119" spans="1:5" s="4" customFormat="1" ht="15.75" customHeight="1" hidden="1">
      <c r="A119" s="42"/>
      <c r="B119" s="18"/>
      <c r="C119" s="26" t="e">
        <f>SUM(#REF!+#REF!+#REF!+#REF!+#REF!+#REF!+#REF!)</f>
        <v>#REF!</v>
      </c>
      <c r="D119" s="4">
        <v>313508.65</v>
      </c>
      <c r="E119" s="27" t="e">
        <f>SUM(C119-D119)</f>
        <v>#REF!</v>
      </c>
    </row>
    <row r="120" spans="1:5" s="4" customFormat="1" ht="15.75" customHeight="1" hidden="1">
      <c r="A120" s="42"/>
      <c r="B120" s="18"/>
      <c r="C120" s="26" t="e">
        <f>SUM(#REF!+C22+#REF!+#REF!+#REF!+#REF!+#REF!+C53+#REF!+#REF!+#REF!+#REF!+#REF!+#REF!+#REF!)</f>
        <v>#REF!</v>
      </c>
      <c r="D120" s="4">
        <v>107539.77</v>
      </c>
      <c r="E120" s="27" t="e">
        <f>SUM(C120-D120)</f>
        <v>#REF!</v>
      </c>
    </row>
    <row r="121" spans="1:3" s="4" customFormat="1" ht="15.75" customHeight="1" hidden="1">
      <c r="A121" s="42"/>
      <c r="B121" s="18"/>
      <c r="C121" s="26" t="e">
        <f>SUM(#REF!)</f>
        <v>#REF!</v>
      </c>
    </row>
    <row r="122" spans="1:3" s="4" customFormat="1" ht="15.75" customHeight="1" hidden="1">
      <c r="A122" s="42"/>
      <c r="B122" s="18"/>
      <c r="C122" s="26" t="e">
        <f>SUM(C119:C121)</f>
        <v>#REF!</v>
      </c>
    </row>
    <row r="123" spans="1:3" s="4" customFormat="1" ht="15.75" customHeight="1" hidden="1">
      <c r="A123" s="42"/>
      <c r="B123" s="18"/>
      <c r="C123" s="26" t="e">
        <f>SUM(C116-C122)</f>
        <v>#REF!</v>
      </c>
    </row>
    <row r="124" spans="1:3" s="4" customFormat="1" ht="15.75" customHeight="1">
      <c r="A124" s="42"/>
      <c r="B124" s="18"/>
      <c r="C124" s="18"/>
    </row>
    <row r="125" spans="1:3" s="4" customFormat="1" ht="15.75" customHeight="1">
      <c r="A125" s="42"/>
      <c r="B125" s="18"/>
      <c r="C125" s="18"/>
    </row>
    <row r="126" spans="1:3" s="4" customFormat="1" ht="15.75" customHeight="1">
      <c r="A126" s="42"/>
      <c r="B126" s="18"/>
      <c r="C126" s="18"/>
    </row>
    <row r="127" spans="1:3" s="4" customFormat="1" ht="15.75" customHeight="1">
      <c r="A127" s="42"/>
      <c r="B127" s="18"/>
      <c r="C127" s="18"/>
    </row>
    <row r="128" spans="1:3" s="4" customFormat="1" ht="15.75" customHeight="1">
      <c r="A128" s="42"/>
      <c r="B128" s="18"/>
      <c r="C128" s="18"/>
    </row>
    <row r="129" spans="1:3" s="4" customFormat="1" ht="15.75" customHeight="1">
      <c r="A129" s="42"/>
      <c r="B129" s="18"/>
      <c r="C129" s="18"/>
    </row>
    <row r="130" spans="1:3" s="4" customFormat="1" ht="15.75" customHeight="1">
      <c r="A130" s="42"/>
      <c r="B130" s="18"/>
      <c r="C130" s="18"/>
    </row>
    <row r="131" spans="1:3" s="4" customFormat="1" ht="15.75" customHeight="1">
      <c r="A131" s="42"/>
      <c r="B131" s="18"/>
      <c r="C131" s="18"/>
    </row>
    <row r="132" spans="1:3" s="4" customFormat="1" ht="15.75" customHeight="1">
      <c r="A132" s="42"/>
      <c r="B132" s="18"/>
      <c r="C132" s="18"/>
    </row>
    <row r="133" spans="1:3" s="4" customFormat="1" ht="15.75" customHeight="1">
      <c r="A133" s="42"/>
      <c r="B133" s="18"/>
      <c r="C133" s="18"/>
    </row>
    <row r="134" spans="1:3" s="4" customFormat="1" ht="15.75" customHeight="1">
      <c r="A134" s="42"/>
      <c r="B134" s="18"/>
      <c r="C134" s="18"/>
    </row>
    <row r="135" spans="1:3" s="4" customFormat="1" ht="15.75" customHeight="1">
      <c r="A135" s="42"/>
      <c r="B135" s="18"/>
      <c r="C135" s="18"/>
    </row>
    <row r="136" spans="1:3" s="4" customFormat="1" ht="15.75" customHeight="1">
      <c r="A136" s="42"/>
      <c r="B136" s="18"/>
      <c r="C136" s="18"/>
    </row>
    <row r="137" spans="1:3" s="4" customFormat="1" ht="15.75" customHeight="1">
      <c r="A137" s="42"/>
      <c r="B137" s="18"/>
      <c r="C137" s="18"/>
    </row>
    <row r="138" spans="1:3" s="4" customFormat="1" ht="15.75" customHeight="1">
      <c r="A138" s="42"/>
      <c r="B138" s="18"/>
      <c r="C138" s="18"/>
    </row>
    <row r="139" spans="1:3" s="4" customFormat="1" ht="15.75" customHeight="1">
      <c r="A139" s="42"/>
      <c r="B139" s="18"/>
      <c r="C139" s="18"/>
    </row>
    <row r="140" spans="1:3" s="4" customFormat="1" ht="15.75" customHeight="1">
      <c r="A140" s="42"/>
      <c r="B140" s="18"/>
      <c r="C140" s="18"/>
    </row>
    <row r="141" spans="1:3" s="4" customFormat="1" ht="15.75" customHeight="1">
      <c r="A141" s="42"/>
      <c r="B141" s="18"/>
      <c r="C141" s="18"/>
    </row>
    <row r="142" spans="1:3" s="4" customFormat="1" ht="15.75" customHeight="1">
      <c r="A142" s="42"/>
      <c r="B142" s="18"/>
      <c r="C142" s="18"/>
    </row>
    <row r="143" spans="1:3" s="4" customFormat="1" ht="15.75" customHeight="1">
      <c r="A143" s="42"/>
      <c r="B143" s="18"/>
      <c r="C143" s="18"/>
    </row>
    <row r="144" spans="1:3" s="4" customFormat="1" ht="15.75" customHeight="1">
      <c r="A144" s="42"/>
      <c r="B144" s="18"/>
      <c r="C144" s="18"/>
    </row>
    <row r="145" spans="1:3" s="4" customFormat="1" ht="15.75" customHeight="1">
      <c r="A145" s="42"/>
      <c r="B145" s="18"/>
      <c r="C145" s="18"/>
    </row>
    <row r="146" spans="1:3" s="4" customFormat="1" ht="15.75" customHeight="1">
      <c r="A146" s="42"/>
      <c r="B146" s="18"/>
      <c r="C146" s="18"/>
    </row>
    <row r="147" spans="1:3" s="4" customFormat="1" ht="15.75" customHeight="1">
      <c r="A147" s="42"/>
      <c r="B147" s="18"/>
      <c r="C147" s="18"/>
    </row>
    <row r="148" spans="1:3" s="4" customFormat="1" ht="15.75" customHeight="1">
      <c r="A148" s="42"/>
      <c r="B148" s="18"/>
      <c r="C148" s="18"/>
    </row>
    <row r="149" spans="1:3" s="4" customFormat="1" ht="15.75" customHeight="1">
      <c r="A149" s="42"/>
      <c r="B149" s="18"/>
      <c r="C149" s="18"/>
    </row>
    <row r="150" spans="1:3" s="4" customFormat="1" ht="15.75" customHeight="1">
      <c r="A150" s="42"/>
      <c r="B150" s="18"/>
      <c r="C150" s="18"/>
    </row>
    <row r="151" spans="1:3" s="4" customFormat="1" ht="15.75" customHeight="1">
      <c r="A151" s="42"/>
      <c r="B151" s="18"/>
      <c r="C151" s="18"/>
    </row>
    <row r="152" spans="1:3" s="4" customFormat="1" ht="15.75" customHeight="1">
      <c r="A152" s="42"/>
      <c r="B152" s="18"/>
      <c r="C152" s="18"/>
    </row>
    <row r="153" spans="1:3" s="4" customFormat="1" ht="15.75" customHeight="1">
      <c r="A153" s="42"/>
      <c r="B153" s="18"/>
      <c r="C153" s="18"/>
    </row>
    <row r="154" spans="1:3" s="4" customFormat="1" ht="15.75" customHeight="1">
      <c r="A154" s="42"/>
      <c r="B154" s="18"/>
      <c r="C154" s="18"/>
    </row>
    <row r="155" spans="1:3" s="4" customFormat="1" ht="15.75" customHeight="1">
      <c r="A155" s="42"/>
      <c r="B155" s="18"/>
      <c r="C155" s="18"/>
    </row>
    <row r="156" spans="1:3" s="4" customFormat="1" ht="15.75" customHeight="1">
      <c r="A156" s="42"/>
      <c r="B156" s="18"/>
      <c r="C156" s="18"/>
    </row>
    <row r="157" spans="1:3" s="4" customFormat="1" ht="15.75" customHeight="1">
      <c r="A157" s="42"/>
      <c r="B157" s="18"/>
      <c r="C157" s="18"/>
    </row>
    <row r="158" spans="1:3" s="4" customFormat="1" ht="15.75" customHeight="1">
      <c r="A158" s="42"/>
      <c r="B158" s="18"/>
      <c r="C158" s="18"/>
    </row>
    <row r="159" spans="1:3" s="4" customFormat="1" ht="15.75" customHeight="1">
      <c r="A159" s="42"/>
      <c r="B159" s="18"/>
      <c r="C159" s="18"/>
    </row>
    <row r="160" spans="1:3" s="4" customFormat="1" ht="15.75" customHeight="1">
      <c r="A160" s="42"/>
      <c r="B160" s="18"/>
      <c r="C160" s="18"/>
    </row>
    <row r="161" spans="1:3" s="4" customFormat="1" ht="15.75" customHeight="1">
      <c r="A161" s="42"/>
      <c r="B161" s="18"/>
      <c r="C161" s="18"/>
    </row>
    <row r="162" spans="1:3" s="4" customFormat="1" ht="15.75" customHeight="1">
      <c r="A162" s="42"/>
      <c r="B162" s="18"/>
      <c r="C162" s="18"/>
    </row>
    <row r="163" spans="1:3" s="4" customFormat="1" ht="15.75" customHeight="1">
      <c r="A163" s="42"/>
      <c r="B163" s="18"/>
      <c r="C163" s="18"/>
    </row>
    <row r="164" spans="1:3" s="4" customFormat="1" ht="15.75" customHeight="1">
      <c r="A164" s="42"/>
      <c r="B164" s="18"/>
      <c r="C164" s="18"/>
    </row>
    <row r="165" spans="1:3" s="4" customFormat="1" ht="15.75" customHeight="1">
      <c r="A165" s="42"/>
      <c r="B165" s="18"/>
      <c r="C165" s="18"/>
    </row>
    <row r="166" spans="1:3" s="4" customFormat="1" ht="15.75" customHeight="1">
      <c r="A166" s="42"/>
      <c r="B166" s="18"/>
      <c r="C166" s="18"/>
    </row>
    <row r="167" spans="1:3" s="4" customFormat="1" ht="15.75" customHeight="1">
      <c r="A167" s="42"/>
      <c r="B167" s="18"/>
      <c r="C167" s="18"/>
    </row>
    <row r="168" spans="1:3" s="4" customFormat="1" ht="15.75" customHeight="1">
      <c r="A168" s="42"/>
      <c r="B168" s="18"/>
      <c r="C168" s="18"/>
    </row>
    <row r="169" spans="1:3" s="4" customFormat="1" ht="15.75" customHeight="1">
      <c r="A169" s="42"/>
      <c r="B169" s="18"/>
      <c r="C169" s="18"/>
    </row>
    <row r="170" spans="1:3" s="4" customFormat="1" ht="15.75" customHeight="1">
      <c r="A170" s="42"/>
      <c r="B170" s="18"/>
      <c r="C170" s="18"/>
    </row>
    <row r="171" spans="1:3" s="4" customFormat="1" ht="15.75" customHeight="1">
      <c r="A171" s="42"/>
      <c r="B171" s="18"/>
      <c r="C171" s="18"/>
    </row>
    <row r="172" spans="1:3" s="4" customFormat="1" ht="15.75" customHeight="1">
      <c r="A172" s="42"/>
      <c r="B172" s="18"/>
      <c r="C172" s="18"/>
    </row>
    <row r="173" spans="1:3" s="4" customFormat="1" ht="15.75" customHeight="1">
      <c r="A173" s="42"/>
      <c r="B173" s="18"/>
      <c r="C173" s="18"/>
    </row>
    <row r="174" spans="1:3" s="4" customFormat="1" ht="15.75" customHeight="1">
      <c r="A174" s="42"/>
      <c r="B174" s="18"/>
      <c r="C174" s="18"/>
    </row>
    <row r="175" spans="1:3" s="4" customFormat="1" ht="15.75" customHeight="1">
      <c r="A175" s="42"/>
      <c r="B175" s="18"/>
      <c r="C175" s="18"/>
    </row>
    <row r="176" spans="1:3" s="4" customFormat="1" ht="15.75" customHeight="1">
      <c r="A176" s="42"/>
      <c r="B176" s="18"/>
      <c r="C176" s="18"/>
    </row>
    <row r="177" spans="1:3" s="4" customFormat="1" ht="15.75" customHeight="1">
      <c r="A177" s="42"/>
      <c r="B177" s="18"/>
      <c r="C177" s="18"/>
    </row>
    <row r="178" spans="1:3" s="4" customFormat="1" ht="15.75" customHeight="1">
      <c r="A178" s="42"/>
      <c r="B178" s="18"/>
      <c r="C178" s="18"/>
    </row>
    <row r="179" spans="1:3" s="4" customFormat="1" ht="15.75" customHeight="1">
      <c r="A179" s="42"/>
      <c r="B179" s="18"/>
      <c r="C179" s="18"/>
    </row>
    <row r="180" spans="1:3" s="4" customFormat="1" ht="15.75" customHeight="1">
      <c r="A180" s="42"/>
      <c r="B180" s="18"/>
      <c r="C180" s="18"/>
    </row>
    <row r="181" spans="1:3" s="4" customFormat="1" ht="15.75" customHeight="1">
      <c r="A181" s="42"/>
      <c r="B181" s="18"/>
      <c r="C181" s="18"/>
    </row>
    <row r="182" spans="1:3" s="4" customFormat="1" ht="15.75" customHeight="1">
      <c r="A182" s="42"/>
      <c r="B182" s="18"/>
      <c r="C182" s="18"/>
    </row>
    <row r="183" spans="1:3" s="4" customFormat="1" ht="15.75" customHeight="1">
      <c r="A183" s="42"/>
      <c r="B183" s="18"/>
      <c r="C183" s="18"/>
    </row>
    <row r="184" spans="1:3" s="4" customFormat="1" ht="15.75" customHeight="1">
      <c r="A184" s="42"/>
      <c r="B184" s="18"/>
      <c r="C184" s="18"/>
    </row>
    <row r="185" spans="1:3" s="4" customFormat="1" ht="15.75" customHeight="1">
      <c r="A185" s="42"/>
      <c r="B185" s="18"/>
      <c r="C185" s="18"/>
    </row>
    <row r="186" spans="1:3" s="4" customFormat="1" ht="15.75" customHeight="1">
      <c r="A186" s="42"/>
      <c r="B186" s="18"/>
      <c r="C186" s="18"/>
    </row>
    <row r="187" spans="1:3" s="4" customFormat="1" ht="15.75" customHeight="1">
      <c r="A187" s="42"/>
      <c r="B187" s="18"/>
      <c r="C187" s="18"/>
    </row>
    <row r="188" spans="1:3" s="4" customFormat="1" ht="15.75" customHeight="1">
      <c r="A188" s="42"/>
      <c r="B188" s="18"/>
      <c r="C188" s="18"/>
    </row>
    <row r="189" spans="1:3" s="4" customFormat="1" ht="15.75" customHeight="1">
      <c r="A189" s="42"/>
      <c r="B189" s="18"/>
      <c r="C189" s="18"/>
    </row>
    <row r="190" spans="1:3" s="4" customFormat="1" ht="15.75" customHeight="1">
      <c r="A190" s="42"/>
      <c r="B190" s="18"/>
      <c r="C190" s="18"/>
    </row>
    <row r="191" spans="1:3" s="4" customFormat="1" ht="15.75" customHeight="1">
      <c r="A191" s="42"/>
      <c r="B191" s="18"/>
      <c r="C191" s="18"/>
    </row>
    <row r="192" spans="1:3" s="4" customFormat="1" ht="15.75" customHeight="1">
      <c r="A192" s="42"/>
      <c r="B192" s="18"/>
      <c r="C192" s="18"/>
    </row>
    <row r="193" spans="1:3" s="4" customFormat="1" ht="15.75" customHeight="1">
      <c r="A193" s="42"/>
      <c r="B193" s="18"/>
      <c r="C193" s="18"/>
    </row>
    <row r="194" spans="1:3" s="4" customFormat="1" ht="15.75" customHeight="1">
      <c r="A194" s="42"/>
      <c r="B194" s="18"/>
      <c r="C194" s="18"/>
    </row>
    <row r="195" spans="1:3" s="4" customFormat="1" ht="15.75" customHeight="1">
      <c r="A195" s="42"/>
      <c r="B195" s="18"/>
      <c r="C195" s="18"/>
    </row>
    <row r="196" spans="1:3" s="4" customFormat="1" ht="15.75" customHeight="1">
      <c r="A196" s="42"/>
      <c r="B196" s="18"/>
      <c r="C196" s="18"/>
    </row>
    <row r="197" spans="1:3" s="4" customFormat="1" ht="15.75" customHeight="1">
      <c r="A197" s="42"/>
      <c r="B197" s="18"/>
      <c r="C197" s="18"/>
    </row>
    <row r="198" spans="1:3" s="4" customFormat="1" ht="15.75" customHeight="1">
      <c r="A198" s="42"/>
      <c r="B198" s="18"/>
      <c r="C198" s="18"/>
    </row>
    <row r="199" spans="1:3" s="4" customFormat="1" ht="15.75" customHeight="1">
      <c r="A199" s="42"/>
      <c r="B199" s="18"/>
      <c r="C199" s="18"/>
    </row>
    <row r="200" spans="1:3" s="4" customFormat="1" ht="15.75" customHeight="1">
      <c r="A200" s="42"/>
      <c r="B200" s="18"/>
      <c r="C200" s="18"/>
    </row>
    <row r="201" spans="1:3" s="4" customFormat="1" ht="15.75" customHeight="1">
      <c r="A201" s="42"/>
      <c r="B201" s="18"/>
      <c r="C201" s="18"/>
    </row>
    <row r="202" spans="1:3" s="4" customFormat="1" ht="15.75" customHeight="1">
      <c r="A202" s="42"/>
      <c r="B202" s="18"/>
      <c r="C202" s="18"/>
    </row>
    <row r="203" spans="1:3" s="4" customFormat="1" ht="15.75" customHeight="1">
      <c r="A203" s="42"/>
      <c r="B203" s="18"/>
      <c r="C203" s="18"/>
    </row>
    <row r="204" spans="1:3" s="4" customFormat="1" ht="15.75" customHeight="1">
      <c r="A204" s="42"/>
      <c r="B204" s="18"/>
      <c r="C204" s="18"/>
    </row>
    <row r="205" spans="1:3" s="4" customFormat="1" ht="15.75" customHeight="1">
      <c r="A205" s="42"/>
      <c r="B205" s="18"/>
      <c r="C205" s="18"/>
    </row>
    <row r="206" spans="1:3" s="4" customFormat="1" ht="15.75" customHeight="1">
      <c r="A206" s="42"/>
      <c r="B206" s="18"/>
      <c r="C206" s="18"/>
    </row>
    <row r="207" spans="1:3" s="4" customFormat="1" ht="15.75" customHeight="1">
      <c r="A207" s="42"/>
      <c r="B207" s="18"/>
      <c r="C207" s="18"/>
    </row>
    <row r="208" spans="1:3" s="4" customFormat="1" ht="15.75" customHeight="1">
      <c r="A208" s="42"/>
      <c r="B208" s="18"/>
      <c r="C208" s="18"/>
    </row>
    <row r="209" spans="1:3" s="4" customFormat="1" ht="15.75" customHeight="1">
      <c r="A209" s="42"/>
      <c r="B209" s="18"/>
      <c r="C209" s="18"/>
    </row>
    <row r="210" spans="1:3" s="4" customFormat="1" ht="15.75" customHeight="1">
      <c r="A210" s="42"/>
      <c r="B210" s="18"/>
      <c r="C210" s="18"/>
    </row>
    <row r="211" spans="1:3" s="4" customFormat="1" ht="15.75" customHeight="1">
      <c r="A211" s="42"/>
      <c r="B211" s="18"/>
      <c r="C211" s="18"/>
    </row>
    <row r="212" spans="1:3" s="4" customFormat="1" ht="15.75" customHeight="1">
      <c r="A212" s="42"/>
      <c r="B212" s="18"/>
      <c r="C212" s="18"/>
    </row>
    <row r="213" spans="1:3" s="4" customFormat="1" ht="15.75" customHeight="1">
      <c r="A213" s="42"/>
      <c r="B213" s="18"/>
      <c r="C213" s="18"/>
    </row>
    <row r="214" spans="1:3" s="4" customFormat="1" ht="15.75" customHeight="1">
      <c r="A214" s="42"/>
      <c r="B214" s="18"/>
      <c r="C214" s="18"/>
    </row>
    <row r="215" spans="1:3" s="4" customFormat="1" ht="15.75" customHeight="1">
      <c r="A215" s="42"/>
      <c r="B215" s="18"/>
      <c r="C215" s="18"/>
    </row>
    <row r="216" spans="1:3" s="4" customFormat="1" ht="15.75" customHeight="1">
      <c r="A216" s="42"/>
      <c r="B216" s="18"/>
      <c r="C216" s="18"/>
    </row>
    <row r="217" spans="1:3" s="4" customFormat="1" ht="15.75" customHeight="1">
      <c r="A217" s="42"/>
      <c r="B217" s="18"/>
      <c r="C217" s="18"/>
    </row>
    <row r="218" spans="1:3" s="4" customFormat="1" ht="15.75" customHeight="1">
      <c r="A218" s="42"/>
      <c r="B218" s="18"/>
      <c r="C218" s="18"/>
    </row>
    <row r="219" spans="1:3" s="4" customFormat="1" ht="15.75" customHeight="1">
      <c r="A219" s="42"/>
      <c r="B219" s="18"/>
      <c r="C219" s="18"/>
    </row>
    <row r="220" spans="1:3" s="4" customFormat="1" ht="15.75" customHeight="1">
      <c r="A220" s="42"/>
      <c r="B220" s="18"/>
      <c r="C220" s="18"/>
    </row>
    <row r="221" spans="1:3" s="4" customFormat="1" ht="15.75" customHeight="1">
      <c r="A221" s="42"/>
      <c r="B221" s="18"/>
      <c r="C221" s="18"/>
    </row>
    <row r="222" spans="1:3" s="4" customFormat="1" ht="15.75" customHeight="1">
      <c r="A222" s="42"/>
      <c r="B222" s="18"/>
      <c r="C222" s="18"/>
    </row>
    <row r="223" spans="1:3" s="4" customFormat="1" ht="15.75" customHeight="1">
      <c r="A223" s="42"/>
      <c r="B223" s="18"/>
      <c r="C223" s="18"/>
    </row>
    <row r="224" spans="1:3" s="4" customFormat="1" ht="15.75" customHeight="1">
      <c r="A224" s="42"/>
      <c r="B224" s="18"/>
      <c r="C224" s="18"/>
    </row>
    <row r="225" spans="1:3" s="4" customFormat="1" ht="15.75" customHeight="1">
      <c r="A225" s="42"/>
      <c r="B225" s="18"/>
      <c r="C225" s="18"/>
    </row>
    <row r="226" spans="1:3" s="4" customFormat="1" ht="15.75" customHeight="1">
      <c r="A226" s="42"/>
      <c r="B226" s="18"/>
      <c r="C226" s="18"/>
    </row>
    <row r="227" spans="1:3" s="4" customFormat="1" ht="15.75" customHeight="1">
      <c r="A227" s="42"/>
      <c r="B227" s="18"/>
      <c r="C227" s="18"/>
    </row>
    <row r="228" spans="1:3" s="4" customFormat="1" ht="15.75" customHeight="1">
      <c r="A228" s="42"/>
      <c r="B228" s="18"/>
      <c r="C228" s="18"/>
    </row>
    <row r="229" spans="1:3" s="4" customFormat="1" ht="15.75" customHeight="1">
      <c r="A229" s="42"/>
      <c r="B229" s="18"/>
      <c r="C229" s="18"/>
    </row>
    <row r="230" spans="1:3" s="4" customFormat="1" ht="15.75" customHeight="1">
      <c r="A230" s="42"/>
      <c r="B230" s="18"/>
      <c r="C230" s="18"/>
    </row>
    <row r="231" spans="1:3" s="4" customFormat="1" ht="15.75" customHeight="1">
      <c r="A231" s="42"/>
      <c r="B231" s="18"/>
      <c r="C231" s="18"/>
    </row>
    <row r="232" spans="1:3" s="4" customFormat="1" ht="15.75" customHeight="1">
      <c r="A232" s="42"/>
      <c r="B232" s="18"/>
      <c r="C232" s="18"/>
    </row>
    <row r="233" spans="1:3" s="4" customFormat="1" ht="15.75" customHeight="1">
      <c r="A233" s="42"/>
      <c r="B233" s="18"/>
      <c r="C233" s="18"/>
    </row>
    <row r="234" spans="1:3" s="4" customFormat="1" ht="15.75" customHeight="1">
      <c r="A234" s="42"/>
      <c r="B234" s="18"/>
      <c r="C234" s="18"/>
    </row>
    <row r="235" spans="1:3" s="4" customFormat="1" ht="15.75" customHeight="1">
      <c r="A235" s="42"/>
      <c r="B235" s="18"/>
      <c r="C235" s="18"/>
    </row>
    <row r="236" spans="1:3" s="4" customFormat="1" ht="15.75" customHeight="1">
      <c r="A236" s="42"/>
      <c r="B236" s="18"/>
      <c r="C236" s="18"/>
    </row>
    <row r="237" spans="1:3" s="4" customFormat="1" ht="15.75" customHeight="1">
      <c r="A237" s="42"/>
      <c r="B237" s="18"/>
      <c r="C237" s="18"/>
    </row>
    <row r="238" spans="1:3" s="4" customFormat="1" ht="15.75" customHeight="1">
      <c r="A238" s="42"/>
      <c r="B238" s="18"/>
      <c r="C238" s="18"/>
    </row>
    <row r="239" spans="1:3" s="4" customFormat="1" ht="15.75" customHeight="1">
      <c r="A239" s="42"/>
      <c r="B239" s="18"/>
      <c r="C239" s="18"/>
    </row>
    <row r="240" spans="1:3" s="4" customFormat="1" ht="15.75" customHeight="1">
      <c r="A240" s="42"/>
      <c r="B240" s="18"/>
      <c r="C240" s="18"/>
    </row>
    <row r="241" spans="1:3" s="4" customFormat="1" ht="15.75" customHeight="1">
      <c r="A241" s="42"/>
      <c r="B241" s="18"/>
      <c r="C241" s="18"/>
    </row>
    <row r="242" spans="1:3" s="4" customFormat="1" ht="15.75" customHeight="1">
      <c r="A242" s="42"/>
      <c r="B242" s="18"/>
      <c r="C242" s="18"/>
    </row>
    <row r="243" spans="1:3" s="4" customFormat="1" ht="15.75" customHeight="1">
      <c r="A243" s="42"/>
      <c r="B243" s="18"/>
      <c r="C243" s="18"/>
    </row>
    <row r="244" spans="1:3" s="4" customFormat="1" ht="15.75" customHeight="1">
      <c r="A244" s="42"/>
      <c r="B244" s="18"/>
      <c r="C244" s="18"/>
    </row>
    <row r="245" spans="1:3" s="4" customFormat="1" ht="15.75" customHeight="1">
      <c r="A245" s="42"/>
      <c r="B245" s="18"/>
      <c r="C245" s="18"/>
    </row>
    <row r="246" spans="1:3" s="4" customFormat="1" ht="15.75" customHeight="1">
      <c r="A246" s="42"/>
      <c r="B246" s="18"/>
      <c r="C246" s="18"/>
    </row>
    <row r="247" spans="1:3" s="4" customFormat="1" ht="15.75" customHeight="1">
      <c r="A247" s="42"/>
      <c r="B247" s="18"/>
      <c r="C247" s="18"/>
    </row>
    <row r="248" spans="1:3" s="4" customFormat="1" ht="15.75" customHeight="1">
      <c r="A248" s="42"/>
      <c r="B248" s="18"/>
      <c r="C248" s="18"/>
    </row>
    <row r="249" spans="1:3" s="4" customFormat="1" ht="15.75" customHeight="1">
      <c r="A249" s="42"/>
      <c r="B249" s="18"/>
      <c r="C249" s="18"/>
    </row>
    <row r="250" spans="1:3" s="4" customFormat="1" ht="15.75" customHeight="1">
      <c r="A250" s="42"/>
      <c r="B250" s="18"/>
      <c r="C250" s="18"/>
    </row>
    <row r="251" spans="1:3" s="4" customFormat="1" ht="15.75" customHeight="1">
      <c r="A251" s="42"/>
      <c r="B251" s="18"/>
      <c r="C251" s="18"/>
    </row>
    <row r="252" spans="1:3" s="4" customFormat="1" ht="15.75" customHeight="1">
      <c r="A252" s="42"/>
      <c r="B252" s="18"/>
      <c r="C252" s="18"/>
    </row>
    <row r="253" spans="1:3" s="4" customFormat="1" ht="15.75" customHeight="1">
      <c r="A253" s="42"/>
      <c r="B253" s="18"/>
      <c r="C253" s="18"/>
    </row>
    <row r="254" spans="1:3" s="4" customFormat="1" ht="15.75" customHeight="1">
      <c r="A254" s="42"/>
      <c r="B254" s="18"/>
      <c r="C254" s="18"/>
    </row>
    <row r="255" spans="1:3" s="4" customFormat="1" ht="15.75" customHeight="1">
      <c r="A255" s="42"/>
      <c r="B255" s="18"/>
      <c r="C255" s="18"/>
    </row>
    <row r="256" spans="1:3" s="4" customFormat="1" ht="15.75" customHeight="1">
      <c r="A256" s="42"/>
      <c r="B256" s="18"/>
      <c r="C256" s="18"/>
    </row>
    <row r="257" spans="1:3" s="4" customFormat="1" ht="15.75" customHeight="1">
      <c r="A257" s="42"/>
      <c r="B257" s="18"/>
      <c r="C257" s="18"/>
    </row>
    <row r="258" spans="1:3" s="4" customFormat="1" ht="15.75" customHeight="1">
      <c r="A258" s="42"/>
      <c r="B258" s="18"/>
      <c r="C258" s="18"/>
    </row>
    <row r="259" spans="1:3" s="4" customFormat="1" ht="15.75" customHeight="1">
      <c r="A259" s="42"/>
      <c r="B259" s="18"/>
      <c r="C259" s="18"/>
    </row>
    <row r="260" spans="1:3" s="4" customFormat="1" ht="15.75" customHeight="1">
      <c r="A260" s="42"/>
      <c r="B260" s="18"/>
      <c r="C260" s="18"/>
    </row>
    <row r="261" spans="1:3" s="4" customFormat="1" ht="15.75" customHeight="1">
      <c r="A261" s="42"/>
      <c r="B261" s="18"/>
      <c r="C261" s="18"/>
    </row>
    <row r="262" spans="1:3" s="4" customFormat="1" ht="15.75" customHeight="1">
      <c r="A262" s="42"/>
      <c r="B262" s="18"/>
      <c r="C262" s="18"/>
    </row>
    <row r="263" spans="1:3" s="4" customFormat="1" ht="15.75" customHeight="1">
      <c r="A263" s="42"/>
      <c r="B263" s="18"/>
      <c r="C263" s="18"/>
    </row>
    <row r="264" spans="1:3" s="4" customFormat="1" ht="15.75" customHeight="1">
      <c r="A264" s="42"/>
      <c r="B264" s="18"/>
      <c r="C264" s="18"/>
    </row>
    <row r="265" spans="1:3" s="4" customFormat="1" ht="15.75" customHeight="1">
      <c r="A265" s="42"/>
      <c r="B265" s="18"/>
      <c r="C265" s="18"/>
    </row>
    <row r="266" spans="1:3" s="4" customFormat="1" ht="15.75" customHeight="1">
      <c r="A266" s="42"/>
      <c r="B266" s="18"/>
      <c r="C266" s="18"/>
    </row>
    <row r="267" spans="1:3" s="4" customFormat="1" ht="15.75" customHeight="1">
      <c r="A267" s="42"/>
      <c r="B267" s="18"/>
      <c r="C267" s="18"/>
    </row>
    <row r="268" spans="1:3" s="4" customFormat="1" ht="15.75" customHeight="1">
      <c r="A268" s="42"/>
      <c r="B268" s="18"/>
      <c r="C268" s="18"/>
    </row>
    <row r="269" spans="1:3" s="4" customFormat="1" ht="15.75" customHeight="1">
      <c r="A269" s="42"/>
      <c r="B269" s="18"/>
      <c r="C269" s="18"/>
    </row>
    <row r="270" spans="1:3" s="4" customFormat="1" ht="15.75" customHeight="1">
      <c r="A270" s="42"/>
      <c r="B270" s="18"/>
      <c r="C270" s="18"/>
    </row>
    <row r="271" spans="1:3" s="4" customFormat="1" ht="15.75" customHeight="1">
      <c r="A271" s="42"/>
      <c r="B271" s="18"/>
      <c r="C271" s="18"/>
    </row>
    <row r="272" spans="1:3" s="4" customFormat="1" ht="15.75" customHeight="1">
      <c r="A272" s="42"/>
      <c r="B272" s="18"/>
      <c r="C272" s="18"/>
    </row>
    <row r="273" spans="1:3" s="4" customFormat="1" ht="15.75" customHeight="1">
      <c r="A273" s="42"/>
      <c r="B273" s="18"/>
      <c r="C273" s="18"/>
    </row>
    <row r="274" spans="1:3" s="4" customFormat="1" ht="15.75" customHeight="1">
      <c r="A274" s="42"/>
      <c r="B274" s="18"/>
      <c r="C274" s="18"/>
    </row>
    <row r="275" spans="1:3" s="4" customFormat="1" ht="15.75" customHeight="1">
      <c r="A275" s="42"/>
      <c r="B275" s="18"/>
      <c r="C275" s="18"/>
    </row>
    <row r="276" spans="1:3" s="4" customFormat="1" ht="15.75" customHeight="1">
      <c r="A276" s="42"/>
      <c r="B276" s="18"/>
      <c r="C276" s="18"/>
    </row>
    <row r="277" spans="1:3" s="4" customFormat="1" ht="15.75" customHeight="1">
      <c r="A277" s="42"/>
      <c r="B277" s="18"/>
      <c r="C277" s="18"/>
    </row>
    <row r="278" spans="1:3" s="4" customFormat="1" ht="15.75" customHeight="1">
      <c r="A278" s="42"/>
      <c r="B278" s="18"/>
      <c r="C278" s="18"/>
    </row>
    <row r="279" spans="1:3" s="4" customFormat="1" ht="15.75" customHeight="1">
      <c r="A279" s="42"/>
      <c r="B279" s="18"/>
      <c r="C279" s="18"/>
    </row>
    <row r="280" spans="1:3" s="4" customFormat="1" ht="15.75" customHeight="1">
      <c r="A280" s="42"/>
      <c r="B280" s="18"/>
      <c r="C280" s="18"/>
    </row>
    <row r="281" spans="1:3" s="4" customFormat="1" ht="15.75" customHeight="1">
      <c r="A281" s="42"/>
      <c r="B281" s="18"/>
      <c r="C281" s="18"/>
    </row>
    <row r="282" spans="1:3" s="4" customFormat="1" ht="15.75" customHeight="1">
      <c r="A282" s="42"/>
      <c r="B282" s="18"/>
      <c r="C282" s="18"/>
    </row>
    <row r="283" spans="1:3" s="4" customFormat="1" ht="15.75" customHeight="1">
      <c r="A283" s="42"/>
      <c r="B283" s="18"/>
      <c r="C283" s="18"/>
    </row>
    <row r="284" spans="1:3" s="4" customFormat="1" ht="15.75" customHeight="1">
      <c r="A284" s="42"/>
      <c r="B284" s="18"/>
      <c r="C284" s="18"/>
    </row>
    <row r="285" spans="1:3" s="4" customFormat="1" ht="15.75" customHeight="1">
      <c r="A285" s="42"/>
      <c r="B285" s="18"/>
      <c r="C285" s="18"/>
    </row>
    <row r="286" spans="1:3" s="4" customFormat="1" ht="15.75" customHeight="1">
      <c r="A286" s="42"/>
      <c r="B286" s="18"/>
      <c r="C286" s="18"/>
    </row>
    <row r="287" spans="1:3" s="4" customFormat="1" ht="15.75" customHeight="1">
      <c r="A287" s="42"/>
      <c r="B287" s="18"/>
      <c r="C287" s="18"/>
    </row>
    <row r="288" spans="1:3" s="4" customFormat="1" ht="15.75" customHeight="1">
      <c r="A288" s="42"/>
      <c r="B288" s="18"/>
      <c r="C288" s="18"/>
    </row>
    <row r="289" spans="1:3" s="4" customFormat="1" ht="15.75" customHeight="1">
      <c r="A289" s="42"/>
      <c r="B289" s="18"/>
      <c r="C289" s="18"/>
    </row>
    <row r="290" spans="1:3" s="4" customFormat="1" ht="15.75" customHeight="1">
      <c r="A290" s="42"/>
      <c r="B290" s="18"/>
      <c r="C290" s="18"/>
    </row>
    <row r="291" spans="1:3" s="4" customFormat="1" ht="15.75" customHeight="1">
      <c r="A291" s="42"/>
      <c r="B291" s="18"/>
      <c r="C291" s="18"/>
    </row>
    <row r="292" spans="1:3" s="4" customFormat="1" ht="15.75" customHeight="1">
      <c r="A292" s="42"/>
      <c r="B292" s="18"/>
      <c r="C292" s="18"/>
    </row>
    <row r="293" spans="1:3" s="4" customFormat="1" ht="15.75" customHeight="1">
      <c r="A293" s="42"/>
      <c r="B293" s="18"/>
      <c r="C293" s="18"/>
    </row>
    <row r="294" spans="1:3" s="4" customFormat="1" ht="15.75" customHeight="1">
      <c r="A294" s="42"/>
      <c r="B294" s="18"/>
      <c r="C294" s="18"/>
    </row>
    <row r="295" spans="1:3" s="4" customFormat="1" ht="15.75" customHeight="1">
      <c r="A295" s="42"/>
      <c r="B295" s="18"/>
      <c r="C295" s="18"/>
    </row>
    <row r="296" spans="1:3" s="4" customFormat="1" ht="15.75" customHeight="1">
      <c r="A296" s="42"/>
      <c r="B296" s="18"/>
      <c r="C296" s="18"/>
    </row>
    <row r="297" spans="1:3" s="4" customFormat="1" ht="15.75" customHeight="1">
      <c r="A297" s="42"/>
      <c r="B297" s="18"/>
      <c r="C297" s="18"/>
    </row>
    <row r="298" spans="1:3" s="4" customFormat="1" ht="15.75" customHeight="1">
      <c r="A298" s="42"/>
      <c r="B298" s="18"/>
      <c r="C298" s="18"/>
    </row>
    <row r="299" spans="1:3" s="4" customFormat="1" ht="15.75" customHeight="1">
      <c r="A299" s="42"/>
      <c r="B299" s="18"/>
      <c r="C299" s="18"/>
    </row>
    <row r="300" spans="1:3" ht="12.75">
      <c r="A300" s="42"/>
      <c r="B300" s="18"/>
      <c r="C300" s="18"/>
    </row>
    <row r="301" spans="1:2" ht="12.75">
      <c r="A301" s="42"/>
      <c r="B301" s="18"/>
    </row>
    <row r="302" spans="1:2" ht="12.75">
      <c r="A302" s="42"/>
      <c r="B302" s="18"/>
    </row>
    <row r="303" spans="1:2" ht="12.75">
      <c r="A303" s="42"/>
      <c r="B303" s="18"/>
    </row>
    <row r="304" spans="1:2" ht="12.75">
      <c r="A304" s="42"/>
      <c r="B304" s="18"/>
    </row>
    <row r="305" spans="1:2" ht="12.75">
      <c r="A305" s="42"/>
      <c r="B305" s="18"/>
    </row>
    <row r="306" spans="1:2" ht="12.75">
      <c r="A306" s="42"/>
      <c r="B306" s="18"/>
    </row>
    <row r="307" spans="1:2" ht="12.75">
      <c r="A307" s="42"/>
      <c r="B307" s="18"/>
    </row>
    <row r="308" spans="1:2" ht="12.75">
      <c r="A308" s="42"/>
      <c r="B308" s="18"/>
    </row>
    <row r="309" spans="1:2" ht="12.75">
      <c r="A309" s="42"/>
      <c r="B309" s="18"/>
    </row>
    <row r="310" spans="1:2" ht="12.75">
      <c r="A310" s="42"/>
      <c r="B310" s="18"/>
    </row>
    <row r="311" spans="1:2" ht="12.75">
      <c r="A311" s="42"/>
      <c r="B311" s="18"/>
    </row>
    <row r="312" spans="1:2" ht="12.75">
      <c r="A312" s="42"/>
      <c r="B312" s="18"/>
    </row>
  </sheetData>
  <sheetProtection/>
  <mergeCells count="2">
    <mergeCell ref="A7:C7"/>
    <mergeCell ref="A8:C8"/>
  </mergeCells>
  <printOptions/>
  <pageMargins left="0.75" right="0.3" top="0.27" bottom="0.19" header="0.31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fin-otdel</cp:lastModifiedBy>
  <cp:lastPrinted>2017-10-02T03:11:48Z</cp:lastPrinted>
  <dcterms:created xsi:type="dcterms:W3CDTF">1996-10-08T23:32:33Z</dcterms:created>
  <dcterms:modified xsi:type="dcterms:W3CDTF">2017-10-31T03:49:31Z</dcterms:modified>
  <cp:category/>
  <cp:version/>
  <cp:contentType/>
  <cp:contentStatus/>
</cp:coreProperties>
</file>