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50" windowWidth="15480" windowHeight="11640" activeTab="0"/>
  </bookViews>
  <sheets>
    <sheet name="форма 2п" sheetId="1" r:id="rId1"/>
  </sheets>
  <externalReferences>
    <externalReference r:id="rId4"/>
  </externalReferences>
  <definedNames>
    <definedName name="_xlnm.Print_Titles" localSheetId="0">'форма 2п'!$7:$9</definedName>
  </definedNames>
  <calcPr fullCalcOnLoad="1"/>
</workbook>
</file>

<file path=xl/sharedStrings.xml><?xml version="1.0" encoding="utf-8"?>
<sst xmlns="http://schemas.openxmlformats.org/spreadsheetml/2006/main" count="647" uniqueCount="321">
  <si>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</si>
  <si>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</si>
  <si>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</si>
  <si>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</si>
  <si>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</si>
  <si>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</si>
  <si>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</si>
  <si>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</si>
  <si>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</si>
  <si>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</si>
  <si>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</si>
  <si>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2.5. Строительство</t>
  </si>
  <si>
    <t>нет данных</t>
  </si>
  <si>
    <t>4. Малое и среднее предпринимательство, включая микропредприятия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</si>
  <si>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</si>
  <si>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</si>
  <si>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</si>
  <si>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</si>
  <si>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</si>
  <si>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</si>
  <si>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</si>
  <si>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</si>
  <si>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</si>
  <si>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</si>
  <si>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</si>
  <si>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</si>
  <si>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</si>
  <si>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</si>
  <si>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</si>
  <si>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</si>
  <si>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Текущие затраты на охрану окружающей среды 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</si>
  <si>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</si>
  <si>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</si>
  <si>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</si>
  <si>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</si>
  <si>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</si>
  <si>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</si>
  <si>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</si>
  <si>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</si>
  <si>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</si>
  <si>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</si>
  <si>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</si>
  <si>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</si>
  <si>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</si>
  <si>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</si>
  <si>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</si>
  <si>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</si>
  <si>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</si>
  <si>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</si>
  <si>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</si>
  <si>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</si>
  <si>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</si>
  <si>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</si>
  <si>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</si>
  <si>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</si>
  <si>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</si>
  <si>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</si>
  <si>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</si>
  <si>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</si>
  <si>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</si>
  <si>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</si>
  <si>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</si>
  <si>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</si>
  <si>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</si>
  <si>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</si>
  <si>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</si>
  <si>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</si>
  <si>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</si>
  <si>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</si>
  <si>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</si>
  <si>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</si>
  <si>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</si>
  <si>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</si>
  <si>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</si>
  <si>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</si>
  <si>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</si>
  <si>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</si>
  <si>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</si>
  <si>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</si>
  <si>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</si>
  <si>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</si>
  <si>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</si>
  <si>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</si>
  <si>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</si>
  <si>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</si>
  <si>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</si>
  <si>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</si>
  <si>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</si>
  <si>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</si>
  <si>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</si>
  <si>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</si>
  <si>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</si>
  <si>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</si>
  <si>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6. Консолидированный бюджет муниципального образования (включая местные бюджеты без учета территориальных внебюджетных фондов)</t>
  </si>
  <si>
    <t>2.1. Промышленное производство (BCDE)</t>
  </si>
  <si>
    <t>х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</si>
  <si>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</si>
  <si>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</si>
  <si>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</si>
  <si>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</si>
  <si>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</si>
  <si>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</si>
  <si>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</si>
  <si>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</si>
  <si>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</si>
  <si>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</si>
  <si>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</si>
  <si>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O: Государственное управление и обеспечение военной безопасности; социальное обеспечение</t>
  </si>
  <si>
    <t xml:space="preserve">на период до 2020 года </t>
  </si>
  <si>
    <t>Кавалеровский муниципальный район</t>
  </si>
  <si>
    <t>Индекс-дефлятор по объему работ, выполненных по виду деятельности "Строительство" (Раздел F)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</si>
  <si>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</si>
  <si>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</si>
  <si>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</si>
  <si>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</si>
  <si>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</si>
  <si>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</si>
  <si>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</si>
  <si>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Темп роста отгрузки - РАЗДЕЛ D: Обеспечение электрической энергией, газом и паром; кондиционирование воздуха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</si>
  <si>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</si>
  <si>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</si>
  <si>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Раздел С: обрабатывающие производства</t>
  </si>
  <si>
    <t>Раздел H: Транспортировка и хранение</t>
  </si>
  <si>
    <t>05, 06 Добыча топливно-энергетических полезных ископаемых</t>
  </si>
  <si>
    <t>5. Инвестиции</t>
  </si>
  <si>
    <t xml:space="preserve"> 33 Ремонт и монтаж машин и оборудования</t>
  </si>
  <si>
    <t>7. Труд и занятость</t>
  </si>
  <si>
    <t>8. Развитие социальной сферы</t>
  </si>
  <si>
    <t>9. Окружающая среда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</si>
  <si>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</si>
  <si>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</si>
  <si>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</si>
  <si>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</si>
  <si>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</si>
  <si>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</si>
  <si>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</si>
  <si>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</si>
  <si>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</si>
  <si>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</si>
  <si>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</si>
  <si>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</si>
  <si>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</si>
  <si>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</si>
  <si>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</si>
  <si>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</si>
  <si>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</si>
  <si>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</si>
  <si>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</si>
  <si>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Уголь</t>
  </si>
  <si>
    <t>млн.тонн</t>
  </si>
  <si>
    <t>тыс. руб.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</si>
  <si>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</si>
  <si>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</si>
  <si>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</si>
  <si>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</si>
  <si>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</si>
  <si>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</si>
  <si>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</si>
  <si>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</si>
  <si>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</si>
  <si>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</si>
  <si>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</si>
  <si>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</si>
  <si>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</si>
  <si>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</si>
  <si>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</si>
  <si>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</si>
  <si>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</si>
  <si>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</si>
  <si>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</si>
  <si>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</si>
  <si>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</si>
  <si>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</si>
  <si>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</si>
  <si>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</si>
  <si>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</si>
  <si>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</si>
  <si>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</si>
  <si>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</si>
  <si>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</si>
  <si>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</si>
  <si>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</si>
  <si>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</si>
  <si>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</si>
  <si>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</si>
  <si>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</si>
  <si>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</si>
  <si>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</si>
  <si>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</si>
  <si>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</si>
  <si>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без субъектов малого предпринимательства; млн. руб.</t>
  </si>
  <si>
    <t>Раздел F: строительство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</si>
  <si>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</si>
  <si>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</si>
  <si>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</si>
  <si>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</si>
  <si>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</si>
  <si>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</si>
  <si>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</si>
  <si>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</si>
  <si>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</si>
  <si>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</si>
  <si>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</si>
  <si>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</si>
  <si>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</si>
  <si>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</si>
  <si>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</si>
  <si>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</si>
  <si>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</si>
  <si>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</si>
  <si>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образование</t>
  </si>
  <si>
    <t>социальная политика</t>
  </si>
  <si>
    <t xml:space="preserve"> 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</si>
  <si>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</si>
  <si>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</si>
  <si>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</si>
  <si>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</si>
  <si>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</si>
  <si>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</si>
  <si>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</si>
  <si>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</si>
  <si>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</si>
  <si>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2.2. Сельское хозяйство</t>
  </si>
  <si>
    <t>2.3. Транспорт и связь</t>
  </si>
  <si>
    <t>2.3.1. Транспорт</t>
  </si>
  <si>
    <t>2.3.2. Связь</t>
  </si>
  <si>
    <t xml:space="preserve">2.4. Производство важнейших видов продукции в натуральном выражении 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</si>
  <si>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</si>
  <si>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</si>
  <si>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</si>
  <si>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</si>
  <si>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</si>
  <si>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</si>
  <si>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</si>
  <si>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</si>
  <si>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</si>
  <si>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</si>
  <si>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</si>
  <si>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</si>
  <si>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</si>
  <si>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</si>
  <si>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</si>
  <si>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</si>
  <si>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</si>
  <si>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</si>
  <si>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</si>
  <si>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</si>
  <si>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Темп роста отгрузки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</si>
  <si>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</si>
  <si>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</si>
  <si>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</si>
  <si>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Темп роста отгрузки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</si>
  <si>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</si>
  <si>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</si>
  <si>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</si>
  <si>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Темп роста отгрузки - 07 Добыча металлических руд</t>
  </si>
  <si>
    <t>Индекс-дефлятор отрузки - 07 Добыча металлических руд</t>
  </si>
  <si>
    <t>Индекс производства - 07 Добыча металлических руд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</si>
  <si>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</si>
  <si>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</si>
  <si>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</si>
  <si>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</si>
  <si>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</si>
  <si>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Темп роста отгрузки -10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</si>
  <si>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</si>
  <si>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</si>
  <si>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</si>
  <si>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Темп роста отгрузки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</si>
  <si>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</si>
  <si>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</si>
  <si>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</si>
  <si>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</si>
  <si>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</si>
  <si>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</si>
  <si>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</si>
  <si>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Темп роста отгрузки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</si>
  <si>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</si>
  <si>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</si>
  <si>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</si>
  <si>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Темп роста отгрузки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</si>
  <si>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</si>
  <si>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</si>
  <si>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</si>
  <si>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</si>
  <si>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</si>
  <si>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</si>
  <si>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</si>
  <si>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</si>
  <si>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</si>
  <si>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Раздел А: сельское, лесное хозяйство, охота, рыболовство и рыбоводство</t>
  </si>
  <si>
    <t>Раздел В: добыча полезных ископаемых</t>
  </si>
  <si>
    <t>07, 08 Добыча металлических руд и прочих полезных ископаемых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</si>
  <si>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</si>
  <si>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</si>
  <si>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</si>
  <si>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</si>
  <si>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</si>
  <si>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</si>
  <si>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</si>
  <si>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</si>
  <si>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</si>
  <si>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</si>
  <si>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</si>
  <si>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</si>
  <si>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</si>
  <si>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</si>
  <si>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</si>
  <si>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</si>
  <si>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</si>
  <si>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</si>
  <si>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Доходы консолидированного бюджета муниципального образования - всего</t>
  </si>
  <si>
    <t>Налоговые доходы консолидированного бюджета - всего</t>
  </si>
  <si>
    <t>прочие налоговые доходы</t>
  </si>
  <si>
    <t>субсидии из краевого бюджета</t>
  </si>
  <si>
    <t>субвенции из краевого бюджета</t>
  </si>
  <si>
    <t>дотации из краевого бюджета</t>
  </si>
  <si>
    <t>Расходы консолидированного бюджета муниципального образования - всего</t>
  </si>
  <si>
    <t xml:space="preserve">      Дефицит(-),профицит(+) консолидированного бюджета муниципального образования</t>
  </si>
  <si>
    <t>Глава Кавалеровского муниципального района-</t>
  </si>
  <si>
    <t>глава администрации Кавалеровского муниципального района</t>
  </si>
  <si>
    <t xml:space="preserve">                                                 С.Р.Гавриков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</si>
</sst>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_-* #,##0.000_р_._-;\-* #,##0.000_р_._-;_-* &quot;-&quot;??_р_._-;_-@_-"/>
    <numFmt numFmtId="168" formatCode="0.000"/>
  </numFmts>
  <fonts count="15">
    <font>
      <sz val="10"/>
      <name val="Arial Cyr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color indexed="10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Continuous" vertical="center" wrapText="1"/>
      <protection/>
    </xf>
    <xf numFmtId="0" fontId="2" fillId="0" borderId="1" xfId="0" applyFont="1" applyFill="1" applyBorder="1" applyAlignment="1" applyProtection="1">
      <alignment horizontal="left" vertical="center" wrapText="1" shrinkToFi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shrinkToFit="1"/>
      <protection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0" fontId="8" fillId="0" borderId="1" xfId="0" applyFont="1" applyFill="1" applyBorder="1" applyAlignment="1" applyProtection="1">
      <alignment horizontal="left" vertical="center" wrapText="1" shrinkToFi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 applyProtection="1">
      <alignment vertical="center" wrapText="1" shrinkToFi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vertical="center" wrapText="1" shrinkToFit="1"/>
      <protection/>
    </xf>
    <xf numFmtId="0" fontId="9" fillId="0" borderId="1" xfId="0" applyFont="1" applyFill="1" applyBorder="1" applyAlignment="1" applyProtection="1">
      <alignment horizontal="left" vertical="center" wrapText="1" shrinkToFit="1"/>
      <protection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 shrinkToFit="1"/>
    </xf>
    <xf numFmtId="0" fontId="0" fillId="0" borderId="1" xfId="0" applyFont="1" applyFill="1" applyBorder="1"/>
    <xf numFmtId="0" fontId="10" fillId="0" borderId="0" xfId="0" applyFont="1" applyAlignment="1">
      <alignment wrapText="1"/>
    </xf>
    <xf numFmtId="0" fontId="2" fillId="2" borderId="1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center" vertical="center" wrapText="1" shrinkToFi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18" applyNumberFormat="1" applyFont="1" applyFill="1" applyBorder="1" applyAlignment="1" applyProtection="1">
      <alignment horizontal="left" vertical="center" wrapText="1"/>
      <protection/>
    </xf>
    <xf numFmtId="167" fontId="3" fillId="0" borderId="1" xfId="18" applyNumberFormat="1" applyFont="1" applyFill="1" applyBorder="1" applyAlignment="1" applyProtection="1">
      <alignment horizontal="left" vertical="center" wrapText="1"/>
      <protection locked="0"/>
    </xf>
    <xf numFmtId="2" fontId="3" fillId="0" borderId="1" xfId="18" applyNumberFormat="1" applyFont="1" applyFill="1" applyBorder="1" applyAlignment="1" applyProtection="1">
      <alignment horizontal="left" vertical="center" wrapText="1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/>
      <protection/>
    </xf>
    <xf numFmtId="2" fontId="0" fillId="0" borderId="1" xfId="0" applyNumberFormat="1" applyFont="1" applyFill="1" applyBorder="1"/>
    <xf numFmtId="0" fontId="14" fillId="0" borderId="0" xfId="0" applyFont="1"/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3;&#1100;&#1089;&#1082;&#1086;&#1077;%20&#1093;-&#1074;&#1086;%20&#1082;%20&#1087;&#1088;&#1086;&#1075;&#1085;&#1086;&#1079;&#1091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  <sheetDataSet>
      <sheetData sheetId="0" refreshError="1"/>
      <sheetData sheetId="1" refreshError="1">
        <row r="12">
          <cell r="AH12">
            <v>115744.75</v>
          </cell>
          <cell r="AL12">
            <v>122461.20000000001</v>
          </cell>
          <cell r="AP12">
            <v>126048</v>
          </cell>
        </row>
        <row r="17">
          <cell r="AH17">
            <v>97325.87999999998</v>
          </cell>
          <cell r="AL17">
            <v>100235.88</v>
          </cell>
          <cell r="AP17">
            <v>113250</v>
          </cell>
        </row>
        <row r="22">
          <cell r="AH22">
            <v>36047</v>
          </cell>
          <cell r="AL22">
            <v>28770</v>
          </cell>
          <cell r="AP22">
            <v>37125</v>
          </cell>
        </row>
        <row r="23">
          <cell r="AH23">
            <v>9800</v>
          </cell>
          <cell r="AL23">
            <v>10300</v>
          </cell>
          <cell r="AP23">
            <v>10300</v>
          </cell>
        </row>
        <row r="28">
          <cell r="AH28">
            <v>79147.75</v>
          </cell>
          <cell r="AL28">
            <v>98855.41500000001</v>
          </cell>
          <cell r="AP28">
            <v>112112</v>
          </cell>
        </row>
        <row r="30">
          <cell r="AH30">
            <v>3834</v>
          </cell>
          <cell r="AL30">
            <v>3045</v>
          </cell>
          <cell r="AP30">
            <v>3500</v>
          </cell>
        </row>
        <row r="35">
          <cell r="AH35">
            <v>42577.725</v>
          </cell>
          <cell r="AL35">
            <v>50449.67999999999</v>
          </cell>
          <cell r="AP35">
            <v>44330</v>
          </cell>
        </row>
        <row r="36">
          <cell r="AH36">
            <v>4200</v>
          </cell>
          <cell r="AL36">
            <v>4400</v>
          </cell>
          <cell r="AP36">
            <v>4400</v>
          </cell>
        </row>
        <row r="40">
          <cell r="AH40">
            <v>5602.1</v>
          </cell>
          <cell r="AL40">
            <v>4746</v>
          </cell>
          <cell r="AP40">
            <v>5670.000000000001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21"/>
  <sheetViews>
    <sheetView tabSelected="1" zoomScale="70" zoomScaleNormal="70" workbookViewId="0" topLeftCell="B278">
      <selection activeCell="F324" sqref="F324"/>
    </sheetView>
  </sheetViews>
  <sheetFormatPr defaultColWidth="9.00390625" defaultRowHeight="12.75"/>
  <cols>
    <col min="1" max="1" width="2.625" style="0" customWidth="1"/>
    <col min="2" max="2" width="3.625" style="0" customWidth="1"/>
    <col min="3" max="3" width="78.625" style="0" customWidth="1"/>
    <col min="4" max="4" width="43.375" style="0" customWidth="1"/>
    <col min="5" max="16" width="13.75390625" style="0" customWidth="1"/>
    <col min="17" max="17" width="79.25390625" style="0" customWidth="1"/>
  </cols>
  <sheetData>
    <row r="2" spans="3:16" ht="2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3:16" ht="38.45" customHeight="1">
      <c r="C3" s="64" t="s">
        <v>59</v>
      </c>
      <c r="D3" s="65"/>
      <c r="E3" s="65"/>
      <c r="F3" s="65"/>
      <c r="G3" s="65"/>
      <c r="H3" s="27"/>
      <c r="I3" s="27"/>
      <c r="J3" s="27"/>
      <c r="K3" s="27"/>
      <c r="L3" s="27"/>
      <c r="M3" s="27"/>
      <c r="N3" s="27"/>
      <c r="O3" s="27"/>
      <c r="P3" s="27"/>
    </row>
    <row r="4" spans="3:16" ht="25.5" customHeight="1">
      <c r="C4" s="64" t="s">
        <v>108</v>
      </c>
      <c r="D4" s="65"/>
      <c r="E4" s="65"/>
      <c r="F4" s="65"/>
      <c r="G4" s="65"/>
      <c r="H4" s="27"/>
      <c r="I4" s="27"/>
      <c r="J4" s="27"/>
      <c r="K4" s="27"/>
      <c r="L4" s="27"/>
      <c r="M4" s="27"/>
      <c r="N4" s="27"/>
      <c r="O4" s="27"/>
      <c r="P4" s="27"/>
    </row>
    <row r="5" spans="3:16" ht="23.25">
      <c r="C5" s="66" t="s">
        <v>109</v>
      </c>
      <c r="D5" s="67"/>
      <c r="E5" s="67"/>
      <c r="F5" s="67"/>
      <c r="G5" s="67"/>
      <c r="H5" s="28"/>
      <c r="I5" s="28"/>
      <c r="J5" s="28"/>
      <c r="K5" s="28"/>
      <c r="L5" s="28"/>
      <c r="M5" s="28"/>
      <c r="N5" s="28"/>
      <c r="O5" s="28"/>
      <c r="P5" s="28"/>
    </row>
    <row r="6" ht="12.75">
      <c r="C6" t="s">
        <v>212</v>
      </c>
    </row>
    <row r="7" spans="3:16" ht="18.75">
      <c r="C7" s="57" t="s">
        <v>60</v>
      </c>
      <c r="D7" s="57" t="s">
        <v>61</v>
      </c>
      <c r="E7" s="1" t="s">
        <v>62</v>
      </c>
      <c r="F7" s="2" t="s">
        <v>62</v>
      </c>
      <c r="G7" s="2" t="s">
        <v>63</v>
      </c>
      <c r="H7" s="2" t="s">
        <v>64</v>
      </c>
      <c r="I7" s="2"/>
      <c r="J7" s="2"/>
      <c r="K7" s="2"/>
      <c r="L7" s="2"/>
      <c r="M7" s="2"/>
      <c r="N7" s="2"/>
      <c r="O7" s="2"/>
      <c r="P7" s="2"/>
    </row>
    <row r="8" spans="3:16" ht="13.15" customHeight="1">
      <c r="C8" s="58"/>
      <c r="D8" s="58"/>
      <c r="E8" s="57">
        <v>2015</v>
      </c>
      <c r="F8" s="57">
        <v>2016</v>
      </c>
      <c r="G8" s="57">
        <v>2017</v>
      </c>
      <c r="H8" s="60">
        <v>2018</v>
      </c>
      <c r="I8" s="61"/>
      <c r="J8" s="62"/>
      <c r="K8" s="60">
        <v>2019</v>
      </c>
      <c r="L8" s="61"/>
      <c r="M8" s="62"/>
      <c r="N8" s="60">
        <v>2020</v>
      </c>
      <c r="O8" s="61"/>
      <c r="P8" s="62"/>
    </row>
    <row r="9" spans="3:16" ht="37.5">
      <c r="C9" s="58"/>
      <c r="D9" s="58"/>
      <c r="E9" s="58"/>
      <c r="F9" s="58"/>
      <c r="G9" s="58"/>
      <c r="H9" s="1" t="s">
        <v>96</v>
      </c>
      <c r="I9" s="1" t="s">
        <v>97</v>
      </c>
      <c r="J9" s="1" t="s">
        <v>98</v>
      </c>
      <c r="K9" s="1" t="s">
        <v>96</v>
      </c>
      <c r="L9" s="1" t="s">
        <v>97</v>
      </c>
      <c r="M9" s="1" t="s">
        <v>98</v>
      </c>
      <c r="N9" s="1" t="s">
        <v>96</v>
      </c>
      <c r="O9" s="1" t="s">
        <v>97</v>
      </c>
      <c r="P9" s="1" t="s">
        <v>98</v>
      </c>
    </row>
    <row r="10" spans="3:16" ht="18.75">
      <c r="C10" s="59"/>
      <c r="D10" s="59"/>
      <c r="E10" s="59"/>
      <c r="F10" s="59"/>
      <c r="G10" s="59"/>
      <c r="H10" s="1" t="s">
        <v>99</v>
      </c>
      <c r="I10" s="1" t="s">
        <v>100</v>
      </c>
      <c r="J10" s="1" t="s">
        <v>101</v>
      </c>
      <c r="K10" s="1" t="s">
        <v>99</v>
      </c>
      <c r="L10" s="1" t="s">
        <v>100</v>
      </c>
      <c r="M10" s="1" t="s">
        <v>101</v>
      </c>
      <c r="N10" s="1" t="s">
        <v>99</v>
      </c>
      <c r="O10" s="1" t="s">
        <v>100</v>
      </c>
      <c r="P10" s="1" t="s">
        <v>101</v>
      </c>
    </row>
    <row r="11" spans="3:16" ht="46.5" customHeight="1">
      <c r="C11" s="3" t="s">
        <v>65</v>
      </c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3:16" ht="18.75">
      <c r="C12" s="3" t="s">
        <v>66</v>
      </c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3:16" ht="18.75">
      <c r="C13" s="6" t="s">
        <v>67</v>
      </c>
      <c r="D13" s="16" t="s">
        <v>68</v>
      </c>
      <c r="E13" s="4">
        <v>24.574</v>
      </c>
      <c r="F13" s="31">
        <v>24.368</v>
      </c>
      <c r="G13" s="31">
        <v>24.134</v>
      </c>
      <c r="H13" s="31">
        <v>23.934</v>
      </c>
      <c r="I13" s="31">
        <v>23.924</v>
      </c>
      <c r="J13" s="31">
        <v>23.934</v>
      </c>
      <c r="K13" s="31">
        <v>23.769</v>
      </c>
      <c r="L13" s="31">
        <v>23.739</v>
      </c>
      <c r="M13" s="31">
        <v>23.769</v>
      </c>
      <c r="N13" s="31">
        <v>23.619</v>
      </c>
      <c r="O13" s="31">
        <v>23.569</v>
      </c>
      <c r="P13" s="31">
        <v>23.619</v>
      </c>
    </row>
    <row r="14" spans="3:16" ht="18.75">
      <c r="C14" s="6" t="s">
        <v>70</v>
      </c>
      <c r="D14" s="16" t="s">
        <v>68</v>
      </c>
      <c r="E14" s="4">
        <v>20.752</v>
      </c>
      <c r="F14" s="31">
        <v>20.619</v>
      </c>
      <c r="G14" s="31">
        <v>20.456</v>
      </c>
      <c r="H14" s="31">
        <v>20.315</v>
      </c>
      <c r="I14" s="31">
        <v>20.312</v>
      </c>
      <c r="J14" s="31">
        <v>20.315</v>
      </c>
      <c r="K14" s="31">
        <v>20.197</v>
      </c>
      <c r="L14" s="31">
        <v>20.188</v>
      </c>
      <c r="M14" s="31">
        <v>20.197</v>
      </c>
      <c r="N14" s="31">
        <v>20.088</v>
      </c>
      <c r="O14" s="31">
        <v>20.072</v>
      </c>
      <c r="P14" s="31">
        <v>20.088</v>
      </c>
    </row>
    <row r="15" spans="3:16" ht="18.75">
      <c r="C15" s="6" t="s">
        <v>71</v>
      </c>
      <c r="D15" s="16" t="s">
        <v>68</v>
      </c>
      <c r="E15" s="4">
        <v>3.822</v>
      </c>
      <c r="F15" s="31">
        <v>3.749</v>
      </c>
      <c r="G15" s="31">
        <v>3.678</v>
      </c>
      <c r="H15" s="31">
        <v>3.619</v>
      </c>
      <c r="I15" s="31">
        <v>3.612</v>
      </c>
      <c r="J15" s="31">
        <v>3.619</v>
      </c>
      <c r="K15" s="31">
        <v>3.572</v>
      </c>
      <c r="L15" s="31">
        <v>3.551</v>
      </c>
      <c r="M15" s="31">
        <v>3.572</v>
      </c>
      <c r="N15" s="31">
        <v>3.531</v>
      </c>
      <c r="O15" s="31">
        <v>3.497</v>
      </c>
      <c r="P15" s="31">
        <v>3.531</v>
      </c>
    </row>
    <row r="16" spans="3:16" ht="18.75">
      <c r="C16" s="6" t="s">
        <v>72</v>
      </c>
      <c r="D16" s="16" t="s">
        <v>73</v>
      </c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3:16" ht="37.5">
      <c r="C17" s="6" t="s">
        <v>74</v>
      </c>
      <c r="D17" s="16" t="s">
        <v>75</v>
      </c>
      <c r="E17" s="4">
        <v>11.8</v>
      </c>
      <c r="F17" s="5">
        <v>11.4</v>
      </c>
      <c r="G17" s="5">
        <v>11.2</v>
      </c>
      <c r="H17" s="5">
        <v>11.7</v>
      </c>
      <c r="I17" s="5">
        <v>11.5</v>
      </c>
      <c r="J17" s="5">
        <v>11.7</v>
      </c>
      <c r="K17" s="5">
        <v>12.2</v>
      </c>
      <c r="L17" s="5">
        <v>11.8</v>
      </c>
      <c r="M17" s="5">
        <v>12.2</v>
      </c>
      <c r="N17" s="5">
        <v>12.9</v>
      </c>
      <c r="O17" s="5">
        <v>12.3</v>
      </c>
      <c r="P17" s="5">
        <v>12.9</v>
      </c>
    </row>
    <row r="18" spans="3:16" ht="37.5">
      <c r="C18" s="6" t="s">
        <v>76</v>
      </c>
      <c r="D18" s="16" t="s">
        <v>77</v>
      </c>
      <c r="E18" s="4">
        <v>18.8</v>
      </c>
      <c r="F18" s="5">
        <v>18.3</v>
      </c>
      <c r="G18" s="5">
        <v>18.2</v>
      </c>
      <c r="H18" s="5">
        <v>18.1</v>
      </c>
      <c r="I18" s="5">
        <v>18.8</v>
      </c>
      <c r="J18" s="5">
        <v>18.1</v>
      </c>
      <c r="K18" s="5">
        <v>18.1</v>
      </c>
      <c r="L18" s="5">
        <v>19.7</v>
      </c>
      <c r="M18" s="5">
        <v>18.1</v>
      </c>
      <c r="N18" s="5">
        <v>18</v>
      </c>
      <c r="O18" s="5">
        <v>18.9</v>
      </c>
      <c r="P18" s="5">
        <v>18</v>
      </c>
    </row>
    <row r="19" spans="3:16" ht="18.75">
      <c r="C19" s="6" t="s">
        <v>78</v>
      </c>
      <c r="D19" s="16" t="s">
        <v>79</v>
      </c>
      <c r="E19" s="4">
        <v>-6.9</v>
      </c>
      <c r="F19" s="5">
        <v>-6.9</v>
      </c>
      <c r="G19" s="5">
        <v>-7.1</v>
      </c>
      <c r="H19" s="5">
        <v>-6.5</v>
      </c>
      <c r="I19" s="5">
        <v>-7.3</v>
      </c>
      <c r="J19" s="5">
        <v>-6.5</v>
      </c>
      <c r="K19" s="5">
        <v>-5.9</v>
      </c>
      <c r="L19" s="5">
        <v>-7.2</v>
      </c>
      <c r="M19" s="5">
        <v>-5.9</v>
      </c>
      <c r="N19" s="5">
        <v>-5.1</v>
      </c>
      <c r="O19" s="5">
        <v>-6.5</v>
      </c>
      <c r="P19" s="5">
        <v>-5.1</v>
      </c>
    </row>
    <row r="20" spans="3:16" ht="18.75">
      <c r="C20" s="6" t="s">
        <v>33</v>
      </c>
      <c r="D20" s="16" t="s">
        <v>32</v>
      </c>
      <c r="E20" s="4">
        <v>1.363</v>
      </c>
      <c r="F20" s="31">
        <v>1.216</v>
      </c>
      <c r="G20" s="31">
        <v>1.246</v>
      </c>
      <c r="H20" s="31">
        <v>1.27</v>
      </c>
      <c r="I20" s="31">
        <v>1.24</v>
      </c>
      <c r="J20" s="31">
        <v>1.27</v>
      </c>
      <c r="K20" s="31">
        <v>1.3</v>
      </c>
      <c r="L20" s="31">
        <v>1.27</v>
      </c>
      <c r="M20" s="31">
        <v>1.3</v>
      </c>
      <c r="N20" s="31">
        <v>1.33</v>
      </c>
      <c r="O20" s="31">
        <v>1.3</v>
      </c>
      <c r="P20" s="31">
        <v>1.33</v>
      </c>
    </row>
    <row r="21" spans="3:16" ht="18.75">
      <c r="C21" s="6" t="s">
        <v>31</v>
      </c>
      <c r="D21" s="16" t="s">
        <v>32</v>
      </c>
      <c r="E21" s="4">
        <v>1.359</v>
      </c>
      <c r="F21" s="31">
        <v>1.294</v>
      </c>
      <c r="G21" s="31">
        <v>1.31</v>
      </c>
      <c r="H21" s="31">
        <v>1.31</v>
      </c>
      <c r="I21" s="31">
        <v>1.34</v>
      </c>
      <c r="J21" s="31">
        <v>1.31</v>
      </c>
      <c r="K21" s="31">
        <v>1.32</v>
      </c>
      <c r="L21" s="31">
        <v>1.31</v>
      </c>
      <c r="M21" s="31">
        <v>1.32</v>
      </c>
      <c r="N21" s="31">
        <v>1.3</v>
      </c>
      <c r="O21" s="31">
        <v>1.32</v>
      </c>
      <c r="P21" s="31">
        <v>1.3</v>
      </c>
    </row>
    <row r="22" spans="3:16" ht="18.75">
      <c r="C22" s="6" t="s">
        <v>80</v>
      </c>
      <c r="D22" s="16" t="s">
        <v>81</v>
      </c>
      <c r="E22" s="4">
        <v>1.6</v>
      </c>
      <c r="F22" s="5">
        <v>-31.7</v>
      </c>
      <c r="G22" s="5">
        <v>-26.5</v>
      </c>
      <c r="H22" s="5">
        <v>-16.7</v>
      </c>
      <c r="I22" s="5">
        <v>-41.8</v>
      </c>
      <c r="J22" s="5">
        <v>-16.7</v>
      </c>
      <c r="K22" s="5">
        <v>-8.4</v>
      </c>
      <c r="L22" s="5">
        <v>-16.8</v>
      </c>
      <c r="M22" s="5">
        <v>-8.4</v>
      </c>
      <c r="N22" s="5">
        <v>12.7</v>
      </c>
      <c r="O22" s="5">
        <v>-8.5</v>
      </c>
      <c r="P22" s="5">
        <v>12.7</v>
      </c>
    </row>
    <row r="23" spans="3:16" ht="45.75" customHeight="1">
      <c r="C23" s="3" t="s">
        <v>82</v>
      </c>
      <c r="D23" s="16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3:16" ht="18.75">
      <c r="C24" s="3" t="s">
        <v>94</v>
      </c>
      <c r="D24" s="16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3:16" ht="37.5">
      <c r="C25" s="6" t="s">
        <v>84</v>
      </c>
      <c r="D25" s="16" t="s">
        <v>155</v>
      </c>
      <c r="E25" s="4">
        <v>128.3</v>
      </c>
      <c r="F25" s="5">
        <v>92.8</v>
      </c>
      <c r="G25" s="5">
        <v>101.6</v>
      </c>
      <c r="H25" s="5">
        <v>100.03</v>
      </c>
      <c r="I25" s="5">
        <v>97.2</v>
      </c>
      <c r="J25" s="5">
        <v>102.3</v>
      </c>
      <c r="K25" s="5">
        <v>100.7</v>
      </c>
      <c r="L25" s="5">
        <v>99</v>
      </c>
      <c r="M25" s="5">
        <v>102.7</v>
      </c>
      <c r="N25" s="5">
        <v>100.5</v>
      </c>
      <c r="O25" s="5">
        <v>99.6</v>
      </c>
      <c r="P25" s="5">
        <v>102.4</v>
      </c>
    </row>
    <row r="26" spans="3:16" ht="18.75">
      <c r="C26" s="15" t="s">
        <v>85</v>
      </c>
      <c r="D26" s="16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3:16" ht="56.25">
      <c r="C27" s="21" t="s">
        <v>246</v>
      </c>
      <c r="D27" s="16" t="s">
        <v>83</v>
      </c>
      <c r="E27" s="4">
        <v>82.8</v>
      </c>
      <c r="F27" s="5">
        <v>141.6</v>
      </c>
      <c r="G27" s="5">
        <v>140.5</v>
      </c>
      <c r="H27" s="5">
        <v>145.6</v>
      </c>
      <c r="I27" s="5">
        <v>138.5</v>
      </c>
      <c r="J27" s="5">
        <v>164.2</v>
      </c>
      <c r="K27" s="5">
        <v>155.5</v>
      </c>
      <c r="L27" s="5">
        <v>143.5</v>
      </c>
      <c r="M27" s="5">
        <v>187.5</v>
      </c>
      <c r="N27" s="5">
        <v>161.7</v>
      </c>
      <c r="O27" s="5">
        <v>149</v>
      </c>
      <c r="P27" s="5">
        <v>204.9</v>
      </c>
    </row>
    <row r="28" spans="3:16" ht="40.5" customHeight="1">
      <c r="C28" s="21" t="s">
        <v>247</v>
      </c>
      <c r="D28" s="16" t="s">
        <v>41</v>
      </c>
      <c r="E28" s="4">
        <v>140.1</v>
      </c>
      <c r="F28" s="5">
        <v>171</v>
      </c>
      <c r="G28" s="5">
        <v>99.2</v>
      </c>
      <c r="H28" s="5">
        <v>103.6</v>
      </c>
      <c r="I28" s="5">
        <v>98.6</v>
      </c>
      <c r="J28" s="5">
        <v>116.9</v>
      </c>
      <c r="K28" s="5">
        <v>106.8</v>
      </c>
      <c r="L28" s="5">
        <v>103.6</v>
      </c>
      <c r="M28" s="5">
        <v>114.2</v>
      </c>
      <c r="N28" s="5">
        <v>104</v>
      </c>
      <c r="O28" s="5">
        <v>103.8</v>
      </c>
      <c r="P28" s="5">
        <v>109.3</v>
      </c>
    </row>
    <row r="29" spans="3:16" ht="40.5" customHeight="1">
      <c r="C29" s="21" t="s">
        <v>248</v>
      </c>
      <c r="D29" s="16" t="s">
        <v>69</v>
      </c>
      <c r="E29" s="4">
        <v>106.4</v>
      </c>
      <c r="F29" s="5">
        <v>180.6</v>
      </c>
      <c r="G29" s="5">
        <v>100.4</v>
      </c>
      <c r="H29" s="5">
        <v>104.2</v>
      </c>
      <c r="I29" s="5">
        <v>104.2</v>
      </c>
      <c r="J29" s="5">
        <v>104.2</v>
      </c>
      <c r="K29" s="5">
        <v>103.7</v>
      </c>
      <c r="L29" s="5">
        <v>103.6</v>
      </c>
      <c r="M29" s="5">
        <v>103.8</v>
      </c>
      <c r="N29" s="5">
        <v>104</v>
      </c>
      <c r="O29" s="5">
        <v>103.8</v>
      </c>
      <c r="P29" s="5">
        <v>104.1</v>
      </c>
    </row>
    <row r="30" spans="3:16" ht="37.5">
      <c r="C30" s="21" t="s">
        <v>249</v>
      </c>
      <c r="D30" s="16" t="s">
        <v>155</v>
      </c>
      <c r="E30" s="4">
        <v>131.7</v>
      </c>
      <c r="F30" s="5">
        <v>94.7</v>
      </c>
      <c r="G30" s="5">
        <v>98.8</v>
      </c>
      <c r="H30" s="5">
        <v>99.5</v>
      </c>
      <c r="I30" s="5">
        <v>94.6</v>
      </c>
      <c r="J30" s="5">
        <v>112.2</v>
      </c>
      <c r="K30" s="5">
        <v>103</v>
      </c>
      <c r="L30" s="5">
        <v>100</v>
      </c>
      <c r="M30" s="5">
        <v>110</v>
      </c>
      <c r="N30" s="5">
        <v>100</v>
      </c>
      <c r="O30" s="5">
        <v>100</v>
      </c>
      <c r="P30" s="5">
        <v>105</v>
      </c>
    </row>
    <row r="31" spans="3:16" ht="56.25">
      <c r="C31" s="21" t="s">
        <v>250</v>
      </c>
      <c r="D31" s="16" t="s">
        <v>83</v>
      </c>
      <c r="E31" s="4">
        <v>46</v>
      </c>
      <c r="F31" s="5">
        <v>45</v>
      </c>
      <c r="G31" s="5">
        <v>3.5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3:16" ht="37.5">
      <c r="C32" s="21" t="s">
        <v>251</v>
      </c>
      <c r="D32" s="16" t="s">
        <v>41</v>
      </c>
      <c r="E32" s="4">
        <v>77.8</v>
      </c>
      <c r="F32" s="5">
        <v>97.8</v>
      </c>
      <c r="G32" s="5">
        <v>7.7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3:16" ht="18.75">
      <c r="C33" s="21" t="s">
        <v>252</v>
      </c>
      <c r="D33" s="16" t="s">
        <v>69</v>
      </c>
      <c r="E33" s="4">
        <v>100.5</v>
      </c>
      <c r="F33" s="5">
        <v>106.8</v>
      </c>
      <c r="G33" s="5">
        <v>109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3:16" ht="37.5">
      <c r="C34" s="21" t="s">
        <v>253</v>
      </c>
      <c r="D34" s="16" t="s">
        <v>155</v>
      </c>
      <c r="E34" s="4">
        <v>77.4</v>
      </c>
      <c r="F34" s="5">
        <v>91.6</v>
      </c>
      <c r="G34" s="5">
        <v>7.1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3:16" ht="56.25">
      <c r="C35" s="21" t="s">
        <v>254</v>
      </c>
      <c r="D35" s="16" t="s">
        <v>83</v>
      </c>
      <c r="E35" s="4">
        <v>36.8</v>
      </c>
      <c r="F35" s="5">
        <v>96.6</v>
      </c>
      <c r="G35" s="5">
        <v>137</v>
      </c>
      <c r="H35" s="5">
        <v>145.6</v>
      </c>
      <c r="I35" s="5">
        <v>138.5</v>
      </c>
      <c r="J35" s="5">
        <v>164.2</v>
      </c>
      <c r="K35" s="5">
        <v>155.5</v>
      </c>
      <c r="L35" s="5">
        <v>143.5</v>
      </c>
      <c r="M35" s="5">
        <v>187.5</v>
      </c>
      <c r="N35" s="5">
        <v>161.7</v>
      </c>
      <c r="O35" s="5">
        <v>149</v>
      </c>
      <c r="P35" s="5">
        <v>204.9</v>
      </c>
    </row>
    <row r="36" spans="3:16" ht="37.5">
      <c r="C36" s="21" t="s">
        <v>255</v>
      </c>
      <c r="D36" s="16" t="s">
        <v>41</v>
      </c>
      <c r="E36" s="4" t="s">
        <v>95</v>
      </c>
      <c r="F36" s="5">
        <v>262.5</v>
      </c>
      <c r="G36" s="5">
        <v>141.8</v>
      </c>
      <c r="H36" s="5">
        <v>106.3</v>
      </c>
      <c r="I36" s="5">
        <v>101.1</v>
      </c>
      <c r="J36" s="5">
        <v>119.9</v>
      </c>
      <c r="K36" s="5">
        <v>106.8</v>
      </c>
      <c r="L36" s="5">
        <v>103.6</v>
      </c>
      <c r="M36" s="5">
        <v>114.2</v>
      </c>
      <c r="N36" s="5">
        <v>104</v>
      </c>
      <c r="O36" s="5">
        <v>103.8</v>
      </c>
      <c r="P36" s="5">
        <v>109.3</v>
      </c>
    </row>
    <row r="37" spans="3:16" ht="18.75">
      <c r="C37" s="21" t="s">
        <v>256</v>
      </c>
      <c r="D37" s="16" t="s">
        <v>69</v>
      </c>
      <c r="E37" s="4" t="s">
        <v>95</v>
      </c>
      <c r="F37" s="5">
        <v>266.2</v>
      </c>
      <c r="G37" s="5">
        <v>100.2</v>
      </c>
      <c r="H37" s="5">
        <v>104.2</v>
      </c>
      <c r="I37" s="5">
        <v>104.2</v>
      </c>
      <c r="J37" s="5">
        <v>104.2</v>
      </c>
      <c r="K37" s="5">
        <v>103.7</v>
      </c>
      <c r="L37" s="5">
        <v>103.6</v>
      </c>
      <c r="M37" s="5">
        <v>103.8</v>
      </c>
      <c r="N37" s="5">
        <v>104</v>
      </c>
      <c r="O37" s="5">
        <v>103.8</v>
      </c>
      <c r="P37" s="5">
        <v>104.1</v>
      </c>
    </row>
    <row r="38" spans="3:16" ht="37.5">
      <c r="C38" s="21" t="s">
        <v>257</v>
      </c>
      <c r="D38" s="16" t="s">
        <v>155</v>
      </c>
      <c r="E38" s="4" t="s">
        <v>95</v>
      </c>
      <c r="F38" s="5">
        <v>98.6</v>
      </c>
      <c r="G38" s="5">
        <v>141.6</v>
      </c>
      <c r="H38" s="5">
        <v>102</v>
      </c>
      <c r="I38" s="5">
        <v>97</v>
      </c>
      <c r="J38" s="5">
        <v>115</v>
      </c>
      <c r="K38" s="5">
        <v>103</v>
      </c>
      <c r="L38" s="5">
        <v>100</v>
      </c>
      <c r="M38" s="5">
        <v>110</v>
      </c>
      <c r="N38" s="5">
        <v>100</v>
      </c>
      <c r="O38" s="5">
        <v>100</v>
      </c>
      <c r="P38" s="5">
        <v>105</v>
      </c>
    </row>
    <row r="39" spans="3:16" ht="18.75">
      <c r="C39" s="15" t="s">
        <v>86</v>
      </c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3:17" ht="56.25">
      <c r="C40" s="21" t="s">
        <v>258</v>
      </c>
      <c r="D40" s="4" t="s">
        <v>83</v>
      </c>
      <c r="E40" s="4">
        <v>477.97</v>
      </c>
      <c r="F40" s="5">
        <v>429.99</v>
      </c>
      <c r="G40" s="5">
        <v>464.53</v>
      </c>
      <c r="H40" s="5">
        <v>487.79</v>
      </c>
      <c r="I40" s="5">
        <v>471.66</v>
      </c>
      <c r="J40" s="5">
        <v>490.33</v>
      </c>
      <c r="K40" s="5">
        <v>509.33</v>
      </c>
      <c r="L40" s="5">
        <v>483.14</v>
      </c>
      <c r="M40" s="5">
        <v>517.82</v>
      </c>
      <c r="N40" s="5">
        <v>535.82</v>
      </c>
      <c r="O40" s="5">
        <v>501.33</v>
      </c>
      <c r="P40" s="5">
        <v>551.63</v>
      </c>
      <c r="Q40" s="32"/>
    </row>
    <row r="41" spans="3:16" ht="37.5">
      <c r="C41" s="21" t="s">
        <v>259</v>
      </c>
      <c r="D41" s="4" t="s">
        <v>41</v>
      </c>
      <c r="E41" s="4">
        <v>190.1</v>
      </c>
      <c r="F41" s="33">
        <v>90</v>
      </c>
      <c r="G41" s="33">
        <v>108</v>
      </c>
      <c r="H41" s="33">
        <v>105</v>
      </c>
      <c r="I41" s="33">
        <v>101.5</v>
      </c>
      <c r="J41" s="33">
        <v>105.6</v>
      </c>
      <c r="K41" s="33">
        <v>104.4</v>
      </c>
      <c r="L41" s="33">
        <v>102.4</v>
      </c>
      <c r="M41" s="33">
        <v>105.6</v>
      </c>
      <c r="N41" s="33">
        <v>105.1</v>
      </c>
      <c r="O41" s="33">
        <v>103.8</v>
      </c>
      <c r="P41" s="33">
        <v>106.5</v>
      </c>
    </row>
    <row r="42" spans="3:16" ht="37.5">
      <c r="C42" s="21" t="s">
        <v>260</v>
      </c>
      <c r="D42" s="4" t="s">
        <v>69</v>
      </c>
      <c r="E42" s="4">
        <v>116.8</v>
      </c>
      <c r="F42" s="5">
        <v>104</v>
      </c>
      <c r="G42" s="5">
        <v>102.7</v>
      </c>
      <c r="H42" s="5">
        <v>104.7</v>
      </c>
      <c r="I42" s="5">
        <v>104.1</v>
      </c>
      <c r="J42" s="5">
        <v>104.6</v>
      </c>
      <c r="K42" s="5">
        <v>104</v>
      </c>
      <c r="L42" s="5">
        <v>103.8</v>
      </c>
      <c r="M42" s="5">
        <v>104.1</v>
      </c>
      <c r="N42" s="5">
        <v>104.1</v>
      </c>
      <c r="O42" s="5">
        <v>103.8</v>
      </c>
      <c r="P42" s="5">
        <v>104</v>
      </c>
    </row>
    <row r="43" spans="3:16" ht="37.5">
      <c r="C43" s="21" t="s">
        <v>261</v>
      </c>
      <c r="D43" s="4" t="s">
        <v>155</v>
      </c>
      <c r="E43" s="4">
        <v>162.8</v>
      </c>
      <c r="F43" s="5">
        <v>86.5</v>
      </c>
      <c r="G43" s="5">
        <v>105.2</v>
      </c>
      <c r="H43" s="5">
        <v>100.3</v>
      </c>
      <c r="I43" s="5">
        <v>97.5</v>
      </c>
      <c r="J43" s="5">
        <v>100.9</v>
      </c>
      <c r="K43" s="5">
        <v>100.4</v>
      </c>
      <c r="L43" s="5">
        <v>98.7</v>
      </c>
      <c r="M43" s="5">
        <v>101.4</v>
      </c>
      <c r="N43" s="5">
        <v>101</v>
      </c>
      <c r="O43" s="5">
        <v>100</v>
      </c>
      <c r="P43" s="5">
        <v>102.4</v>
      </c>
    </row>
    <row r="44" spans="3:16" ht="56.25">
      <c r="C44" s="21" t="s">
        <v>262</v>
      </c>
      <c r="D44" s="4" t="s">
        <v>83</v>
      </c>
      <c r="E44" s="34">
        <v>171</v>
      </c>
      <c r="F44" s="5">
        <v>152.4</v>
      </c>
      <c r="G44" s="5">
        <v>172</v>
      </c>
      <c r="H44" s="5">
        <v>179.4</v>
      </c>
      <c r="I44" s="5">
        <v>175.5</v>
      </c>
      <c r="J44" s="5">
        <v>180.8</v>
      </c>
      <c r="K44" s="5">
        <v>186.6</v>
      </c>
      <c r="L44" s="5">
        <v>178.4</v>
      </c>
      <c r="M44" s="5">
        <v>189.5</v>
      </c>
      <c r="N44" s="5">
        <v>196.2</v>
      </c>
      <c r="O44" s="5">
        <v>185.2</v>
      </c>
      <c r="P44" s="5">
        <v>201.2</v>
      </c>
    </row>
    <row r="45" spans="3:16" ht="37.5">
      <c r="C45" s="21" t="s">
        <v>263</v>
      </c>
      <c r="D45" s="4" t="s">
        <v>41</v>
      </c>
      <c r="E45" s="34">
        <v>119</v>
      </c>
      <c r="F45" s="5">
        <v>89.1</v>
      </c>
      <c r="G45" s="5">
        <v>112.9</v>
      </c>
      <c r="H45" s="5">
        <v>104.3</v>
      </c>
      <c r="I45" s="5">
        <v>102</v>
      </c>
      <c r="J45" s="5">
        <v>105.1</v>
      </c>
      <c r="K45" s="5">
        <v>104</v>
      </c>
      <c r="L45" s="5">
        <v>101.7</v>
      </c>
      <c r="M45" s="5">
        <v>104.8</v>
      </c>
      <c r="N45" s="5">
        <v>105.1</v>
      </c>
      <c r="O45" s="5">
        <v>103.8</v>
      </c>
      <c r="P45" s="5">
        <v>106.2</v>
      </c>
    </row>
    <row r="46" spans="3:16" ht="37.5">
      <c r="C46" s="21" t="s">
        <v>264</v>
      </c>
      <c r="D46" s="4" t="s">
        <v>69</v>
      </c>
      <c r="E46" s="4">
        <v>119.3</v>
      </c>
      <c r="F46" s="5">
        <v>104</v>
      </c>
      <c r="G46" s="5">
        <v>102.4</v>
      </c>
      <c r="H46" s="5">
        <v>104.3</v>
      </c>
      <c r="I46" s="5">
        <v>104.1</v>
      </c>
      <c r="J46" s="5">
        <v>104.2</v>
      </c>
      <c r="K46" s="5">
        <v>104</v>
      </c>
      <c r="L46" s="5">
        <v>103.7</v>
      </c>
      <c r="M46" s="5">
        <v>104.3</v>
      </c>
      <c r="N46" s="5">
        <v>104.1</v>
      </c>
      <c r="O46" s="5">
        <v>103.8</v>
      </c>
      <c r="P46" s="5">
        <v>104.1</v>
      </c>
    </row>
    <row r="47" spans="3:16" ht="37.5">
      <c r="C47" s="21" t="s">
        <v>265</v>
      </c>
      <c r="D47" s="4" t="s">
        <v>155</v>
      </c>
      <c r="E47" s="4">
        <v>99.8</v>
      </c>
      <c r="F47" s="5">
        <v>85.7</v>
      </c>
      <c r="G47" s="5">
        <v>110</v>
      </c>
      <c r="H47" s="5">
        <v>100</v>
      </c>
      <c r="I47" s="5">
        <v>98</v>
      </c>
      <c r="J47" s="5">
        <v>100.9</v>
      </c>
      <c r="K47" s="5">
        <v>100</v>
      </c>
      <c r="L47" s="5">
        <v>98</v>
      </c>
      <c r="M47" s="5">
        <v>100.5</v>
      </c>
      <c r="N47" s="5">
        <v>101</v>
      </c>
      <c r="O47" s="5">
        <v>100</v>
      </c>
      <c r="P47" s="5">
        <v>102</v>
      </c>
    </row>
    <row r="48" spans="3:16" ht="56.25">
      <c r="C48" s="21" t="s">
        <v>266</v>
      </c>
      <c r="D48" s="16" t="s">
        <v>83</v>
      </c>
      <c r="E48" s="4">
        <v>2.49</v>
      </c>
      <c r="F48" s="5">
        <v>2.51</v>
      </c>
      <c r="G48" s="5">
        <v>2.59</v>
      </c>
      <c r="H48" s="5">
        <v>2.69</v>
      </c>
      <c r="I48" s="5">
        <v>2.56</v>
      </c>
      <c r="J48" s="5">
        <v>2.73</v>
      </c>
      <c r="K48" s="5">
        <v>2.83</v>
      </c>
      <c r="L48" s="5">
        <v>2.64</v>
      </c>
      <c r="M48" s="5">
        <v>2.92</v>
      </c>
      <c r="N48" s="5">
        <v>2.98</v>
      </c>
      <c r="O48" s="5">
        <v>2.73</v>
      </c>
      <c r="P48" s="5">
        <v>3.13</v>
      </c>
    </row>
    <row r="49" spans="3:16" ht="37.5">
      <c r="C49" s="21" t="s">
        <v>267</v>
      </c>
      <c r="D49" s="16" t="s">
        <v>41</v>
      </c>
      <c r="E49" s="4">
        <v>110.2</v>
      </c>
      <c r="F49" s="5">
        <v>100.8</v>
      </c>
      <c r="G49" s="5">
        <v>103.2</v>
      </c>
      <c r="H49" s="5">
        <v>103.9</v>
      </c>
      <c r="I49" s="5">
        <v>98.8</v>
      </c>
      <c r="J49" s="5">
        <v>105.4</v>
      </c>
      <c r="K49" s="5">
        <v>105.2</v>
      </c>
      <c r="L49" s="5">
        <v>103.1</v>
      </c>
      <c r="M49" s="5">
        <v>107</v>
      </c>
      <c r="N49" s="5">
        <v>105.3</v>
      </c>
      <c r="O49" s="5">
        <v>103.4</v>
      </c>
      <c r="P49" s="5">
        <v>107.2</v>
      </c>
    </row>
    <row r="50" spans="3:16" ht="18.75">
      <c r="C50" s="21" t="s">
        <v>268</v>
      </c>
      <c r="D50" s="16" t="s">
        <v>69</v>
      </c>
      <c r="E50" s="4">
        <v>105</v>
      </c>
      <c r="F50" s="5">
        <v>105</v>
      </c>
      <c r="G50" s="5">
        <v>103.5</v>
      </c>
      <c r="H50" s="5">
        <v>103.9</v>
      </c>
      <c r="I50" s="5">
        <v>104</v>
      </c>
      <c r="J50" s="5">
        <v>103.8</v>
      </c>
      <c r="K50" s="5">
        <v>104.1</v>
      </c>
      <c r="L50" s="5">
        <v>104.1</v>
      </c>
      <c r="M50" s="5">
        <v>104</v>
      </c>
      <c r="N50" s="5">
        <v>104.3</v>
      </c>
      <c r="O50" s="5">
        <v>104.3</v>
      </c>
      <c r="P50" s="5">
        <v>104.2</v>
      </c>
    </row>
    <row r="51" spans="3:16" ht="37.5">
      <c r="C51" s="21" t="s">
        <v>269</v>
      </c>
      <c r="D51" s="16" t="s">
        <v>155</v>
      </c>
      <c r="E51" s="4">
        <v>104.9</v>
      </c>
      <c r="F51" s="5">
        <v>96</v>
      </c>
      <c r="G51" s="5">
        <v>99.7</v>
      </c>
      <c r="H51" s="5">
        <v>100</v>
      </c>
      <c r="I51" s="5">
        <v>95</v>
      </c>
      <c r="J51" s="5">
        <v>101.5</v>
      </c>
      <c r="K51" s="5">
        <v>101</v>
      </c>
      <c r="L51" s="5">
        <v>99</v>
      </c>
      <c r="M51" s="5">
        <v>103</v>
      </c>
      <c r="N51" s="5">
        <v>101</v>
      </c>
      <c r="O51" s="5">
        <v>99</v>
      </c>
      <c r="P51" s="5">
        <v>103</v>
      </c>
    </row>
    <row r="52" spans="3:16" ht="93.75">
      <c r="C52" s="21" t="s">
        <v>270</v>
      </c>
      <c r="D52" s="4" t="s">
        <v>83</v>
      </c>
      <c r="E52" s="4">
        <v>258.6</v>
      </c>
      <c r="F52" s="5">
        <v>220</v>
      </c>
      <c r="G52" s="5">
        <v>224.8</v>
      </c>
      <c r="H52" s="5">
        <v>237</v>
      </c>
      <c r="I52" s="5">
        <v>231</v>
      </c>
      <c r="J52" s="5">
        <v>237.7</v>
      </c>
      <c r="K52" s="5">
        <v>246.8</v>
      </c>
      <c r="L52" s="5">
        <v>236.9</v>
      </c>
      <c r="M52" s="5">
        <v>251.2</v>
      </c>
      <c r="N52" s="5">
        <v>258.5</v>
      </c>
      <c r="O52" s="5">
        <v>245.2</v>
      </c>
      <c r="P52" s="5">
        <v>267.8</v>
      </c>
    </row>
    <row r="53" spans="3:16" ht="56.25">
      <c r="C53" s="21" t="s">
        <v>271</v>
      </c>
      <c r="D53" s="4" t="s">
        <v>41</v>
      </c>
      <c r="E53" s="4">
        <v>638.3</v>
      </c>
      <c r="F53" s="5">
        <v>85.1</v>
      </c>
      <c r="G53" s="5">
        <v>102.2</v>
      </c>
      <c r="H53" s="5">
        <v>105.4</v>
      </c>
      <c r="I53" s="5">
        <v>102.8</v>
      </c>
      <c r="J53" s="5">
        <v>105.7</v>
      </c>
      <c r="K53" s="5">
        <v>104.1</v>
      </c>
      <c r="L53" s="5">
        <v>102.6</v>
      </c>
      <c r="M53" s="5">
        <v>105.7</v>
      </c>
      <c r="N53" s="5">
        <v>104.7</v>
      </c>
      <c r="O53" s="5">
        <v>103.5</v>
      </c>
      <c r="P53" s="5">
        <v>106.6</v>
      </c>
    </row>
    <row r="54" spans="3:16" ht="56.25">
      <c r="C54" s="21" t="s">
        <v>272</v>
      </c>
      <c r="D54" s="4" t="s">
        <v>69</v>
      </c>
      <c r="E54" s="4">
        <v>116.6</v>
      </c>
      <c r="F54" s="5">
        <v>103.7</v>
      </c>
      <c r="G54" s="5">
        <v>102.2</v>
      </c>
      <c r="H54" s="5">
        <v>104.9</v>
      </c>
      <c r="I54" s="5">
        <v>103.8</v>
      </c>
      <c r="J54" s="5">
        <v>104.7</v>
      </c>
      <c r="K54" s="5">
        <v>103.6</v>
      </c>
      <c r="L54" s="5">
        <v>103.6</v>
      </c>
      <c r="M54" s="5">
        <v>103.6</v>
      </c>
      <c r="N54" s="5">
        <v>103.7</v>
      </c>
      <c r="O54" s="5">
        <v>103.5</v>
      </c>
      <c r="P54" s="5">
        <v>103.5</v>
      </c>
    </row>
    <row r="55" spans="3:16" ht="56.25">
      <c r="C55" s="21" t="s">
        <v>273</v>
      </c>
      <c r="D55" s="4" t="s">
        <v>69</v>
      </c>
      <c r="E55" s="34">
        <v>547</v>
      </c>
      <c r="F55" s="5">
        <v>82</v>
      </c>
      <c r="G55" s="5">
        <v>100</v>
      </c>
      <c r="H55" s="5">
        <v>100.5</v>
      </c>
      <c r="I55" s="5">
        <v>99</v>
      </c>
      <c r="J55" s="5">
        <v>101</v>
      </c>
      <c r="K55" s="5">
        <v>100.5</v>
      </c>
      <c r="L55" s="5">
        <v>99</v>
      </c>
      <c r="M55" s="5">
        <v>102</v>
      </c>
      <c r="N55" s="5">
        <v>101</v>
      </c>
      <c r="O55" s="5">
        <v>100</v>
      </c>
      <c r="P55" s="5">
        <v>103</v>
      </c>
    </row>
    <row r="56" spans="3:16" ht="75">
      <c r="C56" s="21" t="s">
        <v>274</v>
      </c>
      <c r="D56" s="4" t="s">
        <v>83</v>
      </c>
      <c r="E56" s="4">
        <v>14.39</v>
      </c>
      <c r="F56" s="5">
        <v>12.73</v>
      </c>
      <c r="G56" s="5">
        <v>21.77</v>
      </c>
      <c r="H56" s="5">
        <v>22.9</v>
      </c>
      <c r="I56" s="5">
        <v>17.8</v>
      </c>
      <c r="J56" s="5">
        <v>22.9</v>
      </c>
      <c r="K56" s="5">
        <v>24.3</v>
      </c>
      <c r="L56" s="5">
        <v>18.1</v>
      </c>
      <c r="M56" s="5">
        <v>24.4</v>
      </c>
      <c r="N56" s="5">
        <v>25.8</v>
      </c>
      <c r="O56" s="5">
        <v>18.6</v>
      </c>
      <c r="P56" s="5">
        <v>26</v>
      </c>
    </row>
    <row r="57" spans="3:16" ht="37.5">
      <c r="C57" s="21" t="s">
        <v>275</v>
      </c>
      <c r="D57" s="4" t="s">
        <v>41</v>
      </c>
      <c r="E57" s="4">
        <v>36.1</v>
      </c>
      <c r="F57" s="5">
        <v>88.5</v>
      </c>
      <c r="G57" s="5">
        <v>171</v>
      </c>
      <c r="H57" s="5">
        <v>105.2</v>
      </c>
      <c r="I57" s="5">
        <v>81.8</v>
      </c>
      <c r="J57" s="5">
        <v>105.2</v>
      </c>
      <c r="K57" s="5">
        <v>106.1</v>
      </c>
      <c r="L57" s="5">
        <v>101.7</v>
      </c>
      <c r="M57" s="5">
        <v>106.6</v>
      </c>
      <c r="N57" s="5">
        <v>106.2</v>
      </c>
      <c r="O57" s="5">
        <v>102.8</v>
      </c>
      <c r="P57" s="5">
        <v>106.6</v>
      </c>
    </row>
    <row r="58" spans="3:16" ht="37.5">
      <c r="C58" s="21" t="s">
        <v>276</v>
      </c>
      <c r="D58" s="4" t="s">
        <v>69</v>
      </c>
      <c r="E58" s="34">
        <v>104</v>
      </c>
      <c r="F58" s="5">
        <v>102.8</v>
      </c>
      <c r="G58" s="5">
        <v>106.9</v>
      </c>
      <c r="H58" s="5">
        <v>105.2</v>
      </c>
      <c r="I58" s="5">
        <v>104.7</v>
      </c>
      <c r="J58" s="5">
        <v>105.2</v>
      </c>
      <c r="K58" s="5">
        <v>105</v>
      </c>
      <c r="L58" s="5">
        <v>104.7</v>
      </c>
      <c r="M58" s="5">
        <v>105.4</v>
      </c>
      <c r="N58" s="5">
        <v>105.1</v>
      </c>
      <c r="O58" s="5">
        <v>104.8</v>
      </c>
      <c r="P58" s="5">
        <v>105.6</v>
      </c>
    </row>
    <row r="59" spans="3:16" ht="37.5">
      <c r="C59" s="21" t="s">
        <v>277</v>
      </c>
      <c r="D59" s="4" t="s">
        <v>155</v>
      </c>
      <c r="E59" s="4">
        <v>34.7</v>
      </c>
      <c r="F59" s="5">
        <v>86.1</v>
      </c>
      <c r="G59" s="5">
        <v>160</v>
      </c>
      <c r="H59" s="5">
        <v>100</v>
      </c>
      <c r="I59" s="5">
        <v>78</v>
      </c>
      <c r="J59" s="5">
        <v>100</v>
      </c>
      <c r="K59" s="5">
        <v>101</v>
      </c>
      <c r="L59" s="5">
        <v>97</v>
      </c>
      <c r="M59" s="5">
        <v>101</v>
      </c>
      <c r="N59" s="5">
        <v>101</v>
      </c>
      <c r="O59" s="5">
        <v>98</v>
      </c>
      <c r="P59" s="5">
        <v>101</v>
      </c>
    </row>
    <row r="60" spans="3:16" ht="56.25">
      <c r="C60" s="21" t="s">
        <v>278</v>
      </c>
      <c r="D60" s="16" t="s">
        <v>83</v>
      </c>
      <c r="E60" s="4">
        <v>31.49</v>
      </c>
      <c r="F60" s="5">
        <v>42.35</v>
      </c>
      <c r="G60" s="5">
        <v>43.37</v>
      </c>
      <c r="H60" s="5">
        <v>45.8</v>
      </c>
      <c r="I60" s="5">
        <v>44.8</v>
      </c>
      <c r="J60" s="5">
        <v>46.2</v>
      </c>
      <c r="K60" s="5">
        <v>48.8</v>
      </c>
      <c r="L60" s="5">
        <v>47.1</v>
      </c>
      <c r="M60" s="5">
        <v>49.8</v>
      </c>
      <c r="N60" s="5">
        <v>52</v>
      </c>
      <c r="O60" s="5">
        <v>49.6</v>
      </c>
      <c r="P60" s="5">
        <v>53.5</v>
      </c>
    </row>
    <row r="61" spans="3:16" ht="37.5">
      <c r="C61" s="21" t="s">
        <v>279</v>
      </c>
      <c r="D61" s="16" t="s">
        <v>41</v>
      </c>
      <c r="E61" s="4">
        <v>125.2</v>
      </c>
      <c r="F61" s="5">
        <v>134.5</v>
      </c>
      <c r="G61" s="5">
        <v>102.4</v>
      </c>
      <c r="H61" s="5">
        <v>105.6</v>
      </c>
      <c r="I61" s="5">
        <v>103.3</v>
      </c>
      <c r="J61" s="5">
        <v>106.5</v>
      </c>
      <c r="K61" s="5">
        <v>106.6</v>
      </c>
      <c r="L61" s="5">
        <v>105.1</v>
      </c>
      <c r="M61" s="5">
        <v>107.8</v>
      </c>
      <c r="N61" s="5">
        <v>106.6</v>
      </c>
      <c r="O61" s="5">
        <v>105.3</v>
      </c>
      <c r="P61" s="5">
        <v>107.4</v>
      </c>
    </row>
    <row r="62" spans="3:16" ht="37.5">
      <c r="C62" s="21" t="s">
        <v>280</v>
      </c>
      <c r="D62" s="16" t="s">
        <v>69</v>
      </c>
      <c r="E62" s="4">
        <v>112.1</v>
      </c>
      <c r="F62" s="5">
        <v>105.9</v>
      </c>
      <c r="G62" s="5">
        <v>104.5</v>
      </c>
      <c r="H62" s="5">
        <v>105.5</v>
      </c>
      <c r="I62" s="5">
        <v>105.5</v>
      </c>
      <c r="J62" s="5">
        <v>105.5</v>
      </c>
      <c r="K62" s="5">
        <v>105.5</v>
      </c>
      <c r="L62" s="5">
        <v>105.1</v>
      </c>
      <c r="M62" s="5">
        <v>105.6</v>
      </c>
      <c r="N62" s="5">
        <v>105.6</v>
      </c>
      <c r="O62" s="5">
        <v>105.3</v>
      </c>
      <c r="P62" s="5">
        <v>105.4</v>
      </c>
    </row>
    <row r="63" spans="3:16" ht="37.5">
      <c r="C63" s="21" t="s">
        <v>281</v>
      </c>
      <c r="D63" s="16" t="s">
        <v>155</v>
      </c>
      <c r="E63" s="4">
        <v>111.6</v>
      </c>
      <c r="F63" s="5">
        <v>127</v>
      </c>
      <c r="G63" s="5">
        <v>98</v>
      </c>
      <c r="H63" s="5">
        <v>100</v>
      </c>
      <c r="I63" s="5">
        <v>98</v>
      </c>
      <c r="J63" s="5">
        <v>101</v>
      </c>
      <c r="K63" s="5">
        <v>101</v>
      </c>
      <c r="L63" s="5">
        <v>100</v>
      </c>
      <c r="M63" s="5">
        <v>102</v>
      </c>
      <c r="N63" s="5">
        <v>101</v>
      </c>
      <c r="O63" s="5">
        <v>100</v>
      </c>
      <c r="P63" s="5">
        <v>102</v>
      </c>
    </row>
    <row r="64" spans="3:16" ht="37.5">
      <c r="C64" s="15" t="s">
        <v>282</v>
      </c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3:16" ht="75">
      <c r="C65" s="21" t="s">
        <v>117</v>
      </c>
      <c r="D65" s="4" t="s">
        <v>83</v>
      </c>
      <c r="E65" s="4">
        <v>264.1</v>
      </c>
      <c r="F65" s="5">
        <v>297.9</v>
      </c>
      <c r="G65" s="5">
        <v>307.7</v>
      </c>
      <c r="H65" s="5">
        <v>322.1</v>
      </c>
      <c r="I65" s="5">
        <v>315.7</v>
      </c>
      <c r="J65" s="5">
        <v>322.1</v>
      </c>
      <c r="K65" s="5">
        <v>339.5</v>
      </c>
      <c r="L65" s="5">
        <v>329.4</v>
      </c>
      <c r="M65" s="5">
        <v>342.9</v>
      </c>
      <c r="N65" s="5">
        <v>353</v>
      </c>
      <c r="O65" s="5">
        <v>339.2</v>
      </c>
      <c r="P65" s="5">
        <v>360.1</v>
      </c>
    </row>
    <row r="66" spans="3:16" ht="37.5">
      <c r="C66" s="21" t="s">
        <v>118</v>
      </c>
      <c r="D66" s="4" t="s">
        <v>41</v>
      </c>
      <c r="E66" s="4">
        <v>101.4</v>
      </c>
      <c r="F66" s="5">
        <v>112.8</v>
      </c>
      <c r="G66" s="5">
        <v>103.3</v>
      </c>
      <c r="H66" s="5">
        <v>104.7</v>
      </c>
      <c r="I66" s="5">
        <v>102.6</v>
      </c>
      <c r="J66" s="5">
        <v>104.7</v>
      </c>
      <c r="K66" s="5">
        <v>105.4</v>
      </c>
      <c r="L66" s="5">
        <v>104.3</v>
      </c>
      <c r="M66" s="5">
        <v>106.5</v>
      </c>
      <c r="N66" s="5">
        <v>104</v>
      </c>
      <c r="O66" s="5">
        <v>103</v>
      </c>
      <c r="P66" s="5">
        <v>105</v>
      </c>
    </row>
    <row r="67" spans="3:16" ht="56.25">
      <c r="C67" s="21" t="s">
        <v>119</v>
      </c>
      <c r="D67" s="4" t="s">
        <v>69</v>
      </c>
      <c r="E67" s="4">
        <v>106.1</v>
      </c>
      <c r="F67" s="5">
        <v>109.1</v>
      </c>
      <c r="G67" s="5">
        <v>105.4</v>
      </c>
      <c r="H67" s="5">
        <v>104.7</v>
      </c>
      <c r="I67" s="5">
        <v>104.7</v>
      </c>
      <c r="J67" s="5">
        <v>104.7</v>
      </c>
      <c r="K67" s="5">
        <v>105.4</v>
      </c>
      <c r="L67" s="5">
        <v>105.4</v>
      </c>
      <c r="M67" s="5">
        <v>105.4</v>
      </c>
      <c r="N67" s="5">
        <v>104</v>
      </c>
      <c r="O67" s="5">
        <v>104</v>
      </c>
      <c r="P67" s="5">
        <v>104</v>
      </c>
    </row>
    <row r="68" spans="3:16" ht="37.5">
      <c r="C68" s="21" t="s">
        <v>120</v>
      </c>
      <c r="D68" s="4" t="s">
        <v>155</v>
      </c>
      <c r="E68" s="4">
        <v>95.6</v>
      </c>
      <c r="F68" s="5">
        <v>103.4</v>
      </c>
      <c r="G68" s="5">
        <v>98</v>
      </c>
      <c r="H68" s="5">
        <v>100</v>
      </c>
      <c r="I68" s="5">
        <v>98</v>
      </c>
      <c r="J68" s="5">
        <v>100</v>
      </c>
      <c r="K68" s="5">
        <v>100</v>
      </c>
      <c r="L68" s="5">
        <v>99</v>
      </c>
      <c r="M68" s="5">
        <v>101</v>
      </c>
      <c r="N68" s="5">
        <v>100</v>
      </c>
      <c r="O68" s="5">
        <v>99</v>
      </c>
      <c r="P68" s="5">
        <v>101</v>
      </c>
    </row>
    <row r="69" spans="3:16" ht="56.25">
      <c r="C69" s="15" t="s">
        <v>287</v>
      </c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ht="75">
      <c r="C70" s="21" t="s">
        <v>283</v>
      </c>
      <c r="D70" s="4" t="s">
        <v>83</v>
      </c>
      <c r="E70" s="4">
        <v>14.1</v>
      </c>
      <c r="F70" s="5">
        <v>14.47</v>
      </c>
      <c r="G70" s="5">
        <v>15.5</v>
      </c>
      <c r="H70" s="5">
        <v>16.1</v>
      </c>
      <c r="I70" s="5">
        <v>15.8</v>
      </c>
      <c r="J70" s="5">
        <v>16.1</v>
      </c>
      <c r="K70" s="5">
        <v>16.7</v>
      </c>
      <c r="L70" s="5">
        <v>16.3</v>
      </c>
      <c r="M70" s="5">
        <v>16.9</v>
      </c>
      <c r="N70" s="5">
        <v>17.4</v>
      </c>
      <c r="O70" s="5">
        <v>16.8</v>
      </c>
      <c r="P70" s="5">
        <v>17.8</v>
      </c>
    </row>
    <row r="71" spans="3:16" ht="56.25">
      <c r="C71" s="21" t="s">
        <v>284</v>
      </c>
      <c r="D71" s="4" t="s">
        <v>41</v>
      </c>
      <c r="E71" s="4">
        <v>108.6</v>
      </c>
      <c r="F71" s="5">
        <v>102.6</v>
      </c>
      <c r="G71" s="5">
        <v>107.1</v>
      </c>
      <c r="H71" s="5">
        <v>103.7</v>
      </c>
      <c r="I71" s="5">
        <v>101.9</v>
      </c>
      <c r="J71" s="5">
        <v>103.7</v>
      </c>
      <c r="K71" s="5">
        <v>104</v>
      </c>
      <c r="L71" s="5">
        <v>103.2</v>
      </c>
      <c r="M71" s="5">
        <v>105</v>
      </c>
      <c r="N71" s="5">
        <v>104</v>
      </c>
      <c r="O71" s="5">
        <v>103.1</v>
      </c>
      <c r="P71" s="5">
        <v>105.3</v>
      </c>
    </row>
    <row r="72" spans="3:16" ht="56.25">
      <c r="C72" s="21" t="s">
        <v>285</v>
      </c>
      <c r="D72" s="4" t="s">
        <v>69</v>
      </c>
      <c r="E72" s="4">
        <v>106.7</v>
      </c>
      <c r="F72" s="5">
        <v>107.3</v>
      </c>
      <c r="G72" s="5">
        <v>107.4</v>
      </c>
      <c r="H72" s="5">
        <v>103.7</v>
      </c>
      <c r="I72" s="5">
        <v>103.7</v>
      </c>
      <c r="J72" s="5">
        <v>103.7</v>
      </c>
      <c r="K72" s="5">
        <v>104</v>
      </c>
      <c r="L72" s="5">
        <v>104</v>
      </c>
      <c r="M72" s="5">
        <v>104</v>
      </c>
      <c r="N72" s="5">
        <v>104</v>
      </c>
      <c r="O72" s="5">
        <v>104</v>
      </c>
      <c r="P72" s="5">
        <v>104</v>
      </c>
    </row>
    <row r="73" spans="3:16" ht="56.25">
      <c r="C73" s="21" t="s">
        <v>286</v>
      </c>
      <c r="D73" s="4" t="s">
        <v>155</v>
      </c>
      <c r="E73" s="4">
        <v>101.8</v>
      </c>
      <c r="F73" s="5">
        <v>95.6</v>
      </c>
      <c r="G73" s="5">
        <v>99.7</v>
      </c>
      <c r="H73" s="5">
        <v>100</v>
      </c>
      <c r="I73" s="5">
        <v>98</v>
      </c>
      <c r="J73" s="5">
        <v>100</v>
      </c>
      <c r="K73" s="5">
        <v>100</v>
      </c>
      <c r="L73" s="5">
        <v>99</v>
      </c>
      <c r="M73" s="5">
        <v>101</v>
      </c>
      <c r="N73" s="5">
        <v>100</v>
      </c>
      <c r="O73" s="5">
        <v>99</v>
      </c>
      <c r="P73" s="5">
        <v>101</v>
      </c>
    </row>
    <row r="74" spans="3:16" ht="18.75">
      <c r="C74" s="3" t="s">
        <v>222</v>
      </c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3:16" ht="18.75">
      <c r="C75" s="7" t="s">
        <v>227</v>
      </c>
      <c r="D75" s="8" t="s">
        <v>228</v>
      </c>
      <c r="E75" s="35">
        <f>E79+E82</f>
        <v>394.279205</v>
      </c>
      <c r="F75" s="35">
        <f aca="true" t="shared" si="0" ref="F75:P75">F79+F82</f>
        <v>423.26317500000005</v>
      </c>
      <c r="G75" s="35">
        <f t="shared" si="0"/>
        <v>456.735</v>
      </c>
      <c r="H75" s="35">
        <f t="shared" si="0"/>
        <v>490.599353552</v>
      </c>
      <c r="I75" s="35">
        <f t="shared" si="0"/>
        <v>493.23454092</v>
      </c>
      <c r="J75" s="35">
        <f t="shared" si="0"/>
        <v>492.223663832</v>
      </c>
      <c r="K75" s="35">
        <f t="shared" si="0"/>
        <v>515.5031617254137</v>
      </c>
      <c r="L75" s="35">
        <f t="shared" si="0"/>
        <v>524.276481771438</v>
      </c>
      <c r="M75" s="35">
        <f t="shared" si="0"/>
        <v>520.3632411947517</v>
      </c>
      <c r="N75" s="35">
        <f t="shared" si="0"/>
        <v>541.6616654716474</v>
      </c>
      <c r="O75" s="35">
        <f t="shared" si="0"/>
        <v>555.8663945658957</v>
      </c>
      <c r="P75" s="35">
        <f t="shared" si="0"/>
        <v>552.2669179817376</v>
      </c>
    </row>
    <row r="76" spans="3:16" ht="37.5">
      <c r="C76" s="6" t="s">
        <v>229</v>
      </c>
      <c r="D76" s="4" t="s">
        <v>155</v>
      </c>
      <c r="E76" s="16">
        <v>96.3</v>
      </c>
      <c r="F76" s="36">
        <f>(F75*100)/(E75*F77)*100</f>
        <v>103.32158637561146</v>
      </c>
      <c r="G76" s="36">
        <f>(G75*100)/(F75*G77)*100</f>
        <v>104.05789865140109</v>
      </c>
      <c r="H76" s="36">
        <f>H75/(G75*H77/100)*100</f>
        <v>102.00801748560282</v>
      </c>
      <c r="I76" s="36">
        <f>I75/(G75*I77/100)*100</f>
        <v>102.84895657844733</v>
      </c>
      <c r="J76" s="36">
        <f aca="true" t="shared" si="1" ref="J76:P76">J75/(G75*J77/100)*100</f>
        <v>102.44303952408775</v>
      </c>
      <c r="K76" s="36">
        <f t="shared" si="1"/>
        <v>101.52289929681137</v>
      </c>
      <c r="L76" s="36">
        <f t="shared" si="1"/>
        <v>102.79840002033063</v>
      </c>
      <c r="M76" s="36">
        <f t="shared" si="1"/>
        <v>102.14186223783119</v>
      </c>
      <c r="N76" s="36">
        <f t="shared" si="1"/>
        <v>101.6193069598344</v>
      </c>
      <c r="O76" s="36">
        <f t="shared" si="1"/>
        <v>102.53910065015748</v>
      </c>
      <c r="P76" s="36">
        <f t="shared" si="1"/>
        <v>102.34430055730455</v>
      </c>
    </row>
    <row r="77" spans="3:16" ht="37.5">
      <c r="C77" s="6" t="s">
        <v>230</v>
      </c>
      <c r="D77" s="4" t="s">
        <v>69</v>
      </c>
      <c r="E77" s="16">
        <v>113.6</v>
      </c>
      <c r="F77" s="36">
        <v>103.9</v>
      </c>
      <c r="G77" s="36">
        <v>103.7</v>
      </c>
      <c r="H77" s="5">
        <v>105.3</v>
      </c>
      <c r="I77" s="5">
        <v>105</v>
      </c>
      <c r="J77" s="5">
        <v>105.2</v>
      </c>
      <c r="K77" s="5">
        <v>103.5</v>
      </c>
      <c r="L77" s="5">
        <v>103.4</v>
      </c>
      <c r="M77" s="5">
        <v>103.5</v>
      </c>
      <c r="N77" s="5">
        <v>103.4</v>
      </c>
      <c r="O77" s="5">
        <v>103.4</v>
      </c>
      <c r="P77" s="5">
        <v>103.7</v>
      </c>
    </row>
    <row r="78" spans="3:16" ht="37.5">
      <c r="C78" s="6" t="s">
        <v>231</v>
      </c>
      <c r="D78" s="4"/>
      <c r="E78" s="16"/>
      <c r="F78" s="36"/>
      <c r="G78" s="36"/>
      <c r="H78" s="5"/>
      <c r="I78" s="5"/>
      <c r="J78" s="5"/>
      <c r="K78" s="5"/>
      <c r="L78" s="5"/>
      <c r="M78" s="5"/>
      <c r="N78" s="5"/>
      <c r="O78" s="5"/>
      <c r="P78" s="5"/>
    </row>
    <row r="79" spans="3:16" ht="18.75">
      <c r="C79" s="6" t="s">
        <v>232</v>
      </c>
      <c r="D79" s="4" t="s">
        <v>233</v>
      </c>
      <c r="E79" s="37">
        <f>('[1]Лист1'!$AH$12+'[1]Лист1'!$AH$17+'[1]Лист1'!$AH$22+'[1]Лист1'!$AH$23)/1000</f>
        <v>258.91763</v>
      </c>
      <c r="F79" s="36">
        <f>('[1]Лист1'!$AL$12+'[1]Лист1'!$AL$17+'[1]Лист1'!$AL$22+'[1]Лист1'!$AL$23)/1000</f>
        <v>261.76708</v>
      </c>
      <c r="G79" s="36">
        <f>('[1]Лист1'!$AP$12+'[1]Лист1'!$AP$17+'[1]Лист1'!$AP$22+'[1]Лист1'!$AP$23)/1000</f>
        <v>286.723</v>
      </c>
      <c r="H79" s="5">
        <f>G79*H80/100*H81/100</f>
        <v>311.479810712</v>
      </c>
      <c r="I79" s="5">
        <f>G79*I80/100*I81/100</f>
        <v>309.21355212000003</v>
      </c>
      <c r="J79" s="5">
        <f aca="true" t="shared" si="2" ref="J79:P79">G79*J80/100*J81/100</f>
        <v>311.5245395</v>
      </c>
      <c r="K79" s="5">
        <f t="shared" si="2"/>
        <v>325.3104487470449</v>
      </c>
      <c r="L79" s="5">
        <f t="shared" si="2"/>
        <v>327.719983214382</v>
      </c>
      <c r="M79" s="5">
        <f t="shared" si="2"/>
        <v>327.92319125928</v>
      </c>
      <c r="N79" s="5">
        <f t="shared" si="2"/>
        <v>340.0958086425981</v>
      </c>
      <c r="O79" s="5">
        <f t="shared" si="2"/>
        <v>345.3172354330615</v>
      </c>
      <c r="P79" s="5">
        <f t="shared" si="2"/>
        <v>346.5279135153752</v>
      </c>
    </row>
    <row r="80" spans="3:16" ht="37.5">
      <c r="C80" s="6" t="s">
        <v>234</v>
      </c>
      <c r="D80" s="4" t="s">
        <v>155</v>
      </c>
      <c r="E80" s="16">
        <v>90.75</v>
      </c>
      <c r="F80" s="36">
        <f>(F79*100)/(E79*F81)*100</f>
        <v>95.92080051775893</v>
      </c>
      <c r="G80" s="36">
        <f>(G79*100)/(F79*G81)*100</f>
        <v>105.32080363493084</v>
      </c>
      <c r="H80" s="36">
        <v>102.1</v>
      </c>
      <c r="I80" s="36">
        <v>103.2</v>
      </c>
      <c r="J80" s="36">
        <v>102.5</v>
      </c>
      <c r="K80" s="36">
        <v>101.3</v>
      </c>
      <c r="L80" s="36">
        <v>102.5</v>
      </c>
      <c r="M80" s="36">
        <v>102</v>
      </c>
      <c r="N80" s="36">
        <v>101.5</v>
      </c>
      <c r="O80" s="36">
        <v>102.4</v>
      </c>
      <c r="P80" s="36">
        <v>102.1</v>
      </c>
    </row>
    <row r="81" spans="3:16" ht="18.75">
      <c r="C81" s="6" t="s">
        <v>235</v>
      </c>
      <c r="D81" s="4" t="s">
        <v>69</v>
      </c>
      <c r="E81" s="16">
        <v>117.9</v>
      </c>
      <c r="F81" s="36">
        <v>105.4</v>
      </c>
      <c r="G81" s="36">
        <v>104</v>
      </c>
      <c r="H81" s="36">
        <v>106.4</v>
      </c>
      <c r="I81" s="36">
        <v>104.5</v>
      </c>
      <c r="J81" s="36">
        <v>106</v>
      </c>
      <c r="K81" s="36">
        <v>103.1</v>
      </c>
      <c r="L81" s="36">
        <v>103.4</v>
      </c>
      <c r="M81" s="36">
        <v>103.2</v>
      </c>
      <c r="N81" s="36">
        <v>103</v>
      </c>
      <c r="O81" s="36">
        <v>102.9</v>
      </c>
      <c r="P81" s="36">
        <v>103.5</v>
      </c>
    </row>
    <row r="82" spans="3:16" ht="18.75">
      <c r="C82" s="6" t="s">
        <v>236</v>
      </c>
      <c r="D82" s="4" t="s">
        <v>233</v>
      </c>
      <c r="E82" s="37">
        <f>('[1]Лист1'!$AH$28+'[1]Лист1'!$AH$30+'[1]Лист1'!$AH$35+'[1]Лист1'!$AH$40+'[1]Лист1'!$AH$36)/1000</f>
        <v>135.36157500000002</v>
      </c>
      <c r="F82" s="36">
        <f>('[1]Лист1'!$AL$28+'[1]Лист1'!$AL$30+'[1]Лист1'!$AL$35+'[1]Лист1'!$AL$36+'[1]Лист1'!$AL$40)/1000</f>
        <v>161.496095</v>
      </c>
      <c r="G82" s="36">
        <f>('[1]Лист1'!$AP$28+'[1]Лист1'!$AP$30+'[1]Лист1'!$AP$35+'[1]Лист1'!$AP$36+'[1]Лист1'!$AP$40)/1000</f>
        <v>170.012</v>
      </c>
      <c r="H82" s="36">
        <f>G82*H83/100*H84/100</f>
        <v>179.11954284</v>
      </c>
      <c r="I82" s="36">
        <f>G82*I83/100*I84/100</f>
        <v>184.02098879999997</v>
      </c>
      <c r="J82" s="36">
        <f aca="true" t="shared" si="3" ref="J82:P82">G82*J83/100*J84/100</f>
        <v>180.699124332</v>
      </c>
      <c r="K82" s="36">
        <f t="shared" si="3"/>
        <v>190.1927129783688</v>
      </c>
      <c r="L82" s="36">
        <f t="shared" si="3"/>
        <v>196.55649855705596</v>
      </c>
      <c r="M82" s="36">
        <f t="shared" si="3"/>
        <v>192.44004993547173</v>
      </c>
      <c r="N82" s="36">
        <f t="shared" si="3"/>
        <v>201.5658568290493</v>
      </c>
      <c r="O82" s="36">
        <f t="shared" si="3"/>
        <v>210.5491591328342</v>
      </c>
      <c r="P82" s="36">
        <f t="shared" si="3"/>
        <v>205.7390044663624</v>
      </c>
    </row>
    <row r="83" spans="3:16" ht="37.5">
      <c r="C83" s="6" t="s">
        <v>237</v>
      </c>
      <c r="D83" s="4" t="s">
        <v>155</v>
      </c>
      <c r="E83" s="16">
        <v>104.79</v>
      </c>
      <c r="F83" s="36">
        <f>(F82*100)/(E82*F84)*100</f>
        <v>117.08262277347741</v>
      </c>
      <c r="G83" s="36">
        <f>(G82*100)/(F82*G84)*100</f>
        <v>101.81154129017177</v>
      </c>
      <c r="H83" s="36">
        <v>101.5</v>
      </c>
      <c r="I83" s="36">
        <v>102.5</v>
      </c>
      <c r="J83" s="36">
        <v>102.1</v>
      </c>
      <c r="K83" s="36">
        <v>102</v>
      </c>
      <c r="L83" s="36">
        <v>103.2</v>
      </c>
      <c r="M83" s="36">
        <v>102.5</v>
      </c>
      <c r="N83" s="36">
        <v>102.1</v>
      </c>
      <c r="O83" s="36">
        <v>102.9</v>
      </c>
      <c r="P83" s="36">
        <v>102.7</v>
      </c>
    </row>
    <row r="84" spans="3:16" ht="18.75">
      <c r="C84" s="6" t="s">
        <v>238</v>
      </c>
      <c r="D84" s="4" t="s">
        <v>69</v>
      </c>
      <c r="E84" s="4">
        <v>108.8</v>
      </c>
      <c r="F84" s="5">
        <v>101.9</v>
      </c>
      <c r="G84" s="5">
        <v>103.4</v>
      </c>
      <c r="H84" s="5">
        <v>103.8</v>
      </c>
      <c r="I84" s="5">
        <v>105.6</v>
      </c>
      <c r="J84" s="5">
        <v>104.1</v>
      </c>
      <c r="K84" s="5">
        <v>104.1</v>
      </c>
      <c r="L84" s="5">
        <v>103.5</v>
      </c>
      <c r="M84" s="5">
        <v>103.9</v>
      </c>
      <c r="N84" s="5">
        <v>103.8</v>
      </c>
      <c r="O84" s="5">
        <v>104.1</v>
      </c>
      <c r="P84" s="5">
        <v>104.1</v>
      </c>
    </row>
    <row r="85" spans="3:16" ht="18.75">
      <c r="C85" s="3" t="s">
        <v>223</v>
      </c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3:16" ht="18.75">
      <c r="C86" s="3" t="s">
        <v>224</v>
      </c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3:16" ht="56.25">
      <c r="C87" s="6" t="s">
        <v>239</v>
      </c>
      <c r="D87" s="4" t="s">
        <v>240</v>
      </c>
      <c r="E87" s="4">
        <v>345.3</v>
      </c>
      <c r="F87" s="5">
        <v>345.3</v>
      </c>
      <c r="G87" s="5">
        <v>345.3</v>
      </c>
      <c r="H87" s="5">
        <v>345.3</v>
      </c>
      <c r="I87" s="5">
        <v>345.3</v>
      </c>
      <c r="J87" s="5">
        <v>345.3</v>
      </c>
      <c r="K87" s="5">
        <v>345.3</v>
      </c>
      <c r="L87" s="5">
        <v>345.3</v>
      </c>
      <c r="M87" s="5">
        <v>345.3</v>
      </c>
      <c r="N87" s="5">
        <v>345.3</v>
      </c>
      <c r="O87" s="5">
        <v>345.3</v>
      </c>
      <c r="P87" s="5">
        <v>345.3</v>
      </c>
    </row>
    <row r="88" spans="3:16" ht="18.75">
      <c r="C88" s="6" t="s">
        <v>241</v>
      </c>
      <c r="D88" s="4" t="s">
        <v>240</v>
      </c>
      <c r="E88" s="4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</row>
    <row r="89" spans="3:16" ht="37.5">
      <c r="C89" s="7" t="s">
        <v>242</v>
      </c>
      <c r="D89" s="8" t="s">
        <v>243</v>
      </c>
      <c r="E89" s="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</row>
    <row r="90" spans="3:16" ht="37.5">
      <c r="C90" s="6" t="s">
        <v>244</v>
      </c>
      <c r="D90" s="8" t="s">
        <v>243</v>
      </c>
      <c r="E90" s="35">
        <v>819.2</v>
      </c>
      <c r="F90" s="35">
        <v>819.2</v>
      </c>
      <c r="G90" s="35">
        <v>819.2</v>
      </c>
      <c r="H90" s="35">
        <v>819.2</v>
      </c>
      <c r="I90" s="35">
        <v>819.2</v>
      </c>
      <c r="J90" s="35">
        <v>819.2</v>
      </c>
      <c r="K90" s="35">
        <v>819.2</v>
      </c>
      <c r="L90" s="35">
        <v>819.2</v>
      </c>
      <c r="M90" s="35">
        <v>819.2</v>
      </c>
      <c r="N90" s="35">
        <v>819.2</v>
      </c>
      <c r="O90" s="35">
        <v>819.2</v>
      </c>
      <c r="P90" s="35">
        <v>819.2</v>
      </c>
    </row>
    <row r="91" spans="3:16" ht="56.25">
      <c r="C91" s="6" t="s">
        <v>129</v>
      </c>
      <c r="D91" s="4" t="s">
        <v>130</v>
      </c>
      <c r="E91" s="39">
        <v>100</v>
      </c>
      <c r="F91" s="40">
        <v>100</v>
      </c>
      <c r="G91" s="40">
        <v>100</v>
      </c>
      <c r="H91" s="40">
        <v>100</v>
      </c>
      <c r="I91" s="40">
        <v>100</v>
      </c>
      <c r="J91" s="40">
        <v>100</v>
      </c>
      <c r="K91" s="40">
        <v>100</v>
      </c>
      <c r="L91" s="40">
        <v>100</v>
      </c>
      <c r="M91" s="40">
        <v>100</v>
      </c>
      <c r="N91" s="40">
        <v>100</v>
      </c>
      <c r="O91" s="40">
        <v>100</v>
      </c>
      <c r="P91" s="40">
        <v>100</v>
      </c>
    </row>
    <row r="92" spans="3:16" ht="18.75">
      <c r="C92" s="3" t="s">
        <v>225</v>
      </c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3:16" ht="37.5">
      <c r="C93" s="6" t="s">
        <v>131</v>
      </c>
      <c r="D93" s="4" t="s">
        <v>132</v>
      </c>
      <c r="E93" s="4">
        <v>0.102</v>
      </c>
      <c r="F93" s="31">
        <v>0.102</v>
      </c>
      <c r="G93" s="31">
        <v>0.105</v>
      </c>
      <c r="H93" s="31">
        <v>0.1066</v>
      </c>
      <c r="I93" s="31">
        <v>0.105</v>
      </c>
      <c r="J93" s="31">
        <v>0.107</v>
      </c>
      <c r="K93" s="31">
        <v>0.1074</v>
      </c>
      <c r="L93" s="31">
        <v>0.106</v>
      </c>
      <c r="M93" s="31">
        <v>0.108</v>
      </c>
      <c r="N93" s="31">
        <v>0.1079</v>
      </c>
      <c r="O93" s="31">
        <v>0.106</v>
      </c>
      <c r="P93" s="31">
        <v>0.1085</v>
      </c>
    </row>
    <row r="94" spans="3:16" ht="18.75">
      <c r="C94" s="6" t="s">
        <v>134</v>
      </c>
      <c r="D94" s="4" t="s">
        <v>135</v>
      </c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3:16" ht="18.75">
      <c r="C95" s="6" t="s">
        <v>136</v>
      </c>
      <c r="D95" s="4" t="s">
        <v>135</v>
      </c>
      <c r="E95" s="4">
        <v>4182</v>
      </c>
      <c r="F95" s="5">
        <v>4207</v>
      </c>
      <c r="G95" s="5">
        <v>4224</v>
      </c>
      <c r="H95" s="5">
        <v>4264</v>
      </c>
      <c r="I95" s="5">
        <v>4224</v>
      </c>
      <c r="J95" s="5">
        <v>4264</v>
      </c>
      <c r="K95" s="5">
        <v>4282</v>
      </c>
      <c r="L95" s="5">
        <v>4234</v>
      </c>
      <c r="M95" s="5">
        <v>4282</v>
      </c>
      <c r="N95" s="5">
        <v>4301</v>
      </c>
      <c r="O95" s="5">
        <v>4246</v>
      </c>
      <c r="P95" s="5">
        <v>4301</v>
      </c>
    </row>
    <row r="96" spans="3:16" ht="37.5" customHeight="1">
      <c r="C96" s="3" t="s">
        <v>226</v>
      </c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ht="19.5" customHeight="1">
      <c r="C97" s="6" t="s">
        <v>137</v>
      </c>
      <c r="D97" s="4" t="s">
        <v>138</v>
      </c>
      <c r="E97" s="39">
        <v>0</v>
      </c>
      <c r="F97" s="5">
        <v>0.03</v>
      </c>
      <c r="G97" s="5">
        <v>0</v>
      </c>
      <c r="H97" s="31">
        <v>0.05</v>
      </c>
      <c r="I97" s="31">
        <v>0.05</v>
      </c>
      <c r="J97" s="31">
        <v>0.05</v>
      </c>
      <c r="K97" s="31">
        <v>0.051</v>
      </c>
      <c r="L97" s="31">
        <v>0.051</v>
      </c>
      <c r="M97" s="31">
        <v>0.051</v>
      </c>
      <c r="N97" s="31">
        <v>0.052</v>
      </c>
      <c r="O97" s="31">
        <v>0.052</v>
      </c>
      <c r="P97" s="31">
        <v>0.052</v>
      </c>
    </row>
    <row r="98" spans="3:16" ht="19.5" customHeight="1">
      <c r="C98" s="6" t="s">
        <v>139</v>
      </c>
      <c r="D98" s="4" t="s">
        <v>138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</row>
    <row r="99" spans="3:16" ht="19.5" customHeight="1">
      <c r="C99" s="6" t="s">
        <v>140</v>
      </c>
      <c r="D99" s="4" t="s">
        <v>138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3:16" ht="19.5" customHeight="1">
      <c r="C100" s="6" t="s">
        <v>141</v>
      </c>
      <c r="D100" s="4" t="s">
        <v>138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</row>
    <row r="101" spans="3:16" ht="19.5" customHeight="1">
      <c r="C101" s="6" t="s">
        <v>142</v>
      </c>
      <c r="D101" s="4" t="s">
        <v>138</v>
      </c>
      <c r="E101" s="4">
        <v>4.63</v>
      </c>
      <c r="F101" s="31">
        <v>4.536</v>
      </c>
      <c r="G101" s="31">
        <v>5.252</v>
      </c>
      <c r="H101" s="31">
        <v>5.362</v>
      </c>
      <c r="I101" s="31">
        <v>5.42</v>
      </c>
      <c r="J101" s="31">
        <v>5.383</v>
      </c>
      <c r="K101" s="31">
        <v>5.432</v>
      </c>
      <c r="L101" s="31">
        <v>5.518</v>
      </c>
      <c r="M101" s="31">
        <v>5.491</v>
      </c>
      <c r="N101" s="31">
        <v>5.513</v>
      </c>
      <c r="O101" s="31">
        <v>5.65</v>
      </c>
      <c r="P101" s="31">
        <v>5.606</v>
      </c>
    </row>
    <row r="102" spans="3:16" ht="19.5" customHeight="1">
      <c r="C102" s="6" t="s">
        <v>143</v>
      </c>
      <c r="D102" s="4" t="s">
        <v>138</v>
      </c>
      <c r="E102" s="4">
        <v>3.143</v>
      </c>
      <c r="F102" s="31">
        <v>3.094</v>
      </c>
      <c r="G102" s="31">
        <v>3.775</v>
      </c>
      <c r="H102" s="31">
        <v>3.854</v>
      </c>
      <c r="I102" s="31">
        <v>3.896</v>
      </c>
      <c r="J102" s="31">
        <v>3.869</v>
      </c>
      <c r="K102" s="31">
        <v>3.904</v>
      </c>
      <c r="L102" s="31">
        <v>3.993</v>
      </c>
      <c r="M102" s="31">
        <v>3.946</v>
      </c>
      <c r="N102" s="31">
        <v>3.963</v>
      </c>
      <c r="O102" s="31">
        <v>4.089</v>
      </c>
      <c r="P102" s="31">
        <v>4.029</v>
      </c>
    </row>
    <row r="103" spans="3:16" ht="19.5" customHeight="1">
      <c r="C103" s="6" t="s">
        <v>144</v>
      </c>
      <c r="D103" s="4" t="s">
        <v>138</v>
      </c>
      <c r="E103" s="4">
        <v>0.275</v>
      </c>
      <c r="F103" s="31">
        <v>0.28</v>
      </c>
      <c r="G103" s="31">
        <v>0.286</v>
      </c>
      <c r="H103" s="31">
        <v>0.29</v>
      </c>
      <c r="I103" s="31">
        <v>0.293</v>
      </c>
      <c r="J103" s="31">
        <v>0.292</v>
      </c>
      <c r="K103" s="31">
        <v>0.296</v>
      </c>
      <c r="L103" s="31">
        <v>0.302</v>
      </c>
      <c r="M103" s="31">
        <v>0.299</v>
      </c>
      <c r="N103" s="31">
        <v>0.302</v>
      </c>
      <c r="O103" s="31">
        <v>0.311</v>
      </c>
      <c r="P103" s="31">
        <v>0.307</v>
      </c>
    </row>
    <row r="104" spans="3:16" ht="19.5" customHeight="1">
      <c r="C104" s="6" t="s">
        <v>145</v>
      </c>
      <c r="D104" s="4" t="s">
        <v>138</v>
      </c>
      <c r="E104" s="4">
        <v>1.862</v>
      </c>
      <c r="F104" s="31">
        <v>1.977</v>
      </c>
      <c r="G104" s="31">
        <v>2.156</v>
      </c>
      <c r="H104" s="31">
        <v>2.188</v>
      </c>
      <c r="I104" s="31">
        <v>2.21</v>
      </c>
      <c r="J104" s="31">
        <v>2.201</v>
      </c>
      <c r="K104" s="31">
        <v>2.232</v>
      </c>
      <c r="L104" s="31">
        <v>2.281</v>
      </c>
      <c r="M104" s="31">
        <v>2.256</v>
      </c>
      <c r="N104" s="31">
        <v>2.279</v>
      </c>
      <c r="O104" s="31">
        <v>2.347</v>
      </c>
      <c r="P104" s="31">
        <v>2.317</v>
      </c>
    </row>
    <row r="105" spans="3:16" ht="19.5" customHeight="1">
      <c r="C105" s="6" t="s">
        <v>146</v>
      </c>
      <c r="D105" s="4" t="s">
        <v>147</v>
      </c>
      <c r="E105" s="46">
        <v>0.8</v>
      </c>
      <c r="F105" s="47">
        <v>0.678</v>
      </c>
      <c r="G105" s="5">
        <v>0.81</v>
      </c>
      <c r="H105" s="5">
        <v>0.822</v>
      </c>
      <c r="I105" s="5">
        <v>0.83</v>
      </c>
      <c r="J105" s="5">
        <v>0.826</v>
      </c>
      <c r="K105" s="5">
        <v>0.838</v>
      </c>
      <c r="L105" s="5">
        <v>0.857</v>
      </c>
      <c r="M105" s="5">
        <v>0.847</v>
      </c>
      <c r="N105" s="5">
        <v>0.856</v>
      </c>
      <c r="O105" s="5">
        <v>0.882</v>
      </c>
      <c r="P105" s="5">
        <v>0.87</v>
      </c>
    </row>
    <row r="106" spans="3:16" ht="19.5" customHeight="1">
      <c r="C106" s="6" t="s">
        <v>148</v>
      </c>
      <c r="D106" s="4" t="s">
        <v>149</v>
      </c>
      <c r="E106" s="4">
        <v>0.012</v>
      </c>
      <c r="F106" s="31">
        <v>0.013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</row>
    <row r="107" spans="3:16" ht="18.75">
      <c r="C107" s="3" t="s">
        <v>11</v>
      </c>
      <c r="D107" s="4"/>
      <c r="E107" s="4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3:16" ht="37.5">
      <c r="C108" s="6" t="s">
        <v>151</v>
      </c>
      <c r="D108" s="8" t="s">
        <v>153</v>
      </c>
      <c r="E108" s="8">
        <v>67.6</v>
      </c>
      <c r="F108" s="5">
        <v>309.2</v>
      </c>
      <c r="G108" s="5">
        <v>323.7</v>
      </c>
      <c r="H108" s="5">
        <v>339.5</v>
      </c>
      <c r="I108" s="5">
        <v>311.8</v>
      </c>
      <c r="J108" s="5">
        <v>343.6</v>
      </c>
      <c r="K108" s="5">
        <v>356.6</v>
      </c>
      <c r="L108" s="5">
        <v>314.3</v>
      </c>
      <c r="M108" s="5">
        <v>364.7</v>
      </c>
      <c r="N108" s="5">
        <v>373.6</v>
      </c>
      <c r="O108" s="5">
        <v>316.2</v>
      </c>
      <c r="P108" s="5">
        <v>386.4</v>
      </c>
    </row>
    <row r="109" spans="3:16" ht="37.5">
      <c r="C109" s="6" t="s">
        <v>154</v>
      </c>
      <c r="D109" s="4" t="s">
        <v>155</v>
      </c>
      <c r="E109" s="4">
        <v>39.9</v>
      </c>
      <c r="F109" s="5">
        <v>447</v>
      </c>
      <c r="G109" s="5">
        <v>100</v>
      </c>
      <c r="H109" s="5">
        <v>100</v>
      </c>
      <c r="I109" s="5">
        <v>92</v>
      </c>
      <c r="J109" s="5">
        <v>101</v>
      </c>
      <c r="K109" s="5">
        <v>100</v>
      </c>
      <c r="L109" s="5">
        <v>96</v>
      </c>
      <c r="M109" s="5">
        <v>101</v>
      </c>
      <c r="N109" s="5">
        <v>100</v>
      </c>
      <c r="O109" s="5">
        <v>96</v>
      </c>
      <c r="P109" s="5">
        <v>101</v>
      </c>
    </row>
    <row r="110" spans="3:16" ht="37.5">
      <c r="C110" s="6" t="s">
        <v>110</v>
      </c>
      <c r="D110" s="4" t="s">
        <v>69</v>
      </c>
      <c r="E110" s="4">
        <v>98.5</v>
      </c>
      <c r="F110" s="5">
        <v>102.24</v>
      </c>
      <c r="G110" s="5">
        <v>104.7</v>
      </c>
      <c r="H110" s="5">
        <v>104.9</v>
      </c>
      <c r="I110" s="5">
        <v>104.7</v>
      </c>
      <c r="J110" s="5">
        <v>105.1</v>
      </c>
      <c r="K110" s="5">
        <v>105</v>
      </c>
      <c r="L110" s="5">
        <v>105</v>
      </c>
      <c r="M110" s="5">
        <v>105.1</v>
      </c>
      <c r="N110" s="5">
        <v>104.8</v>
      </c>
      <c r="O110" s="5">
        <v>104.8</v>
      </c>
      <c r="P110" s="5">
        <v>104.9</v>
      </c>
    </row>
    <row r="111" spans="3:16" ht="18.75">
      <c r="C111" s="7" t="s">
        <v>156</v>
      </c>
      <c r="D111" s="8" t="s">
        <v>157</v>
      </c>
      <c r="E111" s="8">
        <v>0.734</v>
      </c>
      <c r="F111" s="5">
        <v>1.044</v>
      </c>
      <c r="G111" s="5">
        <v>0.3</v>
      </c>
      <c r="H111" s="5">
        <v>0.3</v>
      </c>
      <c r="I111" s="5">
        <v>0.25</v>
      </c>
      <c r="J111" s="5">
        <v>1</v>
      </c>
      <c r="K111" s="5">
        <v>0.3</v>
      </c>
      <c r="L111" s="5">
        <v>0.25</v>
      </c>
      <c r="M111" s="5">
        <v>0.4</v>
      </c>
      <c r="N111" s="5">
        <v>0.3</v>
      </c>
      <c r="O111" s="5">
        <v>0.25</v>
      </c>
      <c r="P111" s="5">
        <v>0.5</v>
      </c>
    </row>
    <row r="112" spans="3:16" ht="18.75">
      <c r="C112" s="7" t="s">
        <v>158</v>
      </c>
      <c r="D112" s="8" t="s">
        <v>159</v>
      </c>
      <c r="E112" s="8">
        <v>63.8</v>
      </c>
      <c r="F112" s="5">
        <v>25.1</v>
      </c>
      <c r="G112" s="5">
        <v>100</v>
      </c>
      <c r="H112" s="5">
        <v>100</v>
      </c>
      <c r="I112" s="5">
        <v>100</v>
      </c>
      <c r="J112" s="5">
        <v>30</v>
      </c>
      <c r="K112" s="5">
        <v>100</v>
      </c>
      <c r="L112" s="5">
        <v>100</v>
      </c>
      <c r="M112" s="5">
        <v>100</v>
      </c>
      <c r="N112" s="5">
        <v>100</v>
      </c>
      <c r="O112" s="5">
        <v>100</v>
      </c>
      <c r="P112" s="5">
        <v>100</v>
      </c>
    </row>
    <row r="113" spans="3:16" ht="45.75" customHeight="1">
      <c r="C113" s="3" t="s">
        <v>160</v>
      </c>
      <c r="D113" s="4"/>
      <c r="E113" s="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3:16" ht="39.75" customHeight="1">
      <c r="C114" s="6" t="s">
        <v>161</v>
      </c>
      <c r="D114" s="4" t="s">
        <v>162</v>
      </c>
      <c r="E114" s="4">
        <v>115.5</v>
      </c>
      <c r="F114" s="5">
        <v>107.1</v>
      </c>
      <c r="G114" s="5">
        <v>104</v>
      </c>
      <c r="H114" s="5">
        <v>104</v>
      </c>
      <c r="I114" s="5">
        <v>104.2</v>
      </c>
      <c r="J114" s="5">
        <v>104</v>
      </c>
      <c r="K114" s="5">
        <v>104</v>
      </c>
      <c r="L114" s="5">
        <v>104</v>
      </c>
      <c r="M114" s="5">
        <v>104</v>
      </c>
      <c r="N114" s="5">
        <v>104</v>
      </c>
      <c r="O114" s="5">
        <v>104</v>
      </c>
      <c r="P114" s="5">
        <v>104</v>
      </c>
    </row>
    <row r="115" spans="3:16" ht="37.5">
      <c r="C115" s="7" t="s">
        <v>163</v>
      </c>
      <c r="D115" s="9" t="s">
        <v>153</v>
      </c>
      <c r="E115" s="9" t="s">
        <v>12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3:16" ht="37.5">
      <c r="C116" s="7" t="s">
        <v>163</v>
      </c>
      <c r="D116" s="9" t="s">
        <v>155</v>
      </c>
      <c r="E116" s="9" t="s">
        <v>12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3:16" ht="18.75">
      <c r="C117" s="6" t="s">
        <v>164</v>
      </c>
      <c r="D117" s="4" t="s">
        <v>69</v>
      </c>
      <c r="E117" s="9">
        <v>116.3</v>
      </c>
      <c r="F117" s="5">
        <v>107.8</v>
      </c>
      <c r="G117" s="5">
        <v>104.1</v>
      </c>
      <c r="H117" s="5">
        <v>104</v>
      </c>
      <c r="I117" s="5">
        <v>104</v>
      </c>
      <c r="J117" s="5">
        <v>104</v>
      </c>
      <c r="K117" s="5">
        <v>103.8</v>
      </c>
      <c r="L117" s="5">
        <v>103.9</v>
      </c>
      <c r="M117" s="5">
        <v>103.9</v>
      </c>
      <c r="N117" s="5">
        <v>103.8</v>
      </c>
      <c r="O117" s="5">
        <v>104</v>
      </c>
      <c r="P117" s="5">
        <v>103.9</v>
      </c>
    </row>
    <row r="118" spans="3:16" ht="37.5">
      <c r="C118" s="6" t="s">
        <v>165</v>
      </c>
      <c r="D118" s="4" t="s">
        <v>83</v>
      </c>
      <c r="E118" s="9" t="s">
        <v>12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3:16" ht="37.5">
      <c r="C119" s="6" t="s">
        <v>165</v>
      </c>
      <c r="D119" s="4" t="s">
        <v>155</v>
      </c>
      <c r="E119" s="9" t="s">
        <v>12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3:16" s="14" customFormat="1" ht="37.5">
      <c r="C120" s="6" t="s">
        <v>89</v>
      </c>
      <c r="D120" s="4" t="s">
        <v>162</v>
      </c>
      <c r="E120" s="9">
        <v>119.1</v>
      </c>
      <c r="F120" s="5">
        <v>106</v>
      </c>
      <c r="G120" s="5">
        <v>103.3</v>
      </c>
      <c r="H120" s="5">
        <v>103.7</v>
      </c>
      <c r="I120" s="5">
        <v>103.7</v>
      </c>
      <c r="J120" s="5">
        <v>103.7</v>
      </c>
      <c r="K120" s="5">
        <v>103.4</v>
      </c>
      <c r="L120" s="5">
        <v>103.6</v>
      </c>
      <c r="M120" s="5">
        <v>103.4</v>
      </c>
      <c r="N120" s="5">
        <v>103.5</v>
      </c>
      <c r="O120" s="5">
        <v>103.9</v>
      </c>
      <c r="P120" s="5">
        <v>103.5</v>
      </c>
    </row>
    <row r="121" spans="3:16" ht="18.75">
      <c r="C121" s="7" t="s">
        <v>166</v>
      </c>
      <c r="D121" s="9" t="s">
        <v>228</v>
      </c>
      <c r="E121" s="41">
        <v>331.8</v>
      </c>
      <c r="F121" s="42">
        <v>162</v>
      </c>
      <c r="G121" s="42">
        <v>169.5</v>
      </c>
      <c r="H121" s="42">
        <v>178.2</v>
      </c>
      <c r="I121" s="42">
        <v>174.1</v>
      </c>
      <c r="J121" s="42">
        <v>180.8</v>
      </c>
      <c r="K121" s="42">
        <v>188.4</v>
      </c>
      <c r="L121" s="42">
        <v>182.3</v>
      </c>
      <c r="M121" s="42">
        <v>195</v>
      </c>
      <c r="N121" s="42">
        <v>199</v>
      </c>
      <c r="O121" s="42">
        <v>190.3</v>
      </c>
      <c r="P121" s="42">
        <v>210.1</v>
      </c>
    </row>
    <row r="122" spans="3:16" ht="37.5">
      <c r="C122" s="7" t="s">
        <v>166</v>
      </c>
      <c r="D122" s="4" t="s">
        <v>155</v>
      </c>
      <c r="E122" s="43">
        <v>91.3</v>
      </c>
      <c r="F122" s="44">
        <v>45.7</v>
      </c>
      <c r="G122" s="44">
        <v>100</v>
      </c>
      <c r="H122" s="44">
        <v>100.5</v>
      </c>
      <c r="I122" s="44">
        <v>98</v>
      </c>
      <c r="J122" s="44">
        <v>102</v>
      </c>
      <c r="K122" s="44">
        <v>101</v>
      </c>
      <c r="L122" s="44">
        <v>100</v>
      </c>
      <c r="M122" s="44">
        <v>103</v>
      </c>
      <c r="N122" s="44">
        <v>101</v>
      </c>
      <c r="O122" s="44">
        <v>100</v>
      </c>
      <c r="P122" s="44">
        <v>103</v>
      </c>
    </row>
    <row r="123" spans="3:16" ht="18.75">
      <c r="C123" s="6" t="s">
        <v>167</v>
      </c>
      <c r="D123" s="4" t="s">
        <v>69</v>
      </c>
      <c r="E123" s="43">
        <v>112.4</v>
      </c>
      <c r="F123" s="44">
        <v>106.9</v>
      </c>
      <c r="G123" s="44">
        <v>104.6</v>
      </c>
      <c r="H123" s="44">
        <v>104.6</v>
      </c>
      <c r="I123" s="44">
        <v>104.8</v>
      </c>
      <c r="J123" s="44">
        <v>104.6</v>
      </c>
      <c r="K123" s="44">
        <v>104.7</v>
      </c>
      <c r="L123" s="44">
        <v>104.7</v>
      </c>
      <c r="M123" s="44">
        <v>104.7</v>
      </c>
      <c r="N123" s="44">
        <v>104.6</v>
      </c>
      <c r="O123" s="44">
        <v>104.4</v>
      </c>
      <c r="P123" s="44">
        <v>104.6</v>
      </c>
    </row>
    <row r="124" spans="3:16" ht="45.75" customHeight="1">
      <c r="C124" s="3" t="s">
        <v>13</v>
      </c>
      <c r="D124" s="4"/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3:16" ht="40.5" customHeight="1">
      <c r="C125" s="6" t="s">
        <v>90</v>
      </c>
      <c r="D125" s="4" t="s">
        <v>168</v>
      </c>
      <c r="E125" s="43">
        <v>219</v>
      </c>
      <c r="F125" s="44">
        <v>237</v>
      </c>
      <c r="G125" s="44">
        <v>182</v>
      </c>
      <c r="H125" s="44">
        <v>182</v>
      </c>
      <c r="I125" s="44">
        <v>175</v>
      </c>
      <c r="J125" s="44">
        <v>190</v>
      </c>
      <c r="K125" s="44">
        <v>182</v>
      </c>
      <c r="L125" s="44">
        <v>175</v>
      </c>
      <c r="M125" s="44">
        <v>190</v>
      </c>
      <c r="N125" s="44">
        <v>182</v>
      </c>
      <c r="O125" s="44">
        <v>175</v>
      </c>
      <c r="P125" s="44">
        <v>190</v>
      </c>
    </row>
    <row r="126" spans="3:16" ht="18.75">
      <c r="C126" s="6" t="s">
        <v>169</v>
      </c>
      <c r="D126" s="4"/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</row>
    <row r="127" spans="3:16" ht="18.75">
      <c r="C127" s="6" t="s">
        <v>170</v>
      </c>
      <c r="D127" s="4" t="s">
        <v>168</v>
      </c>
      <c r="E127" s="43">
        <v>8</v>
      </c>
      <c r="F127" s="44">
        <v>7</v>
      </c>
      <c r="G127" s="44">
        <v>7</v>
      </c>
      <c r="H127" s="44">
        <v>7</v>
      </c>
      <c r="I127" s="44">
        <v>6</v>
      </c>
      <c r="J127" s="44">
        <v>9</v>
      </c>
      <c r="K127" s="44">
        <v>7</v>
      </c>
      <c r="L127" s="44">
        <v>6</v>
      </c>
      <c r="M127" s="44">
        <v>9</v>
      </c>
      <c r="N127" s="44">
        <v>7</v>
      </c>
      <c r="O127" s="44">
        <v>6</v>
      </c>
      <c r="P127" s="44">
        <v>9</v>
      </c>
    </row>
    <row r="128" spans="3:16" ht="18.75">
      <c r="C128" s="6" t="s">
        <v>171</v>
      </c>
      <c r="D128" s="8" t="s">
        <v>168</v>
      </c>
      <c r="E128" s="45">
        <v>18</v>
      </c>
      <c r="F128" s="44">
        <v>22</v>
      </c>
      <c r="G128" s="44">
        <v>21</v>
      </c>
      <c r="H128" s="44">
        <v>21</v>
      </c>
      <c r="I128" s="44">
        <v>19</v>
      </c>
      <c r="J128" s="44">
        <v>24</v>
      </c>
      <c r="K128" s="44">
        <v>21</v>
      </c>
      <c r="L128" s="44">
        <v>19</v>
      </c>
      <c r="M128" s="44">
        <v>24</v>
      </c>
      <c r="N128" s="44">
        <v>21</v>
      </c>
      <c r="O128" s="44">
        <v>19</v>
      </c>
      <c r="P128" s="44">
        <v>24</v>
      </c>
    </row>
    <row r="129" spans="3:16" ht="18.75">
      <c r="C129" s="6" t="s">
        <v>172</v>
      </c>
      <c r="D129" s="4" t="s">
        <v>168</v>
      </c>
      <c r="E129" s="43">
        <v>3</v>
      </c>
      <c r="F129" s="44">
        <v>4</v>
      </c>
      <c r="G129" s="44">
        <v>2</v>
      </c>
      <c r="H129" s="44">
        <v>2</v>
      </c>
      <c r="I129" s="44">
        <v>2</v>
      </c>
      <c r="J129" s="44">
        <v>2</v>
      </c>
      <c r="K129" s="44">
        <v>2</v>
      </c>
      <c r="L129" s="44">
        <v>2</v>
      </c>
      <c r="M129" s="44">
        <v>2</v>
      </c>
      <c r="N129" s="44">
        <v>2</v>
      </c>
      <c r="O129" s="44">
        <v>2</v>
      </c>
      <c r="P129" s="44">
        <v>2</v>
      </c>
    </row>
    <row r="130" spans="3:16" ht="18.75">
      <c r="C130" s="6" t="s">
        <v>173</v>
      </c>
      <c r="D130" s="8" t="s">
        <v>168</v>
      </c>
      <c r="E130" s="45">
        <v>17</v>
      </c>
      <c r="F130" s="44">
        <v>19</v>
      </c>
      <c r="G130" s="44">
        <v>14</v>
      </c>
      <c r="H130" s="44">
        <v>14</v>
      </c>
      <c r="I130" s="44">
        <v>14</v>
      </c>
      <c r="J130" s="44">
        <v>14</v>
      </c>
      <c r="K130" s="44">
        <v>14</v>
      </c>
      <c r="L130" s="44">
        <v>14</v>
      </c>
      <c r="M130" s="44">
        <v>14</v>
      </c>
      <c r="N130" s="44">
        <v>14</v>
      </c>
      <c r="O130" s="44">
        <v>14</v>
      </c>
      <c r="P130" s="44">
        <v>14</v>
      </c>
    </row>
    <row r="131" spans="3:16" ht="56.25">
      <c r="C131" s="6" t="s">
        <v>174</v>
      </c>
      <c r="D131" s="8" t="s">
        <v>168</v>
      </c>
      <c r="E131" s="45">
        <v>77</v>
      </c>
      <c r="F131" s="44">
        <v>73</v>
      </c>
      <c r="G131" s="44">
        <v>58</v>
      </c>
      <c r="H131" s="44">
        <v>58</v>
      </c>
      <c r="I131" s="44">
        <v>54</v>
      </c>
      <c r="J131" s="44">
        <v>58</v>
      </c>
      <c r="K131" s="44">
        <v>58</v>
      </c>
      <c r="L131" s="44">
        <v>54</v>
      </c>
      <c r="M131" s="44">
        <v>58</v>
      </c>
      <c r="N131" s="44">
        <v>58</v>
      </c>
      <c r="O131" s="44">
        <v>54</v>
      </c>
      <c r="P131" s="44">
        <v>58</v>
      </c>
    </row>
    <row r="132" spans="3:16" ht="18.75">
      <c r="C132" s="6" t="s">
        <v>175</v>
      </c>
      <c r="D132" s="8" t="s">
        <v>168</v>
      </c>
      <c r="E132" s="45">
        <v>8</v>
      </c>
      <c r="F132" s="44">
        <v>10</v>
      </c>
      <c r="G132" s="44">
        <v>5</v>
      </c>
      <c r="H132" s="44">
        <v>5</v>
      </c>
      <c r="I132" s="44">
        <v>5</v>
      </c>
      <c r="J132" s="44">
        <v>5</v>
      </c>
      <c r="K132" s="44">
        <v>5</v>
      </c>
      <c r="L132" s="44">
        <v>5</v>
      </c>
      <c r="M132" s="44">
        <v>5</v>
      </c>
      <c r="N132" s="44">
        <v>5</v>
      </c>
      <c r="O132" s="44">
        <v>5</v>
      </c>
      <c r="P132" s="44">
        <v>5</v>
      </c>
    </row>
    <row r="133" spans="3:16" ht="37.5">
      <c r="C133" s="6" t="s">
        <v>176</v>
      </c>
      <c r="D133" s="8" t="s">
        <v>168</v>
      </c>
      <c r="E133" s="45">
        <v>30</v>
      </c>
      <c r="F133" s="44">
        <v>40</v>
      </c>
      <c r="G133" s="44">
        <v>29</v>
      </c>
      <c r="H133" s="44">
        <v>29</v>
      </c>
      <c r="I133" s="44">
        <v>29</v>
      </c>
      <c r="J133" s="44">
        <v>29</v>
      </c>
      <c r="K133" s="44">
        <v>29</v>
      </c>
      <c r="L133" s="44">
        <v>29</v>
      </c>
      <c r="M133" s="44">
        <v>29</v>
      </c>
      <c r="N133" s="44">
        <v>29</v>
      </c>
      <c r="O133" s="44">
        <v>29</v>
      </c>
      <c r="P133" s="44">
        <v>29</v>
      </c>
    </row>
    <row r="134" spans="3:16" ht="18.75">
      <c r="C134" s="6" t="s">
        <v>177</v>
      </c>
      <c r="D134" s="8" t="s">
        <v>168</v>
      </c>
      <c r="E134" s="8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3:16" ht="56.25">
      <c r="C135" s="6" t="s">
        <v>92</v>
      </c>
      <c r="D135" s="8" t="s">
        <v>178</v>
      </c>
      <c r="E135" s="8">
        <v>1.385</v>
      </c>
      <c r="F135" s="5">
        <v>1.403</v>
      </c>
      <c r="G135" s="5">
        <v>1.29</v>
      </c>
      <c r="H135" s="5">
        <v>1.29</v>
      </c>
      <c r="I135" s="5">
        <v>1.25</v>
      </c>
      <c r="J135" s="5">
        <v>1.34</v>
      </c>
      <c r="K135" s="5">
        <v>1.29</v>
      </c>
      <c r="L135" s="5">
        <v>1.25</v>
      </c>
      <c r="M135" s="5">
        <v>1.34</v>
      </c>
      <c r="N135" s="5">
        <v>1.29</v>
      </c>
      <c r="O135" s="5">
        <v>1.25</v>
      </c>
      <c r="P135" s="5">
        <v>1.34</v>
      </c>
    </row>
    <row r="136" spans="3:16" ht="18.75">
      <c r="C136" s="6" t="s">
        <v>169</v>
      </c>
      <c r="D136" s="12"/>
      <c r="E136" s="1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3:16" ht="18.75">
      <c r="C137" s="6" t="s">
        <v>170</v>
      </c>
      <c r="D137" s="4" t="s">
        <v>178</v>
      </c>
      <c r="E137" s="4">
        <v>0.1</v>
      </c>
      <c r="F137" s="5">
        <v>0.09</v>
      </c>
      <c r="G137" s="5">
        <v>0.03</v>
      </c>
      <c r="H137" s="5">
        <v>0.03</v>
      </c>
      <c r="I137" s="5">
        <v>0.01</v>
      </c>
      <c r="J137" s="5">
        <v>0.03</v>
      </c>
      <c r="K137" s="5">
        <v>0.03</v>
      </c>
      <c r="L137" s="5">
        <v>0.01</v>
      </c>
      <c r="M137" s="5">
        <v>0.03</v>
      </c>
      <c r="N137" s="5">
        <v>0.03</v>
      </c>
      <c r="O137" s="5">
        <v>0.01</v>
      </c>
      <c r="P137" s="5">
        <v>0.05</v>
      </c>
    </row>
    <row r="138" spans="3:16" ht="18.75">
      <c r="C138" s="6" t="s">
        <v>171</v>
      </c>
      <c r="D138" s="4" t="s">
        <v>178</v>
      </c>
      <c r="E138" s="4">
        <v>0.35</v>
      </c>
      <c r="F138" s="5">
        <v>0.4</v>
      </c>
      <c r="G138" s="5">
        <v>0.4</v>
      </c>
      <c r="H138" s="5">
        <v>0.4</v>
      </c>
      <c r="I138" s="5">
        <v>0.39</v>
      </c>
      <c r="J138" s="5">
        <v>0.41</v>
      </c>
      <c r="K138" s="5">
        <v>0.4</v>
      </c>
      <c r="L138" s="5">
        <v>0.39</v>
      </c>
      <c r="M138" s="5">
        <v>0.41</v>
      </c>
      <c r="N138" s="5">
        <v>0.4</v>
      </c>
      <c r="O138" s="5">
        <v>0.39</v>
      </c>
      <c r="P138" s="5">
        <v>0.41</v>
      </c>
    </row>
    <row r="139" spans="3:16" ht="18.75">
      <c r="C139" s="6" t="s">
        <v>172</v>
      </c>
      <c r="D139" s="4" t="s">
        <v>178</v>
      </c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3:16" ht="18.75">
      <c r="C140" s="6" t="s">
        <v>173</v>
      </c>
      <c r="D140" s="4" t="s">
        <v>178</v>
      </c>
      <c r="E140" s="4">
        <v>0.2</v>
      </c>
      <c r="F140" s="5">
        <v>0.21</v>
      </c>
      <c r="G140" s="5">
        <v>0.18</v>
      </c>
      <c r="H140" s="5">
        <v>0.18</v>
      </c>
      <c r="I140" s="5">
        <v>0.18</v>
      </c>
      <c r="J140" s="5">
        <v>0.18</v>
      </c>
      <c r="K140" s="5">
        <v>0.18</v>
      </c>
      <c r="L140" s="5">
        <v>0.18</v>
      </c>
      <c r="M140" s="5">
        <v>0.18</v>
      </c>
      <c r="N140" s="5">
        <v>0.18</v>
      </c>
      <c r="O140" s="5">
        <v>0.18</v>
      </c>
      <c r="P140" s="5">
        <v>0.18</v>
      </c>
    </row>
    <row r="141" spans="3:16" ht="56.25">
      <c r="C141" s="6" t="s">
        <v>174</v>
      </c>
      <c r="D141" s="4" t="s">
        <v>178</v>
      </c>
      <c r="E141" s="4">
        <v>0.306</v>
      </c>
      <c r="F141" s="5">
        <v>0.3</v>
      </c>
      <c r="G141" s="31">
        <v>0.242</v>
      </c>
      <c r="H141" s="31">
        <v>0.242</v>
      </c>
      <c r="I141" s="5">
        <v>0.23</v>
      </c>
      <c r="J141" s="5">
        <v>0.23</v>
      </c>
      <c r="K141" s="5">
        <v>0.242</v>
      </c>
      <c r="L141" s="5">
        <v>0.23</v>
      </c>
      <c r="M141" s="5">
        <v>0.23</v>
      </c>
      <c r="N141" s="5">
        <v>0.242</v>
      </c>
      <c r="O141" s="5">
        <v>0.23</v>
      </c>
      <c r="P141" s="5">
        <v>0.23</v>
      </c>
    </row>
    <row r="142" spans="3:16" ht="18.75">
      <c r="C142" s="6" t="s">
        <v>175</v>
      </c>
      <c r="D142" s="4" t="s">
        <v>178</v>
      </c>
      <c r="E142" s="4">
        <v>0.068</v>
      </c>
      <c r="F142" s="5">
        <v>0.06</v>
      </c>
      <c r="G142" s="31">
        <v>0.035</v>
      </c>
      <c r="H142" s="31">
        <v>0.035</v>
      </c>
      <c r="I142" s="31">
        <v>0.035</v>
      </c>
      <c r="J142" s="31">
        <v>0.035</v>
      </c>
      <c r="K142" s="31">
        <v>0.035</v>
      </c>
      <c r="L142" s="31">
        <v>0.035</v>
      </c>
      <c r="M142" s="31">
        <v>0.035</v>
      </c>
      <c r="N142" s="31">
        <v>0.035</v>
      </c>
      <c r="O142" s="31">
        <v>0.035</v>
      </c>
      <c r="P142" s="31">
        <v>0.035</v>
      </c>
    </row>
    <row r="143" spans="3:16" ht="37.5">
      <c r="C143" s="6" t="s">
        <v>179</v>
      </c>
      <c r="D143" s="4" t="s">
        <v>178</v>
      </c>
      <c r="E143" s="4">
        <v>0.086</v>
      </c>
      <c r="F143" s="5">
        <v>0.08</v>
      </c>
      <c r="G143" s="5">
        <v>0.08</v>
      </c>
      <c r="H143" s="5">
        <v>0.08</v>
      </c>
      <c r="I143" s="5">
        <v>0.08</v>
      </c>
      <c r="J143" s="5">
        <v>0.08</v>
      </c>
      <c r="K143" s="5">
        <v>0.08</v>
      </c>
      <c r="L143" s="5">
        <v>0.08</v>
      </c>
      <c r="M143" s="5">
        <v>0.08</v>
      </c>
      <c r="N143" s="5">
        <v>0.08</v>
      </c>
      <c r="O143" s="5">
        <v>0.08</v>
      </c>
      <c r="P143" s="5">
        <v>0.08</v>
      </c>
    </row>
    <row r="144" spans="3:16" ht="18.75">
      <c r="C144" s="6" t="s">
        <v>180</v>
      </c>
      <c r="D144" s="4" t="s">
        <v>178</v>
      </c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3:16" ht="37.5">
      <c r="C145" s="6" t="s">
        <v>91</v>
      </c>
      <c r="D145" s="4" t="s">
        <v>181</v>
      </c>
      <c r="E145" s="48">
        <v>1.41</v>
      </c>
      <c r="F145" s="48">
        <v>1.39</v>
      </c>
      <c r="G145" s="48">
        <v>1.371</v>
      </c>
      <c r="H145" s="48">
        <v>1.417</v>
      </c>
      <c r="I145" s="48">
        <v>1.375</v>
      </c>
      <c r="J145" s="48">
        <v>1.457</v>
      </c>
      <c r="K145" s="48">
        <v>1.458</v>
      </c>
      <c r="L145" s="48">
        <v>1.399</v>
      </c>
      <c r="M145" s="48">
        <v>1.507</v>
      </c>
      <c r="N145" s="48">
        <v>1.532</v>
      </c>
      <c r="O145" s="48">
        <v>1.451</v>
      </c>
      <c r="P145" s="48">
        <v>1.594</v>
      </c>
    </row>
    <row r="146" spans="3:16" ht="18.75">
      <c r="C146" s="6" t="s">
        <v>182</v>
      </c>
      <c r="D146" s="4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3:16" ht="18.75">
      <c r="C147" s="6" t="s">
        <v>170</v>
      </c>
      <c r="D147" s="4" t="s">
        <v>181</v>
      </c>
      <c r="E147" s="49">
        <v>0.05</v>
      </c>
      <c r="F147" s="50">
        <v>0.046</v>
      </c>
      <c r="G147" s="50">
        <v>0.005</v>
      </c>
      <c r="H147" s="50">
        <v>0.003</v>
      </c>
      <c r="I147" s="51">
        <v>0</v>
      </c>
      <c r="J147" s="50">
        <v>0.003</v>
      </c>
      <c r="K147" s="50">
        <v>0.004</v>
      </c>
      <c r="L147" s="51">
        <v>0</v>
      </c>
      <c r="M147" s="50">
        <v>0.004</v>
      </c>
      <c r="N147" s="50">
        <v>0.005</v>
      </c>
      <c r="O147" s="50">
        <v>0.002</v>
      </c>
      <c r="P147" s="50">
        <v>0.005</v>
      </c>
    </row>
    <row r="148" spans="3:16" ht="18.75">
      <c r="C148" s="6" t="s">
        <v>171</v>
      </c>
      <c r="D148" s="4" t="s">
        <v>181</v>
      </c>
      <c r="E148" s="4">
        <v>0.48</v>
      </c>
      <c r="F148" s="5">
        <v>0.43</v>
      </c>
      <c r="G148" s="5">
        <v>0.46</v>
      </c>
      <c r="H148" s="5">
        <v>0.48</v>
      </c>
      <c r="I148" s="5">
        <v>0.47</v>
      </c>
      <c r="J148" s="5">
        <v>0.49</v>
      </c>
      <c r="K148" s="5">
        <v>0.5</v>
      </c>
      <c r="L148" s="5">
        <v>0.48</v>
      </c>
      <c r="M148" s="5">
        <v>0.52</v>
      </c>
      <c r="N148" s="5">
        <v>0.54</v>
      </c>
      <c r="O148" s="5">
        <v>0.5</v>
      </c>
      <c r="P148" s="5">
        <v>0.55</v>
      </c>
    </row>
    <row r="149" spans="3:16" ht="18.75">
      <c r="C149" s="6" t="s">
        <v>172</v>
      </c>
      <c r="D149" s="4" t="s">
        <v>181</v>
      </c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3:16" ht="18.75">
      <c r="C150" s="6" t="s">
        <v>173</v>
      </c>
      <c r="D150" s="4" t="s">
        <v>181</v>
      </c>
      <c r="E150" s="46">
        <v>0.124</v>
      </c>
      <c r="F150" s="47">
        <v>0.138</v>
      </c>
      <c r="G150" s="47">
        <v>0.138</v>
      </c>
      <c r="H150" s="47">
        <v>0.144</v>
      </c>
      <c r="I150" s="47">
        <v>0.14</v>
      </c>
      <c r="J150" s="47">
        <v>0.146</v>
      </c>
      <c r="K150" s="47">
        <v>0.149</v>
      </c>
      <c r="L150" s="47">
        <v>0.142</v>
      </c>
      <c r="M150" s="47">
        <v>0.153</v>
      </c>
      <c r="N150" s="47">
        <v>0.155</v>
      </c>
      <c r="O150" s="47">
        <v>0.146</v>
      </c>
      <c r="P150" s="47">
        <v>0.162</v>
      </c>
    </row>
    <row r="151" spans="3:16" ht="56.25">
      <c r="C151" s="6" t="s">
        <v>174</v>
      </c>
      <c r="D151" s="4" t="s">
        <v>181</v>
      </c>
      <c r="E151" s="4">
        <v>0.56</v>
      </c>
      <c r="F151" s="5">
        <v>0.58</v>
      </c>
      <c r="G151" s="5">
        <v>0.58</v>
      </c>
      <c r="H151" s="5">
        <v>0.59</v>
      </c>
      <c r="I151" s="5">
        <v>0.57</v>
      </c>
      <c r="J151" s="5">
        <v>0.61</v>
      </c>
      <c r="K151" s="5">
        <v>0.6</v>
      </c>
      <c r="L151" s="5">
        <v>0.58</v>
      </c>
      <c r="M151" s="5">
        <v>0.62</v>
      </c>
      <c r="N151" s="5">
        <v>0.62</v>
      </c>
      <c r="O151" s="5">
        <v>0.6</v>
      </c>
      <c r="P151" s="5">
        <v>0.65</v>
      </c>
    </row>
    <row r="152" spans="3:16" ht="18.75">
      <c r="C152" s="6" t="s">
        <v>175</v>
      </c>
      <c r="D152" s="4" t="s">
        <v>181</v>
      </c>
      <c r="E152" s="4">
        <v>0.135</v>
      </c>
      <c r="F152" s="31">
        <v>0.14</v>
      </c>
      <c r="G152" s="31">
        <v>0.138</v>
      </c>
      <c r="H152" s="31">
        <v>0.14</v>
      </c>
      <c r="I152" s="31">
        <v>0.138</v>
      </c>
      <c r="J152" s="31">
        <v>0.145</v>
      </c>
      <c r="K152" s="31">
        <v>0.143</v>
      </c>
      <c r="L152" s="31">
        <v>0.139</v>
      </c>
      <c r="M152" s="31">
        <v>0.145</v>
      </c>
      <c r="N152" s="31">
        <v>0.145</v>
      </c>
      <c r="O152" s="31">
        <v>0.142</v>
      </c>
      <c r="P152" s="31">
        <v>0.157</v>
      </c>
    </row>
    <row r="153" spans="3:16" ht="37.5">
      <c r="C153" s="6" t="s">
        <v>176</v>
      </c>
      <c r="D153" s="4" t="s">
        <v>181</v>
      </c>
      <c r="E153" s="4">
        <v>0.044</v>
      </c>
      <c r="F153" s="31">
        <v>0.046</v>
      </c>
      <c r="G153" s="31">
        <v>0.04</v>
      </c>
      <c r="H153" s="31">
        <v>0.048</v>
      </c>
      <c r="I153" s="31">
        <v>0.047</v>
      </c>
      <c r="J153" s="31">
        <v>0.048</v>
      </c>
      <c r="K153" s="31">
        <v>0.05</v>
      </c>
      <c r="L153" s="31">
        <v>0.048</v>
      </c>
      <c r="M153" s="31">
        <v>0.05</v>
      </c>
      <c r="N153" s="31">
        <v>0.052</v>
      </c>
      <c r="O153" s="31">
        <v>0.049</v>
      </c>
      <c r="P153" s="31">
        <v>0.053</v>
      </c>
    </row>
    <row r="154" spans="3:16" ht="18.75">
      <c r="C154" s="6" t="s">
        <v>133</v>
      </c>
      <c r="D154" s="4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3:16" ht="18.75">
      <c r="C155" s="6" t="s">
        <v>183</v>
      </c>
      <c r="D155" s="4" t="s">
        <v>181</v>
      </c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3:16" ht="45.75" customHeight="1">
      <c r="C156" s="3" t="s">
        <v>124</v>
      </c>
      <c r="D156" s="4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3:16" ht="37.5">
      <c r="C157" s="7" t="s">
        <v>184</v>
      </c>
      <c r="D157" s="4" t="s">
        <v>153</v>
      </c>
      <c r="E157" s="4" t="s">
        <v>12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3:16" ht="37.5">
      <c r="C158" s="7" t="s">
        <v>185</v>
      </c>
      <c r="D158" s="4" t="s">
        <v>155</v>
      </c>
      <c r="E158" s="4" t="s">
        <v>12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3:16" ht="18.75">
      <c r="C159" s="6" t="s">
        <v>186</v>
      </c>
      <c r="D159" s="4" t="s">
        <v>69</v>
      </c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3:16" ht="75">
      <c r="C160" s="6" t="s">
        <v>187</v>
      </c>
      <c r="D160" s="4" t="s">
        <v>83</v>
      </c>
      <c r="E160" s="46">
        <v>38.687</v>
      </c>
      <c r="F160" s="47">
        <v>32.467</v>
      </c>
      <c r="G160" s="47">
        <v>43.3</v>
      </c>
      <c r="H160" s="47">
        <v>28.76</v>
      </c>
      <c r="I160" s="47">
        <v>19.472</v>
      </c>
      <c r="J160" s="47">
        <v>39.77</v>
      </c>
      <c r="K160" s="47">
        <v>31.401</v>
      </c>
      <c r="L160" s="47">
        <v>19.74</v>
      </c>
      <c r="M160" s="47">
        <v>43.532</v>
      </c>
      <c r="N160" s="47">
        <v>34.962</v>
      </c>
      <c r="O160" s="47">
        <v>21.012</v>
      </c>
      <c r="P160" s="47">
        <v>49.915</v>
      </c>
    </row>
    <row r="161" spans="3:16" ht="37.5">
      <c r="C161" s="6" t="s">
        <v>188</v>
      </c>
      <c r="D161" s="4" t="s">
        <v>155</v>
      </c>
      <c r="E161" s="4">
        <v>34.6</v>
      </c>
      <c r="F161" s="5">
        <v>78.3</v>
      </c>
      <c r="G161" s="5">
        <v>125.8</v>
      </c>
      <c r="H161" s="5">
        <v>63.6</v>
      </c>
      <c r="I161" s="5">
        <v>42.8</v>
      </c>
      <c r="J161" s="5">
        <v>87.3</v>
      </c>
      <c r="K161" s="5">
        <v>104.6</v>
      </c>
      <c r="L161" s="5">
        <v>97.3</v>
      </c>
      <c r="M161" s="5">
        <v>104.9</v>
      </c>
      <c r="N161" s="5">
        <v>107</v>
      </c>
      <c r="O161" s="5">
        <v>102.3</v>
      </c>
      <c r="P161" s="5">
        <v>109.5</v>
      </c>
    </row>
    <row r="162" spans="3:16" ht="18.75">
      <c r="C162" s="6" t="s">
        <v>186</v>
      </c>
      <c r="D162" s="4" t="s">
        <v>69</v>
      </c>
      <c r="E162" s="4">
        <v>109.8</v>
      </c>
      <c r="F162" s="5">
        <v>107.2</v>
      </c>
      <c r="G162" s="5">
        <v>106</v>
      </c>
      <c r="H162" s="5">
        <v>104.5</v>
      </c>
      <c r="I162" s="5">
        <v>105</v>
      </c>
      <c r="J162" s="5">
        <v>105.2</v>
      </c>
      <c r="K162" s="5">
        <v>104.4</v>
      </c>
      <c r="L162" s="5">
        <v>104.2</v>
      </c>
      <c r="M162" s="5">
        <v>104.3</v>
      </c>
      <c r="N162" s="5">
        <v>104.1</v>
      </c>
      <c r="O162" s="5">
        <v>104</v>
      </c>
      <c r="P162" s="5">
        <v>104.7</v>
      </c>
    </row>
    <row r="163" spans="3:16" ht="93.75">
      <c r="C163" s="11" t="s">
        <v>189</v>
      </c>
      <c r="D163" s="9"/>
      <c r="E163" s="9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3:16" ht="37.5">
      <c r="C164" s="22" t="s">
        <v>289</v>
      </c>
      <c r="D164" s="9" t="s">
        <v>190</v>
      </c>
      <c r="E164" s="9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3:16" ht="37.5">
      <c r="C165" s="22" t="s">
        <v>188</v>
      </c>
      <c r="D165" s="9" t="s">
        <v>155</v>
      </c>
      <c r="E165" s="9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3:16" ht="37.5">
      <c r="C166" s="22" t="s">
        <v>290</v>
      </c>
      <c r="D166" s="9" t="s">
        <v>190</v>
      </c>
      <c r="E166" s="53">
        <v>17.6</v>
      </c>
      <c r="F166" s="47">
        <v>12.319</v>
      </c>
      <c r="G166" s="47">
        <v>30</v>
      </c>
      <c r="H166" s="47">
        <v>15.7</v>
      </c>
      <c r="I166" s="47">
        <v>9.5</v>
      </c>
      <c r="J166" s="47">
        <v>22</v>
      </c>
      <c r="K166" s="47">
        <v>16.3</v>
      </c>
      <c r="L166" s="47">
        <v>8.9</v>
      </c>
      <c r="M166" s="47">
        <v>23.4</v>
      </c>
      <c r="N166" s="47">
        <v>17</v>
      </c>
      <c r="O166" s="47">
        <v>8.3</v>
      </c>
      <c r="P166" s="47">
        <v>25</v>
      </c>
    </row>
    <row r="167" spans="3:16" ht="37.5">
      <c r="C167" s="22" t="s">
        <v>188</v>
      </c>
      <c r="D167" s="9" t="s">
        <v>155</v>
      </c>
      <c r="E167" s="9">
        <v>29.6</v>
      </c>
      <c r="F167" s="5">
        <v>65.3</v>
      </c>
      <c r="G167" s="5">
        <v>229.7</v>
      </c>
      <c r="H167" s="5">
        <v>50</v>
      </c>
      <c r="I167" s="5">
        <v>30.1</v>
      </c>
      <c r="J167" s="5">
        <v>69.7</v>
      </c>
      <c r="K167" s="5">
        <v>100</v>
      </c>
      <c r="L167" s="5">
        <v>90</v>
      </c>
      <c r="M167" s="5">
        <v>102</v>
      </c>
      <c r="N167" s="5">
        <v>100</v>
      </c>
      <c r="O167" s="5">
        <v>90</v>
      </c>
      <c r="P167" s="5">
        <v>102</v>
      </c>
    </row>
    <row r="168" spans="3:16" ht="18.75">
      <c r="C168" s="21" t="s">
        <v>123</v>
      </c>
      <c r="D168" s="4" t="s">
        <v>83</v>
      </c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3:16" ht="37.5">
      <c r="C169" s="22" t="s">
        <v>188</v>
      </c>
      <c r="D169" s="4" t="s">
        <v>155</v>
      </c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3:16" ht="37.5">
      <c r="C170" s="21" t="s">
        <v>291</v>
      </c>
      <c r="D170" s="4" t="s">
        <v>83</v>
      </c>
      <c r="E170" s="53">
        <v>17.6</v>
      </c>
      <c r="F170" s="47">
        <v>12.319</v>
      </c>
      <c r="G170" s="47">
        <v>30</v>
      </c>
      <c r="H170" s="47">
        <v>15.7</v>
      </c>
      <c r="I170" s="47">
        <v>9.5</v>
      </c>
      <c r="J170" s="47">
        <v>22</v>
      </c>
      <c r="K170" s="47">
        <v>16.3</v>
      </c>
      <c r="L170" s="47">
        <v>8.9</v>
      </c>
      <c r="M170" s="47">
        <v>23.4</v>
      </c>
      <c r="N170" s="47">
        <v>17</v>
      </c>
      <c r="O170" s="47">
        <v>8.3</v>
      </c>
      <c r="P170" s="47">
        <v>25</v>
      </c>
    </row>
    <row r="171" spans="3:16" ht="37.5">
      <c r="C171" s="22" t="s">
        <v>188</v>
      </c>
      <c r="D171" s="4" t="s">
        <v>155</v>
      </c>
      <c r="E171" s="9">
        <v>29.6</v>
      </c>
      <c r="F171" s="5">
        <v>65.3</v>
      </c>
      <c r="G171" s="5">
        <v>229.7</v>
      </c>
      <c r="H171" s="5">
        <v>50</v>
      </c>
      <c r="I171" s="5">
        <v>30.1</v>
      </c>
      <c r="J171" s="5">
        <v>69.7</v>
      </c>
      <c r="K171" s="5">
        <v>100</v>
      </c>
      <c r="L171" s="5">
        <v>90</v>
      </c>
      <c r="M171" s="5">
        <v>102</v>
      </c>
      <c r="N171" s="5">
        <v>100</v>
      </c>
      <c r="O171" s="5">
        <v>90</v>
      </c>
      <c r="P171" s="5">
        <v>102</v>
      </c>
    </row>
    <row r="172" spans="3:16" ht="37.5">
      <c r="C172" s="22" t="s">
        <v>121</v>
      </c>
      <c r="D172" s="9" t="s">
        <v>190</v>
      </c>
      <c r="E172" s="53">
        <v>0.08</v>
      </c>
      <c r="F172" s="47">
        <v>0.018</v>
      </c>
      <c r="G172" s="47">
        <v>0.03</v>
      </c>
      <c r="H172" s="47">
        <v>0.03</v>
      </c>
      <c r="I172" s="47">
        <v>0.012</v>
      </c>
      <c r="J172" s="47">
        <v>0.04</v>
      </c>
      <c r="K172" s="47">
        <v>0.031</v>
      </c>
      <c r="L172" s="47">
        <v>0.01</v>
      </c>
      <c r="M172" s="47">
        <v>0.042</v>
      </c>
      <c r="N172" s="47">
        <v>0.032</v>
      </c>
      <c r="O172" s="47">
        <v>0.01</v>
      </c>
      <c r="P172" s="47">
        <v>0.045</v>
      </c>
    </row>
    <row r="173" spans="3:16" ht="37.5">
      <c r="C173" s="22" t="s">
        <v>188</v>
      </c>
      <c r="D173" s="9" t="s">
        <v>155</v>
      </c>
      <c r="E173" s="9" t="s">
        <v>95</v>
      </c>
      <c r="F173" s="5">
        <v>21</v>
      </c>
      <c r="G173" s="5">
        <v>157.2</v>
      </c>
      <c r="H173" s="5">
        <v>98</v>
      </c>
      <c r="I173" s="5">
        <v>40</v>
      </c>
      <c r="J173" s="5">
        <v>126.7</v>
      </c>
      <c r="K173" s="5">
        <v>100</v>
      </c>
      <c r="L173" s="5">
        <v>80</v>
      </c>
      <c r="M173" s="5">
        <v>101</v>
      </c>
      <c r="N173" s="5">
        <v>100</v>
      </c>
      <c r="O173" s="5">
        <v>97</v>
      </c>
      <c r="P173" s="5">
        <v>102</v>
      </c>
    </row>
    <row r="174" spans="3:16" ht="21.75" customHeight="1">
      <c r="C174" s="21" t="s">
        <v>125</v>
      </c>
      <c r="D174" s="4" t="s">
        <v>83</v>
      </c>
      <c r="E174" s="46">
        <v>0.08</v>
      </c>
      <c r="F174" s="47">
        <v>0.018</v>
      </c>
      <c r="G174" s="47">
        <v>0.03</v>
      </c>
      <c r="H174" s="47">
        <v>0.03</v>
      </c>
      <c r="I174" s="47">
        <v>0.012</v>
      </c>
      <c r="J174" s="47">
        <v>0.04</v>
      </c>
      <c r="K174" s="47">
        <v>0.031</v>
      </c>
      <c r="L174" s="47">
        <v>0.01</v>
      </c>
      <c r="M174" s="47">
        <v>0.042</v>
      </c>
      <c r="N174" s="47">
        <v>0.032</v>
      </c>
      <c r="O174" s="47">
        <v>0.01</v>
      </c>
      <c r="P174" s="47">
        <v>0.045</v>
      </c>
    </row>
    <row r="175" spans="3:16" ht="38.25" customHeight="1">
      <c r="C175" s="22" t="s">
        <v>188</v>
      </c>
      <c r="D175" s="4" t="s">
        <v>155</v>
      </c>
      <c r="E175" s="4" t="s">
        <v>95</v>
      </c>
      <c r="F175" s="5">
        <v>21</v>
      </c>
      <c r="G175" s="5">
        <v>157.2</v>
      </c>
      <c r="H175" s="5">
        <v>98</v>
      </c>
      <c r="I175" s="5">
        <v>40</v>
      </c>
      <c r="J175" s="5">
        <v>126.7</v>
      </c>
      <c r="K175" s="5">
        <v>100</v>
      </c>
      <c r="L175" s="5">
        <v>80</v>
      </c>
      <c r="M175" s="5">
        <v>101</v>
      </c>
      <c r="N175" s="5">
        <v>100</v>
      </c>
      <c r="O175" s="5">
        <v>97</v>
      </c>
      <c r="P175" s="5">
        <v>102</v>
      </c>
    </row>
    <row r="176" spans="3:16" ht="37.5">
      <c r="C176" s="22" t="s">
        <v>191</v>
      </c>
      <c r="D176" s="9" t="s">
        <v>190</v>
      </c>
      <c r="E176" s="9">
        <v>0.373</v>
      </c>
      <c r="F176" s="5">
        <v>0</v>
      </c>
      <c r="G176" s="5">
        <v>0.5</v>
      </c>
      <c r="H176" s="5">
        <v>0.53</v>
      </c>
      <c r="I176" s="5">
        <v>0.42</v>
      </c>
      <c r="J176" s="5">
        <v>0.8</v>
      </c>
      <c r="K176" s="5">
        <v>0.55</v>
      </c>
      <c r="L176" s="5">
        <v>0.4</v>
      </c>
      <c r="M176" s="5">
        <v>0.85</v>
      </c>
      <c r="N176" s="5">
        <v>0.57</v>
      </c>
      <c r="O176" s="5">
        <v>0.4</v>
      </c>
      <c r="P176" s="5">
        <v>0.93</v>
      </c>
    </row>
    <row r="177" spans="3:16" ht="37.5">
      <c r="C177" s="22" t="s">
        <v>188</v>
      </c>
      <c r="D177" s="9" t="s">
        <v>155</v>
      </c>
      <c r="E177" s="9">
        <v>29.2</v>
      </c>
      <c r="F177" s="5" t="s">
        <v>95</v>
      </c>
      <c r="G177" s="5" t="s">
        <v>95</v>
      </c>
      <c r="H177" s="5">
        <v>102</v>
      </c>
      <c r="I177" s="5">
        <v>80</v>
      </c>
      <c r="J177" s="5">
        <v>152</v>
      </c>
      <c r="K177" s="5">
        <v>100</v>
      </c>
      <c r="L177" s="5">
        <v>97</v>
      </c>
      <c r="M177" s="5">
        <v>102</v>
      </c>
      <c r="N177" s="5">
        <v>100</v>
      </c>
      <c r="O177" s="5">
        <v>97</v>
      </c>
      <c r="P177" s="5">
        <v>105</v>
      </c>
    </row>
    <row r="178" spans="3:16" ht="37.5">
      <c r="C178" s="22" t="s">
        <v>102</v>
      </c>
      <c r="D178" s="9" t="s">
        <v>190</v>
      </c>
      <c r="E178" s="9">
        <v>0.287</v>
      </c>
      <c r="F178" s="5">
        <v>0.04</v>
      </c>
      <c r="G178" s="5">
        <v>0</v>
      </c>
      <c r="H178" s="5">
        <v>0.05</v>
      </c>
      <c r="I178" s="5">
        <v>0</v>
      </c>
      <c r="J178" s="5">
        <v>0.2</v>
      </c>
      <c r="K178" s="5">
        <v>0.06</v>
      </c>
      <c r="L178" s="5">
        <v>0.04</v>
      </c>
      <c r="M178" s="5">
        <v>0.26</v>
      </c>
      <c r="N178" s="5">
        <v>0.64</v>
      </c>
      <c r="O178" s="5">
        <v>0.042</v>
      </c>
      <c r="P178" s="5">
        <v>0.29</v>
      </c>
    </row>
    <row r="179" spans="3:16" ht="37.5">
      <c r="C179" s="22" t="s">
        <v>188</v>
      </c>
      <c r="D179" s="9" t="s">
        <v>155</v>
      </c>
      <c r="E179" s="9" t="s">
        <v>95</v>
      </c>
      <c r="F179" s="5">
        <v>13</v>
      </c>
      <c r="G179" s="5" t="s">
        <v>95</v>
      </c>
      <c r="H179" s="5" t="s">
        <v>95</v>
      </c>
      <c r="I179" s="5" t="s">
        <v>95</v>
      </c>
      <c r="J179" s="5" t="s">
        <v>95</v>
      </c>
      <c r="K179" s="5">
        <v>12</v>
      </c>
      <c r="L179" s="5" t="s">
        <v>95</v>
      </c>
      <c r="M179" s="5">
        <v>125</v>
      </c>
      <c r="N179" s="5">
        <v>103</v>
      </c>
      <c r="O179" s="5">
        <v>100</v>
      </c>
      <c r="P179" s="5">
        <v>105</v>
      </c>
    </row>
    <row r="180" spans="3:16" ht="37.5">
      <c r="C180" s="22" t="s">
        <v>103</v>
      </c>
      <c r="D180" s="9" t="s">
        <v>190</v>
      </c>
      <c r="E180" s="9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3:16" ht="37.5">
      <c r="C181" s="22" t="s">
        <v>188</v>
      </c>
      <c r="D181" s="9" t="s">
        <v>155</v>
      </c>
      <c r="E181" s="9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3:16" ht="37.5">
      <c r="C182" s="22" t="s">
        <v>122</v>
      </c>
      <c r="D182" s="9" t="s">
        <v>190</v>
      </c>
      <c r="E182" s="9">
        <v>0.206</v>
      </c>
      <c r="F182" s="5">
        <v>0</v>
      </c>
      <c r="G182" s="5">
        <v>0.2</v>
      </c>
      <c r="H182" s="5">
        <v>0.1</v>
      </c>
      <c r="I182" s="5">
        <v>0</v>
      </c>
      <c r="J182" s="5">
        <v>0.3</v>
      </c>
      <c r="K182" s="5">
        <v>0.1</v>
      </c>
      <c r="L182" s="5">
        <v>0</v>
      </c>
      <c r="M182" s="5">
        <v>0.32</v>
      </c>
      <c r="N182" s="5">
        <v>0.26</v>
      </c>
      <c r="O182" s="5">
        <v>0.17</v>
      </c>
      <c r="P182" s="5">
        <v>0.4</v>
      </c>
    </row>
    <row r="183" spans="3:16" ht="37.5">
      <c r="C183" s="22" t="s">
        <v>188</v>
      </c>
      <c r="D183" s="9" t="s">
        <v>155</v>
      </c>
      <c r="E183" s="9" t="s">
        <v>95</v>
      </c>
      <c r="F183" s="5" t="s">
        <v>95</v>
      </c>
      <c r="G183" s="5" t="s">
        <v>95</v>
      </c>
      <c r="H183" s="5">
        <v>49</v>
      </c>
      <c r="I183" s="5" t="s">
        <v>95</v>
      </c>
      <c r="J183" s="5">
        <v>142</v>
      </c>
      <c r="K183" s="5">
        <v>100</v>
      </c>
      <c r="L183" s="5" t="s">
        <v>95</v>
      </c>
      <c r="M183" s="5">
        <v>102</v>
      </c>
      <c r="N183" s="5">
        <v>250</v>
      </c>
      <c r="O183" s="5" t="s">
        <v>95</v>
      </c>
      <c r="P183" s="5">
        <v>119</v>
      </c>
    </row>
    <row r="184" spans="3:16" ht="37.5">
      <c r="C184" s="22" t="s">
        <v>104</v>
      </c>
      <c r="D184" s="9" t="s">
        <v>190</v>
      </c>
      <c r="E184" s="9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3:16" ht="37.5">
      <c r="C185" s="22" t="s">
        <v>188</v>
      </c>
      <c r="D185" s="9" t="s">
        <v>155</v>
      </c>
      <c r="E185" s="9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3:16" ht="37.5">
      <c r="C186" s="22" t="s">
        <v>105</v>
      </c>
      <c r="D186" s="9" t="s">
        <v>190</v>
      </c>
      <c r="E186" s="9">
        <v>2.143</v>
      </c>
      <c r="F186" s="5">
        <v>0</v>
      </c>
      <c r="G186" s="5">
        <v>1.5</v>
      </c>
      <c r="H186" s="5">
        <v>0.5</v>
      </c>
      <c r="I186" s="5">
        <v>0</v>
      </c>
      <c r="J186" s="5">
        <v>1</v>
      </c>
      <c r="K186" s="5">
        <v>1</v>
      </c>
      <c r="L186" s="5">
        <v>0.5</v>
      </c>
      <c r="M186" s="5">
        <v>1.5</v>
      </c>
      <c r="N186" s="5">
        <v>1</v>
      </c>
      <c r="O186" s="5">
        <v>0.5</v>
      </c>
      <c r="P186" s="5">
        <v>1.6</v>
      </c>
    </row>
    <row r="187" spans="3:16" ht="37.5">
      <c r="C187" s="22" t="s">
        <v>188</v>
      </c>
      <c r="D187" s="9" t="s">
        <v>155</v>
      </c>
      <c r="E187" s="9">
        <v>1008</v>
      </c>
      <c r="F187" s="5" t="s">
        <v>95</v>
      </c>
      <c r="G187" s="5" t="s">
        <v>95</v>
      </c>
      <c r="H187" s="5">
        <v>31.8</v>
      </c>
      <c r="I187" s="5" t="s">
        <v>95</v>
      </c>
      <c r="J187" s="5">
        <v>63.4</v>
      </c>
      <c r="K187" s="5">
        <v>191.5</v>
      </c>
      <c r="L187" s="5" t="s">
        <v>95</v>
      </c>
      <c r="M187" s="5">
        <v>143.8</v>
      </c>
      <c r="N187" s="5">
        <v>96.1</v>
      </c>
      <c r="O187" s="5">
        <v>96</v>
      </c>
      <c r="P187" s="5">
        <v>101.8</v>
      </c>
    </row>
    <row r="188" spans="3:16" ht="37.5">
      <c r="C188" s="22" t="s">
        <v>106</v>
      </c>
      <c r="D188" s="9" t="s">
        <v>190</v>
      </c>
      <c r="E188" s="9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3:16" ht="37.5">
      <c r="C189" s="22" t="s">
        <v>188</v>
      </c>
      <c r="D189" s="9" t="s">
        <v>155</v>
      </c>
      <c r="E189" s="9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3:16" ht="37.5">
      <c r="C190" s="22" t="s">
        <v>111</v>
      </c>
      <c r="D190" s="9" t="s">
        <v>190</v>
      </c>
      <c r="E190" s="9">
        <v>0.102</v>
      </c>
      <c r="F190" s="31">
        <v>0.048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</row>
    <row r="191" spans="3:16" ht="37.5">
      <c r="C191" s="22" t="s">
        <v>188</v>
      </c>
      <c r="D191" s="9" t="s">
        <v>155</v>
      </c>
      <c r="E191" s="9" t="s">
        <v>95</v>
      </c>
      <c r="F191" s="5">
        <v>43.9</v>
      </c>
      <c r="G191" s="5" t="s">
        <v>95</v>
      </c>
      <c r="H191" s="5" t="s">
        <v>95</v>
      </c>
      <c r="I191" s="5" t="s">
        <v>95</v>
      </c>
      <c r="J191" s="5" t="s">
        <v>95</v>
      </c>
      <c r="K191" s="5" t="s">
        <v>95</v>
      </c>
      <c r="L191" s="5" t="s">
        <v>95</v>
      </c>
      <c r="M191" s="5" t="s">
        <v>95</v>
      </c>
      <c r="N191" s="5" t="s">
        <v>95</v>
      </c>
      <c r="O191" s="5" t="s">
        <v>95</v>
      </c>
      <c r="P191" s="5" t="s">
        <v>95</v>
      </c>
    </row>
    <row r="192" spans="3:16" ht="37.5">
      <c r="C192" s="22" t="s">
        <v>112</v>
      </c>
      <c r="D192" s="9" t="s">
        <v>190</v>
      </c>
      <c r="E192" s="9">
        <v>0.148</v>
      </c>
      <c r="F192" s="5">
        <v>0.03</v>
      </c>
      <c r="G192" s="5">
        <v>0.144</v>
      </c>
      <c r="H192" s="5">
        <v>0.1</v>
      </c>
      <c r="I192" s="5">
        <v>0.05</v>
      </c>
      <c r="J192" s="5">
        <v>0.15</v>
      </c>
      <c r="K192" s="5">
        <v>0.1</v>
      </c>
      <c r="L192" s="5">
        <v>0.05</v>
      </c>
      <c r="M192" s="5">
        <v>0.15</v>
      </c>
      <c r="N192" s="5">
        <v>0.15</v>
      </c>
      <c r="O192" s="5">
        <v>0.1</v>
      </c>
      <c r="P192" s="5">
        <v>0.2</v>
      </c>
    </row>
    <row r="193" spans="3:16" ht="37.5">
      <c r="C193" s="22" t="s">
        <v>188</v>
      </c>
      <c r="D193" s="9" t="s">
        <v>155</v>
      </c>
      <c r="E193" s="9" t="s">
        <v>95</v>
      </c>
      <c r="F193" s="5">
        <v>18.9</v>
      </c>
      <c r="G193" s="5">
        <v>452.8</v>
      </c>
      <c r="H193" s="5">
        <v>66.5</v>
      </c>
      <c r="I193" s="5">
        <v>33</v>
      </c>
      <c r="J193" s="5">
        <v>99</v>
      </c>
      <c r="K193" s="5">
        <v>96</v>
      </c>
      <c r="L193" s="5">
        <v>96</v>
      </c>
      <c r="M193" s="5">
        <v>96</v>
      </c>
      <c r="N193" s="5">
        <v>144</v>
      </c>
      <c r="O193" s="5">
        <v>192</v>
      </c>
      <c r="P193" s="5">
        <v>127.3</v>
      </c>
    </row>
    <row r="194" spans="3:16" ht="37.5">
      <c r="C194" s="22" t="s">
        <v>107</v>
      </c>
      <c r="D194" s="9" t="s">
        <v>190</v>
      </c>
      <c r="E194" s="9">
        <v>2.094</v>
      </c>
      <c r="F194" s="5">
        <v>2.211</v>
      </c>
      <c r="G194" s="5">
        <v>4.22</v>
      </c>
      <c r="H194" s="5">
        <v>4.27</v>
      </c>
      <c r="I194" s="5">
        <v>2.65</v>
      </c>
      <c r="J194" s="5">
        <v>4.4</v>
      </c>
      <c r="K194" s="5">
        <v>4.36</v>
      </c>
      <c r="L194" s="5">
        <v>2.49</v>
      </c>
      <c r="M194" s="5">
        <v>4.59</v>
      </c>
      <c r="N194" s="5">
        <v>4.58</v>
      </c>
      <c r="O194" s="5">
        <v>2.59</v>
      </c>
      <c r="P194" s="5">
        <v>4.94</v>
      </c>
    </row>
    <row r="195" spans="3:16" ht="37.5">
      <c r="C195" s="22" t="s">
        <v>188</v>
      </c>
      <c r="D195" s="9" t="s">
        <v>155</v>
      </c>
      <c r="E195" s="9">
        <v>156.8</v>
      </c>
      <c r="F195" s="5">
        <v>98.5</v>
      </c>
      <c r="G195" s="5">
        <v>180</v>
      </c>
      <c r="H195" s="5">
        <v>97</v>
      </c>
      <c r="I195" s="5">
        <v>60</v>
      </c>
      <c r="J195" s="5">
        <v>100</v>
      </c>
      <c r="K195" s="5">
        <v>98</v>
      </c>
      <c r="L195" s="5">
        <v>90</v>
      </c>
      <c r="M195" s="5">
        <v>100</v>
      </c>
      <c r="N195" s="5">
        <v>101</v>
      </c>
      <c r="O195" s="5">
        <v>100</v>
      </c>
      <c r="P195" s="5">
        <v>103</v>
      </c>
    </row>
    <row r="196" spans="3:16" ht="37.5">
      <c r="C196" s="29" t="s">
        <v>113</v>
      </c>
      <c r="D196" s="9" t="s">
        <v>190</v>
      </c>
      <c r="E196" s="9">
        <v>10.244</v>
      </c>
      <c r="F196" s="31">
        <v>14.528</v>
      </c>
      <c r="G196" s="5">
        <v>5.056</v>
      </c>
      <c r="H196" s="5">
        <v>5.18</v>
      </c>
      <c r="I196" s="5">
        <v>5.04</v>
      </c>
      <c r="J196" s="5">
        <v>6.38</v>
      </c>
      <c r="K196" s="5">
        <v>5.7</v>
      </c>
      <c r="L196" s="5">
        <v>5.25</v>
      </c>
      <c r="M196" s="5">
        <v>7.32</v>
      </c>
      <c r="N196" s="5">
        <v>6.23</v>
      </c>
      <c r="O196" s="5">
        <v>5.46</v>
      </c>
      <c r="P196" s="5">
        <v>8.81</v>
      </c>
    </row>
    <row r="197" spans="3:16" ht="37.5">
      <c r="C197" s="22" t="s">
        <v>188</v>
      </c>
      <c r="D197" s="9" t="s">
        <v>155</v>
      </c>
      <c r="E197" s="9">
        <v>46.3</v>
      </c>
      <c r="F197" s="5">
        <v>132.3</v>
      </c>
      <c r="G197" s="5">
        <v>32.8</v>
      </c>
      <c r="H197" s="5">
        <v>98</v>
      </c>
      <c r="I197" s="5">
        <v>95</v>
      </c>
      <c r="J197" s="5">
        <v>120</v>
      </c>
      <c r="K197" s="5">
        <v>105</v>
      </c>
      <c r="L197" s="5">
        <v>100</v>
      </c>
      <c r="M197" s="5">
        <v>110</v>
      </c>
      <c r="N197" s="5">
        <v>105</v>
      </c>
      <c r="O197" s="5">
        <v>100</v>
      </c>
      <c r="P197" s="5">
        <v>115</v>
      </c>
    </row>
    <row r="198" spans="3:16" ht="37.5">
      <c r="C198" s="22" t="s">
        <v>114</v>
      </c>
      <c r="D198" s="9" t="s">
        <v>190</v>
      </c>
      <c r="E198" s="53">
        <v>5.14</v>
      </c>
      <c r="F198" s="31">
        <v>2.739</v>
      </c>
      <c r="G198" s="5">
        <v>1.5</v>
      </c>
      <c r="H198" s="5">
        <v>2</v>
      </c>
      <c r="I198" s="5">
        <v>1.6</v>
      </c>
      <c r="J198" s="5">
        <v>4</v>
      </c>
      <c r="K198" s="5">
        <v>2.8</v>
      </c>
      <c r="L198" s="5">
        <v>1.8</v>
      </c>
      <c r="M198" s="5">
        <v>4.5</v>
      </c>
      <c r="N198" s="5">
        <v>4</v>
      </c>
      <c r="O198" s="5">
        <v>3</v>
      </c>
      <c r="P198" s="5">
        <v>7</v>
      </c>
    </row>
    <row r="199" spans="3:16" ht="37.5">
      <c r="C199" s="22" t="s">
        <v>188</v>
      </c>
      <c r="D199" s="9" t="s">
        <v>155</v>
      </c>
      <c r="E199" s="52">
        <v>29</v>
      </c>
      <c r="F199" s="5">
        <v>49.7</v>
      </c>
      <c r="G199" s="5">
        <v>51.7</v>
      </c>
      <c r="H199" s="5">
        <v>127.5</v>
      </c>
      <c r="I199" s="5">
        <v>101.5</v>
      </c>
      <c r="J199" s="5">
        <v>253</v>
      </c>
      <c r="K199" s="5">
        <v>134</v>
      </c>
      <c r="L199" s="5">
        <v>108</v>
      </c>
      <c r="M199" s="5">
        <v>107.9</v>
      </c>
      <c r="N199" s="5">
        <v>137.2</v>
      </c>
      <c r="O199" s="5">
        <v>160</v>
      </c>
      <c r="P199" s="5">
        <v>148.6</v>
      </c>
    </row>
    <row r="200" spans="3:16" ht="39.75" customHeight="1">
      <c r="C200" s="22" t="s">
        <v>115</v>
      </c>
      <c r="D200" s="9" t="s">
        <v>190</v>
      </c>
      <c r="E200" s="9">
        <v>0.27</v>
      </c>
      <c r="F200" s="31">
        <v>0.534</v>
      </c>
      <c r="G200" s="5">
        <v>0.15</v>
      </c>
      <c r="H200" s="5">
        <v>0.3</v>
      </c>
      <c r="I200" s="5">
        <v>0.2</v>
      </c>
      <c r="J200" s="5">
        <v>0.5</v>
      </c>
      <c r="K200" s="5">
        <v>0.4</v>
      </c>
      <c r="L200" s="5">
        <v>0.3</v>
      </c>
      <c r="M200" s="5">
        <v>0.6</v>
      </c>
      <c r="N200" s="5">
        <v>0.5</v>
      </c>
      <c r="O200" s="5">
        <v>0.35</v>
      </c>
      <c r="P200" s="5">
        <v>0.7</v>
      </c>
    </row>
    <row r="201" spans="3:16" ht="39.75" customHeight="1">
      <c r="C201" s="22" t="s">
        <v>188</v>
      </c>
      <c r="D201" s="9" t="s">
        <v>155</v>
      </c>
      <c r="E201" s="9">
        <v>114.4</v>
      </c>
      <c r="F201" s="5">
        <v>184.5</v>
      </c>
      <c r="G201" s="5">
        <v>26.5</v>
      </c>
      <c r="H201" s="5">
        <v>191.4</v>
      </c>
      <c r="I201" s="5">
        <v>127</v>
      </c>
      <c r="J201" s="5">
        <v>316.8</v>
      </c>
      <c r="K201" s="5">
        <v>127.7</v>
      </c>
      <c r="L201" s="5">
        <v>144</v>
      </c>
      <c r="M201" s="5">
        <v>115</v>
      </c>
      <c r="N201" s="5">
        <v>120</v>
      </c>
      <c r="O201" s="5">
        <v>112</v>
      </c>
      <c r="P201" s="5">
        <v>111.4</v>
      </c>
    </row>
    <row r="202" spans="3:16" ht="39.75" customHeight="1">
      <c r="C202" s="22" t="s">
        <v>116</v>
      </c>
      <c r="D202" s="9" t="s">
        <v>190</v>
      </c>
      <c r="E202" s="9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3:16" ht="39.75" customHeight="1">
      <c r="C203" s="22" t="s">
        <v>188</v>
      </c>
      <c r="D203" s="9" t="s">
        <v>155</v>
      </c>
      <c r="E203" s="9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3:16" ht="79.5" customHeight="1">
      <c r="C204" s="11" t="s">
        <v>192</v>
      </c>
      <c r="D204" s="4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3:16" ht="18.75">
      <c r="C205" s="7" t="s">
        <v>193</v>
      </c>
      <c r="D205" s="4" t="s">
        <v>194</v>
      </c>
      <c r="E205" s="46">
        <v>3.64</v>
      </c>
      <c r="F205" s="47">
        <v>0.245</v>
      </c>
      <c r="G205" s="47">
        <v>1.75</v>
      </c>
      <c r="H205" s="47">
        <v>0.6</v>
      </c>
      <c r="I205" s="47">
        <v>0.1</v>
      </c>
      <c r="J205" s="47">
        <v>1.1</v>
      </c>
      <c r="K205" s="47">
        <v>1.1</v>
      </c>
      <c r="L205" s="47">
        <v>0.5</v>
      </c>
      <c r="M205" s="47">
        <v>1.5</v>
      </c>
      <c r="N205" s="47">
        <v>1.2</v>
      </c>
      <c r="O205" s="47">
        <v>0.6</v>
      </c>
      <c r="P205" s="47">
        <v>1.7</v>
      </c>
    </row>
    <row r="206" spans="3:16" ht="18.75">
      <c r="C206" s="7" t="s">
        <v>195</v>
      </c>
      <c r="D206" s="4" t="s">
        <v>194</v>
      </c>
      <c r="E206" s="46">
        <v>35.047</v>
      </c>
      <c r="F206" s="47">
        <v>32.222</v>
      </c>
      <c r="G206" s="47">
        <v>41.55</v>
      </c>
      <c r="H206" s="47">
        <v>28.16</v>
      </c>
      <c r="I206" s="47">
        <v>19.372</v>
      </c>
      <c r="J206" s="47">
        <v>38.67</v>
      </c>
      <c r="K206" s="47">
        <v>30.301</v>
      </c>
      <c r="L206" s="47">
        <v>19.24</v>
      </c>
      <c r="M206" s="47">
        <v>42.032</v>
      </c>
      <c r="N206" s="47">
        <v>33.762</v>
      </c>
      <c r="O206" s="47">
        <v>20.412</v>
      </c>
      <c r="P206" s="47">
        <v>48.215</v>
      </c>
    </row>
    <row r="207" spans="3:16" ht="18.75">
      <c r="C207" s="6" t="s">
        <v>196</v>
      </c>
      <c r="D207" s="4" t="s">
        <v>194</v>
      </c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3:16" ht="18.75">
      <c r="C208" s="6" t="s">
        <v>197</v>
      </c>
      <c r="D208" s="4" t="s">
        <v>194</v>
      </c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3:16" ht="18.75">
      <c r="C209" s="6" t="s">
        <v>198</v>
      </c>
      <c r="D209" s="4" t="s">
        <v>194</v>
      </c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3:16" ht="18.75">
      <c r="C210" s="6" t="s">
        <v>199</v>
      </c>
      <c r="D210" s="4" t="s">
        <v>194</v>
      </c>
      <c r="E210" s="4">
        <v>11.356</v>
      </c>
      <c r="F210" s="31">
        <v>19.623</v>
      </c>
      <c r="G210" s="31">
        <v>9.05</v>
      </c>
      <c r="H210" s="31">
        <v>11.85</v>
      </c>
      <c r="I210" s="31">
        <v>9.54</v>
      </c>
      <c r="J210" s="31">
        <v>15.43</v>
      </c>
      <c r="K210" s="31">
        <v>13.36</v>
      </c>
      <c r="L210" s="31">
        <v>9.89</v>
      </c>
      <c r="M210" s="31">
        <v>17.16</v>
      </c>
      <c r="N210" s="31">
        <v>15.46</v>
      </c>
      <c r="O210" s="31">
        <v>11.5</v>
      </c>
      <c r="P210" s="31">
        <v>21.65</v>
      </c>
    </row>
    <row r="211" spans="3:16" ht="18.75">
      <c r="C211" s="6" t="s">
        <v>133</v>
      </c>
      <c r="D211" s="4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3:16" ht="18.75">
      <c r="C212" s="7" t="s">
        <v>200</v>
      </c>
      <c r="D212" s="4" t="s">
        <v>194</v>
      </c>
      <c r="E212" s="46">
        <v>0.393</v>
      </c>
      <c r="F212" s="47">
        <v>2.638</v>
      </c>
      <c r="G212" s="47">
        <v>0.5</v>
      </c>
      <c r="H212" s="47">
        <v>0.7</v>
      </c>
      <c r="I212" s="47">
        <v>0.3</v>
      </c>
      <c r="J212" s="47">
        <v>1</v>
      </c>
      <c r="K212" s="47">
        <v>1</v>
      </c>
      <c r="L212" s="47">
        <v>0.8</v>
      </c>
      <c r="M212" s="47">
        <v>1.5</v>
      </c>
      <c r="N212" s="47">
        <v>1.5</v>
      </c>
      <c r="O212" s="47">
        <v>1</v>
      </c>
      <c r="P212" s="47">
        <v>2</v>
      </c>
    </row>
    <row r="213" spans="3:16" ht="18.75">
      <c r="C213" s="7" t="s">
        <v>201</v>
      </c>
      <c r="D213" s="4" t="s">
        <v>194</v>
      </c>
      <c r="E213" s="46">
        <v>8.303</v>
      </c>
      <c r="F213" s="47">
        <v>9.314</v>
      </c>
      <c r="G213" s="47">
        <v>6.37</v>
      </c>
      <c r="H213" s="47">
        <v>8.3</v>
      </c>
      <c r="I213" s="47">
        <v>6.7</v>
      </c>
      <c r="J213" s="47">
        <v>10.8</v>
      </c>
      <c r="K213" s="47">
        <v>9.4</v>
      </c>
      <c r="L213" s="47">
        <v>6.9</v>
      </c>
      <c r="M213" s="47">
        <v>12</v>
      </c>
      <c r="N213" s="47">
        <v>10.8</v>
      </c>
      <c r="O213" s="47">
        <v>8</v>
      </c>
      <c r="P213" s="47">
        <v>15.2</v>
      </c>
    </row>
    <row r="214" spans="3:16" ht="18.75">
      <c r="C214" s="7" t="s">
        <v>202</v>
      </c>
      <c r="D214" s="4" t="s">
        <v>194</v>
      </c>
      <c r="E214" s="46">
        <v>2.66</v>
      </c>
      <c r="F214" s="47">
        <v>7.671</v>
      </c>
      <c r="G214" s="47">
        <v>2.18</v>
      </c>
      <c r="H214" s="47">
        <v>2.85</v>
      </c>
      <c r="I214" s="47">
        <v>2.54</v>
      </c>
      <c r="J214" s="47">
        <v>3.63</v>
      </c>
      <c r="K214" s="47">
        <v>2.96</v>
      </c>
      <c r="L214" s="47">
        <v>2.19</v>
      </c>
      <c r="M214" s="47">
        <v>3.66</v>
      </c>
      <c r="N214" s="47">
        <v>3.16</v>
      </c>
      <c r="O214" s="47">
        <v>2.5</v>
      </c>
      <c r="P214" s="47">
        <v>4.45</v>
      </c>
    </row>
    <row r="215" spans="3:16" ht="18.75">
      <c r="C215" s="6" t="s">
        <v>203</v>
      </c>
      <c r="D215" s="4" t="s">
        <v>194</v>
      </c>
      <c r="E215" s="46">
        <v>23.691</v>
      </c>
      <c r="F215" s="47">
        <v>12.599</v>
      </c>
      <c r="G215" s="47">
        <v>32.5</v>
      </c>
      <c r="H215" s="47">
        <v>16.31</v>
      </c>
      <c r="I215" s="47">
        <v>9.832</v>
      </c>
      <c r="J215" s="47">
        <v>23.24</v>
      </c>
      <c r="K215" s="47">
        <v>16.941</v>
      </c>
      <c r="L215" s="47">
        <v>9.35</v>
      </c>
      <c r="M215" s="47">
        <v>24.872</v>
      </c>
      <c r="N215" s="47">
        <v>18.302</v>
      </c>
      <c r="O215" s="47">
        <v>8.912</v>
      </c>
      <c r="P215" s="47">
        <v>26.565</v>
      </c>
    </row>
    <row r="216" spans="3:16" ht="19.5" customHeight="1">
      <c r="C216" s="7" t="s">
        <v>204</v>
      </c>
      <c r="D216" s="4" t="s">
        <v>194</v>
      </c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3:16" ht="18.75">
      <c r="C217" s="7" t="s">
        <v>205</v>
      </c>
      <c r="D217" s="9" t="s">
        <v>159</v>
      </c>
      <c r="E217" s="9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3:17" ht="61.5" customHeight="1">
      <c r="C218" s="26" t="s">
        <v>245</v>
      </c>
      <c r="D218" s="4" t="s">
        <v>228</v>
      </c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5"/>
    </row>
    <row r="219" spans="3:16" ht="18.75">
      <c r="C219" s="6" t="s">
        <v>206</v>
      </c>
      <c r="D219" s="4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3:16" ht="18.75">
      <c r="C220" s="6" t="s">
        <v>207</v>
      </c>
      <c r="D220" s="4" t="s">
        <v>228</v>
      </c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3:16" ht="18.75">
      <c r="C221" s="6" t="s">
        <v>208</v>
      </c>
      <c r="D221" s="4" t="s">
        <v>228</v>
      </c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3:16" ht="75.75" customHeight="1">
      <c r="C222" s="15" t="s">
        <v>93</v>
      </c>
      <c r="D222" s="16"/>
      <c r="E222" s="1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3:16" ht="37.5">
      <c r="C223" s="17" t="s">
        <v>310</v>
      </c>
      <c r="D223" s="16" t="s">
        <v>228</v>
      </c>
      <c r="E223" s="37">
        <v>516.9</v>
      </c>
      <c r="F223" s="5">
        <v>532.1</v>
      </c>
      <c r="G223" s="5">
        <v>514.7</v>
      </c>
      <c r="H223" s="5">
        <v>470.9</v>
      </c>
      <c r="I223" s="5">
        <v>469.8</v>
      </c>
      <c r="J223" s="5">
        <v>470.9</v>
      </c>
      <c r="K223" s="5">
        <v>473</v>
      </c>
      <c r="L223" s="5">
        <v>472</v>
      </c>
      <c r="M223" s="5">
        <v>473</v>
      </c>
      <c r="N223" s="5">
        <v>474.6</v>
      </c>
      <c r="O223" s="5">
        <v>472.8</v>
      </c>
      <c r="P223" s="5">
        <v>474.6</v>
      </c>
    </row>
    <row r="224" spans="3:16" ht="18.75">
      <c r="C224" s="20" t="s">
        <v>88</v>
      </c>
      <c r="D224" s="19" t="s">
        <v>209</v>
      </c>
      <c r="E224" s="54">
        <v>127.4</v>
      </c>
      <c r="F224" s="5">
        <v>214.4</v>
      </c>
      <c r="G224" s="5">
        <v>216.6</v>
      </c>
      <c r="H224" s="5">
        <v>214.1</v>
      </c>
      <c r="I224" s="5">
        <v>213</v>
      </c>
      <c r="J224" s="5">
        <v>214.1</v>
      </c>
      <c r="K224" s="5">
        <v>216.2</v>
      </c>
      <c r="L224" s="5">
        <v>215.2</v>
      </c>
      <c r="M224" s="5">
        <v>216.2</v>
      </c>
      <c r="N224" s="5">
        <v>217.8</v>
      </c>
      <c r="O224" s="5">
        <v>216</v>
      </c>
      <c r="P224" s="5">
        <v>217.8</v>
      </c>
    </row>
    <row r="225" spans="3:16" ht="18.75">
      <c r="C225" s="18" t="s">
        <v>311</v>
      </c>
      <c r="D225" s="19" t="s">
        <v>209</v>
      </c>
      <c r="E225" s="54">
        <v>73.7</v>
      </c>
      <c r="F225" s="5">
        <v>192.7</v>
      </c>
      <c r="G225" s="5">
        <v>196.6</v>
      </c>
      <c r="H225" s="5">
        <v>198.5</v>
      </c>
      <c r="I225" s="5">
        <v>198.3</v>
      </c>
      <c r="J225" s="5">
        <v>198.5</v>
      </c>
      <c r="K225" s="5">
        <v>200.6</v>
      </c>
      <c r="L225" s="5">
        <v>200.4</v>
      </c>
      <c r="M225" s="5">
        <v>200.6</v>
      </c>
      <c r="N225" s="5">
        <v>202.2</v>
      </c>
      <c r="O225" s="5">
        <v>202</v>
      </c>
      <c r="P225" s="5">
        <v>202.2</v>
      </c>
    </row>
    <row r="226" spans="3:16" ht="18.75">
      <c r="C226" s="20" t="s">
        <v>133</v>
      </c>
      <c r="D226" s="19"/>
      <c r="E226" s="5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3:16" ht="18.75">
      <c r="C227" s="20" t="s">
        <v>1</v>
      </c>
      <c r="D227" s="19" t="s">
        <v>209</v>
      </c>
      <c r="E227" s="5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3:16" ht="18.75">
      <c r="C228" s="20" t="s">
        <v>2</v>
      </c>
      <c r="D228" s="19" t="s">
        <v>209</v>
      </c>
      <c r="E228" s="54">
        <v>32.4</v>
      </c>
      <c r="F228" s="5">
        <v>146.7</v>
      </c>
      <c r="G228" s="5">
        <v>151.5</v>
      </c>
      <c r="H228" s="5">
        <v>153</v>
      </c>
      <c r="I228" s="5">
        <v>153</v>
      </c>
      <c r="J228" s="5">
        <v>153</v>
      </c>
      <c r="K228" s="5">
        <v>154.5</v>
      </c>
      <c r="L228" s="5">
        <v>154.5</v>
      </c>
      <c r="M228" s="5">
        <v>154.5</v>
      </c>
      <c r="N228" s="5">
        <v>156.1</v>
      </c>
      <c r="O228" s="5">
        <v>156.1</v>
      </c>
      <c r="P228" s="5">
        <v>156.1</v>
      </c>
    </row>
    <row r="229" spans="3:16" ht="18.75">
      <c r="C229" s="20" t="s">
        <v>3</v>
      </c>
      <c r="D229" s="19" t="s">
        <v>209</v>
      </c>
      <c r="E229" s="5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3:16" ht="18" customHeight="1">
      <c r="C230" s="20" t="s">
        <v>152</v>
      </c>
      <c r="D230" s="19" t="s">
        <v>209</v>
      </c>
      <c r="E230" s="54">
        <v>7.1</v>
      </c>
      <c r="F230" s="5">
        <v>11.1</v>
      </c>
      <c r="G230" s="5">
        <v>10.3</v>
      </c>
      <c r="H230" s="5">
        <v>9</v>
      </c>
      <c r="I230" s="5">
        <v>9</v>
      </c>
      <c r="J230" s="5">
        <v>9</v>
      </c>
      <c r="K230" s="5">
        <v>9</v>
      </c>
      <c r="L230" s="5">
        <v>9</v>
      </c>
      <c r="M230" s="5">
        <v>9</v>
      </c>
      <c r="N230" s="5">
        <v>9</v>
      </c>
      <c r="O230" s="5">
        <v>9</v>
      </c>
      <c r="P230" s="5">
        <v>9</v>
      </c>
    </row>
    <row r="231" spans="3:16" ht="37.5">
      <c r="C231" s="20" t="s">
        <v>4</v>
      </c>
      <c r="D231" s="19" t="s">
        <v>209</v>
      </c>
      <c r="E231" s="54">
        <v>19.7</v>
      </c>
      <c r="F231" s="5">
        <v>19.2</v>
      </c>
      <c r="G231" s="5">
        <v>19.8</v>
      </c>
      <c r="H231" s="5">
        <v>19.7</v>
      </c>
      <c r="I231" s="5">
        <v>19.5</v>
      </c>
      <c r="J231" s="5">
        <v>19.7</v>
      </c>
      <c r="K231" s="5">
        <v>19.7</v>
      </c>
      <c r="L231" s="5">
        <v>19.5</v>
      </c>
      <c r="M231" s="5">
        <v>19.7</v>
      </c>
      <c r="N231" s="5">
        <v>19.7</v>
      </c>
      <c r="O231" s="5">
        <v>19.5</v>
      </c>
      <c r="P231" s="5">
        <v>19.7</v>
      </c>
    </row>
    <row r="232" spans="3:16" ht="18.75">
      <c r="C232" s="20" t="s">
        <v>5</v>
      </c>
      <c r="D232" s="19" t="s">
        <v>209</v>
      </c>
      <c r="E232" s="54">
        <v>1.7</v>
      </c>
      <c r="F232" s="5">
        <v>2.7</v>
      </c>
      <c r="G232" s="5">
        <v>1.9</v>
      </c>
      <c r="H232" s="5">
        <v>2.3</v>
      </c>
      <c r="I232" s="5">
        <v>2.3</v>
      </c>
      <c r="J232" s="5">
        <v>2.3</v>
      </c>
      <c r="K232" s="5">
        <v>2.4</v>
      </c>
      <c r="L232" s="5">
        <v>2.4</v>
      </c>
      <c r="M232" s="5">
        <v>2.4</v>
      </c>
      <c r="N232" s="5">
        <v>2.4</v>
      </c>
      <c r="O232" s="5">
        <v>2.4</v>
      </c>
      <c r="P232" s="5">
        <v>2.4</v>
      </c>
    </row>
    <row r="233" spans="3:16" ht="18.75">
      <c r="C233" s="20" t="s">
        <v>6</v>
      </c>
      <c r="D233" s="19" t="s">
        <v>209</v>
      </c>
      <c r="E233" s="5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3:16" ht="18.75">
      <c r="C234" s="20" t="s">
        <v>7</v>
      </c>
      <c r="D234" s="19" t="s">
        <v>209</v>
      </c>
      <c r="E234" s="5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3:16" ht="18.75">
      <c r="C235" s="20" t="s">
        <v>8</v>
      </c>
      <c r="D235" s="19" t="s">
        <v>209</v>
      </c>
      <c r="E235" s="5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3:16" ht="18.75">
      <c r="C236" s="20" t="s">
        <v>9</v>
      </c>
      <c r="D236" s="19" t="s">
        <v>209</v>
      </c>
      <c r="E236" s="54">
        <v>10</v>
      </c>
      <c r="F236" s="5">
        <v>10</v>
      </c>
      <c r="G236" s="5">
        <v>10.2</v>
      </c>
      <c r="H236" s="5">
        <v>11.5</v>
      </c>
      <c r="I236" s="5">
        <v>11.5</v>
      </c>
      <c r="J236" s="5">
        <v>11.5</v>
      </c>
      <c r="K236" s="5">
        <v>12</v>
      </c>
      <c r="L236" s="5">
        <v>12</v>
      </c>
      <c r="M236" s="5">
        <v>12</v>
      </c>
      <c r="N236" s="5">
        <v>12</v>
      </c>
      <c r="O236" s="5">
        <v>12</v>
      </c>
      <c r="P236" s="5">
        <v>12</v>
      </c>
    </row>
    <row r="237" spans="3:16" ht="18.75">
      <c r="C237" s="20" t="s">
        <v>312</v>
      </c>
      <c r="D237" s="19" t="s">
        <v>209</v>
      </c>
      <c r="E237" s="54">
        <v>2.8</v>
      </c>
      <c r="F237" s="5">
        <v>3</v>
      </c>
      <c r="G237" s="5">
        <v>2.9</v>
      </c>
      <c r="H237" s="5">
        <v>3</v>
      </c>
      <c r="I237" s="5">
        <v>3</v>
      </c>
      <c r="J237" s="5">
        <v>3</v>
      </c>
      <c r="K237" s="5">
        <v>3</v>
      </c>
      <c r="L237" s="5">
        <v>3</v>
      </c>
      <c r="M237" s="5">
        <v>3</v>
      </c>
      <c r="N237" s="5">
        <v>3</v>
      </c>
      <c r="O237" s="5">
        <v>3</v>
      </c>
      <c r="P237" s="5">
        <v>3</v>
      </c>
    </row>
    <row r="238" spans="3:16" ht="18.75">
      <c r="C238" s="15" t="s">
        <v>10</v>
      </c>
      <c r="D238" s="16" t="s">
        <v>209</v>
      </c>
      <c r="E238" s="37">
        <v>53.8</v>
      </c>
      <c r="F238" s="5">
        <v>21.7</v>
      </c>
      <c r="G238" s="5">
        <v>20</v>
      </c>
      <c r="H238" s="5">
        <v>15.6</v>
      </c>
      <c r="I238" s="5">
        <v>14.7</v>
      </c>
      <c r="J238" s="5">
        <v>15.6</v>
      </c>
      <c r="K238" s="5">
        <v>15.6</v>
      </c>
      <c r="L238" s="5">
        <v>14.8</v>
      </c>
      <c r="M238" s="5">
        <v>15.6</v>
      </c>
      <c r="N238" s="5">
        <v>15.6</v>
      </c>
      <c r="O238" s="5">
        <v>14</v>
      </c>
      <c r="P238" s="5">
        <v>15.6</v>
      </c>
    </row>
    <row r="239" spans="3:16" ht="18.75">
      <c r="C239" s="15" t="s">
        <v>43</v>
      </c>
      <c r="D239" s="16" t="s">
        <v>209</v>
      </c>
      <c r="E239" s="37">
        <v>409.5</v>
      </c>
      <c r="F239" s="5">
        <v>317.7</v>
      </c>
      <c r="G239" s="5">
        <v>298.1</v>
      </c>
      <c r="H239" s="5">
        <v>256.8</v>
      </c>
      <c r="I239" s="5">
        <v>256.8</v>
      </c>
      <c r="J239" s="5">
        <v>256.8</v>
      </c>
      <c r="K239" s="5">
        <v>256.8</v>
      </c>
      <c r="L239" s="5">
        <v>256.8</v>
      </c>
      <c r="M239" s="5">
        <v>256.8</v>
      </c>
      <c r="N239" s="5">
        <v>256.8</v>
      </c>
      <c r="O239" s="5">
        <v>256.8</v>
      </c>
      <c r="P239" s="5">
        <v>256.8</v>
      </c>
    </row>
    <row r="240" spans="3:16" ht="18.75">
      <c r="C240" s="21" t="s">
        <v>133</v>
      </c>
      <c r="D240" s="16"/>
      <c r="E240" s="3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3:16" ht="18.75">
      <c r="C241" s="21" t="s">
        <v>313</v>
      </c>
      <c r="D241" s="16" t="s">
        <v>209</v>
      </c>
      <c r="E241" s="37">
        <v>48.7</v>
      </c>
      <c r="F241" s="5">
        <v>37.8</v>
      </c>
      <c r="G241" s="5">
        <v>36.9</v>
      </c>
      <c r="H241" s="5"/>
      <c r="I241" s="5"/>
      <c r="J241" s="5"/>
      <c r="K241" s="5"/>
      <c r="L241" s="5"/>
      <c r="M241" s="5"/>
      <c r="N241" s="5"/>
      <c r="O241" s="5"/>
      <c r="P241" s="5"/>
    </row>
    <row r="242" spans="3:16" ht="18.75">
      <c r="C242" s="21" t="s">
        <v>314</v>
      </c>
      <c r="D242" s="16" t="s">
        <v>209</v>
      </c>
      <c r="E242" s="37">
        <v>203</v>
      </c>
      <c r="F242" s="5">
        <v>206.7</v>
      </c>
      <c r="G242" s="5">
        <v>208.3</v>
      </c>
      <c r="H242" s="5">
        <v>206.9</v>
      </c>
      <c r="I242" s="5">
        <v>206.9</v>
      </c>
      <c r="J242" s="5">
        <v>206.9</v>
      </c>
      <c r="K242" s="5">
        <v>206.9</v>
      </c>
      <c r="L242" s="5">
        <v>206.9</v>
      </c>
      <c r="M242" s="5">
        <v>206.9</v>
      </c>
      <c r="N242" s="5">
        <v>206.9</v>
      </c>
      <c r="O242" s="5">
        <v>206.9</v>
      </c>
      <c r="P242" s="5">
        <v>206.9</v>
      </c>
    </row>
    <row r="243" spans="3:16" ht="18.75">
      <c r="C243" s="21" t="s">
        <v>315</v>
      </c>
      <c r="D243" s="16" t="s">
        <v>209</v>
      </c>
      <c r="E243" s="37">
        <v>155.2</v>
      </c>
      <c r="F243" s="5">
        <v>69.8</v>
      </c>
      <c r="G243" s="5">
        <v>49.8</v>
      </c>
      <c r="H243" s="5">
        <v>49.8</v>
      </c>
      <c r="I243" s="5">
        <v>49.8</v>
      </c>
      <c r="J243" s="5">
        <v>49.8</v>
      </c>
      <c r="K243" s="5">
        <v>49.8</v>
      </c>
      <c r="L243" s="5">
        <v>49.8</v>
      </c>
      <c r="M243" s="5">
        <v>49.8</v>
      </c>
      <c r="N243" s="5">
        <v>49.8</v>
      </c>
      <c r="O243" s="5">
        <v>49.8</v>
      </c>
      <c r="P243" s="5">
        <v>49.8</v>
      </c>
    </row>
    <row r="244" spans="3:16" ht="18.75">
      <c r="C244" s="21" t="s">
        <v>133</v>
      </c>
      <c r="D244" s="24"/>
      <c r="E244" s="5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3:16" ht="18.75">
      <c r="C245" s="21" t="s">
        <v>44</v>
      </c>
      <c r="D245" s="16" t="s">
        <v>209</v>
      </c>
      <c r="E245" s="37">
        <v>155.2</v>
      </c>
      <c r="F245" s="5">
        <v>49.8</v>
      </c>
      <c r="G245" s="5">
        <v>49.8</v>
      </c>
      <c r="H245" s="5">
        <v>49.8</v>
      </c>
      <c r="I245" s="5">
        <v>49.8</v>
      </c>
      <c r="J245" s="5">
        <v>49.8</v>
      </c>
      <c r="K245" s="5">
        <v>49.8</v>
      </c>
      <c r="L245" s="5">
        <v>49.8</v>
      </c>
      <c r="M245" s="5">
        <v>49.8</v>
      </c>
      <c r="N245" s="5">
        <v>49.8</v>
      </c>
      <c r="O245" s="5">
        <v>49.8</v>
      </c>
      <c r="P245" s="5">
        <v>49.8</v>
      </c>
    </row>
    <row r="246" spans="3:16" ht="37.5">
      <c r="C246" s="17" t="s">
        <v>316</v>
      </c>
      <c r="D246" s="16" t="s">
        <v>209</v>
      </c>
      <c r="E246" s="37">
        <v>528.6</v>
      </c>
      <c r="F246" s="5">
        <v>516.2</v>
      </c>
      <c r="G246" s="5">
        <v>545.8</v>
      </c>
      <c r="H246" s="5">
        <v>476.9</v>
      </c>
      <c r="I246" s="5">
        <v>475.8</v>
      </c>
      <c r="J246" s="5">
        <v>476.9</v>
      </c>
      <c r="K246" s="5">
        <v>479</v>
      </c>
      <c r="L246" s="5">
        <v>478</v>
      </c>
      <c r="M246" s="5">
        <v>479</v>
      </c>
      <c r="N246" s="5">
        <v>480.6</v>
      </c>
      <c r="O246" s="5">
        <v>478.8</v>
      </c>
      <c r="P246" s="5">
        <v>480.6</v>
      </c>
    </row>
    <row r="247" spans="3:16" ht="18.75">
      <c r="C247" s="23" t="s">
        <v>0</v>
      </c>
      <c r="D247" s="19"/>
      <c r="E247" s="5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3:16" ht="18.75">
      <c r="C248" s="20" t="s">
        <v>45</v>
      </c>
      <c r="D248" s="19" t="s">
        <v>209</v>
      </c>
      <c r="E248" s="54">
        <v>77.7</v>
      </c>
      <c r="F248" s="5">
        <v>86.6</v>
      </c>
      <c r="G248" s="5">
        <v>86.8</v>
      </c>
      <c r="H248" s="5">
        <v>85.1</v>
      </c>
      <c r="I248" s="5">
        <v>85</v>
      </c>
      <c r="J248" s="5">
        <v>85.1</v>
      </c>
      <c r="K248" s="5">
        <v>86.2</v>
      </c>
      <c r="L248" s="5">
        <v>86</v>
      </c>
      <c r="M248" s="5">
        <v>86.2</v>
      </c>
      <c r="N248" s="5">
        <v>86.8</v>
      </c>
      <c r="O248" s="5">
        <v>86.4</v>
      </c>
      <c r="P248" s="5">
        <v>86.8</v>
      </c>
    </row>
    <row r="249" spans="3:16" ht="18.75">
      <c r="C249" s="20" t="s">
        <v>46</v>
      </c>
      <c r="D249" s="19" t="s">
        <v>209</v>
      </c>
      <c r="E249" s="54">
        <v>1</v>
      </c>
      <c r="F249" s="5">
        <v>0.1</v>
      </c>
      <c r="G249" s="5">
        <v>0.1</v>
      </c>
      <c r="H249" s="5">
        <v>0.1</v>
      </c>
      <c r="I249" s="5">
        <v>0.1</v>
      </c>
      <c r="J249" s="5">
        <v>0.1</v>
      </c>
      <c r="K249" s="5">
        <v>0.1</v>
      </c>
      <c r="L249" s="5">
        <v>0.1</v>
      </c>
      <c r="M249" s="5">
        <v>0.1</v>
      </c>
      <c r="N249" s="5">
        <v>0.1</v>
      </c>
      <c r="O249" s="5">
        <v>0.1</v>
      </c>
      <c r="P249" s="5">
        <v>0.1</v>
      </c>
    </row>
    <row r="250" spans="3:16" ht="18.75">
      <c r="C250" s="20" t="s">
        <v>47</v>
      </c>
      <c r="D250" s="19" t="s">
        <v>209</v>
      </c>
      <c r="E250" s="5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3:16" ht="18.75">
      <c r="C251" s="20" t="s">
        <v>48</v>
      </c>
      <c r="D251" s="19" t="s">
        <v>209</v>
      </c>
      <c r="E251" s="54">
        <v>13</v>
      </c>
      <c r="F251" s="5">
        <v>12.6</v>
      </c>
      <c r="G251" s="5">
        <v>26.7</v>
      </c>
      <c r="H251" s="5">
        <v>9.3</v>
      </c>
      <c r="I251" s="5">
        <v>9.3</v>
      </c>
      <c r="J251" s="5">
        <v>9.3</v>
      </c>
      <c r="K251" s="5">
        <v>9.3</v>
      </c>
      <c r="L251" s="5">
        <v>9.3</v>
      </c>
      <c r="M251" s="5">
        <v>9.3</v>
      </c>
      <c r="N251" s="5">
        <v>9.3</v>
      </c>
      <c r="O251" s="5">
        <v>9.3</v>
      </c>
      <c r="P251" s="5">
        <v>9.3</v>
      </c>
    </row>
    <row r="252" spans="3:16" ht="18.75">
      <c r="C252" s="20" t="s">
        <v>49</v>
      </c>
      <c r="D252" s="19" t="s">
        <v>209</v>
      </c>
      <c r="E252" s="54">
        <v>56.1</v>
      </c>
      <c r="F252" s="5">
        <v>26.6</v>
      </c>
      <c r="G252" s="5">
        <v>46.2</v>
      </c>
      <c r="H252" s="5">
        <v>1.2</v>
      </c>
      <c r="I252" s="5">
        <v>1.2</v>
      </c>
      <c r="J252" s="5">
        <v>1.2</v>
      </c>
      <c r="K252" s="5">
        <v>1.2</v>
      </c>
      <c r="L252" s="5">
        <v>1.2</v>
      </c>
      <c r="M252" s="5">
        <v>1.2</v>
      </c>
      <c r="N252" s="5">
        <v>1.2</v>
      </c>
      <c r="O252" s="5">
        <v>1.2</v>
      </c>
      <c r="P252" s="5">
        <v>1.2</v>
      </c>
    </row>
    <row r="253" spans="3:16" ht="18.75">
      <c r="C253" s="20" t="s">
        <v>50</v>
      </c>
      <c r="D253" s="19" t="s">
        <v>209</v>
      </c>
      <c r="E253" s="5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3:16" ht="18.75">
      <c r="C254" s="20" t="s">
        <v>210</v>
      </c>
      <c r="D254" s="19" t="s">
        <v>209</v>
      </c>
      <c r="E254" s="54">
        <v>340.4</v>
      </c>
      <c r="F254" s="5">
        <v>352.8</v>
      </c>
      <c r="G254" s="5">
        <v>344.9</v>
      </c>
      <c r="H254" s="5">
        <v>342.8</v>
      </c>
      <c r="I254" s="5">
        <v>341.8</v>
      </c>
      <c r="J254" s="5">
        <v>342.8</v>
      </c>
      <c r="K254" s="5">
        <v>343.8</v>
      </c>
      <c r="L254" s="5">
        <v>343</v>
      </c>
      <c r="M254" s="5">
        <v>343.8</v>
      </c>
      <c r="N254" s="5">
        <v>344.8</v>
      </c>
      <c r="O254" s="5">
        <v>343.4</v>
      </c>
      <c r="P254" s="5">
        <v>344.8</v>
      </c>
    </row>
    <row r="255" spans="3:16" ht="18.75">
      <c r="C255" s="20" t="s">
        <v>51</v>
      </c>
      <c r="D255" s="19" t="s">
        <v>209</v>
      </c>
      <c r="E255" s="54">
        <v>33.4</v>
      </c>
      <c r="F255" s="5">
        <v>25.1</v>
      </c>
      <c r="G255" s="5">
        <v>31.6</v>
      </c>
      <c r="H255" s="5">
        <v>30.4</v>
      </c>
      <c r="I255" s="5">
        <v>30.4</v>
      </c>
      <c r="J255" s="5">
        <v>30.4</v>
      </c>
      <c r="K255" s="5">
        <v>30.4</v>
      </c>
      <c r="L255" s="5">
        <v>30.4</v>
      </c>
      <c r="M255" s="5">
        <v>30.4</v>
      </c>
      <c r="N255" s="5">
        <v>30.4</v>
      </c>
      <c r="O255" s="5">
        <v>30.4</v>
      </c>
      <c r="P255" s="5">
        <v>30.4</v>
      </c>
    </row>
    <row r="256" spans="3:16" ht="18.75">
      <c r="C256" s="20" t="s">
        <v>52</v>
      </c>
      <c r="D256" s="19" t="s">
        <v>209</v>
      </c>
      <c r="E256" s="5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3:16" ht="18.75">
      <c r="C257" s="20" t="s">
        <v>211</v>
      </c>
      <c r="D257" s="19" t="s">
        <v>209</v>
      </c>
      <c r="E257" s="54">
        <v>6</v>
      </c>
      <c r="F257" s="5">
        <v>7.5</v>
      </c>
      <c r="G257" s="5">
        <v>8.6</v>
      </c>
      <c r="H257" s="5">
        <v>7.1</v>
      </c>
      <c r="I257" s="5">
        <v>7.1</v>
      </c>
      <c r="J257" s="5">
        <v>7.1</v>
      </c>
      <c r="K257" s="5">
        <v>7.1</v>
      </c>
      <c r="L257" s="5">
        <v>7.1</v>
      </c>
      <c r="M257" s="5">
        <v>7.1</v>
      </c>
      <c r="N257" s="5">
        <v>7.1</v>
      </c>
      <c r="O257" s="5">
        <v>7.1</v>
      </c>
      <c r="P257" s="5">
        <v>7.1</v>
      </c>
    </row>
    <row r="258" spans="3:16" ht="18.75">
      <c r="C258" s="20" t="s">
        <v>53</v>
      </c>
      <c r="D258" s="19" t="s">
        <v>209</v>
      </c>
      <c r="E258" s="54">
        <v>0.5</v>
      </c>
      <c r="F258" s="5">
        <v>4.4</v>
      </c>
      <c r="G258" s="5">
        <v>0.4</v>
      </c>
      <c r="H258" s="5">
        <v>0.4</v>
      </c>
      <c r="I258" s="5">
        <v>0.4</v>
      </c>
      <c r="J258" s="5">
        <v>0.4</v>
      </c>
      <c r="K258" s="5">
        <v>0.4</v>
      </c>
      <c r="L258" s="5">
        <v>0.4</v>
      </c>
      <c r="M258" s="5">
        <v>0.4</v>
      </c>
      <c r="N258" s="5">
        <v>0.4</v>
      </c>
      <c r="O258" s="5">
        <v>0.4</v>
      </c>
      <c r="P258" s="5">
        <v>0.4</v>
      </c>
    </row>
    <row r="259" spans="3:16" ht="18.75">
      <c r="C259" s="20" t="s">
        <v>54</v>
      </c>
      <c r="D259" s="19" t="s">
        <v>209</v>
      </c>
      <c r="E259" s="54">
        <v>0.5</v>
      </c>
      <c r="F259" s="5">
        <v>0.5</v>
      </c>
      <c r="G259" s="5">
        <v>0.5</v>
      </c>
      <c r="H259" s="5">
        <v>0.5</v>
      </c>
      <c r="I259" s="5">
        <v>0.5</v>
      </c>
      <c r="J259" s="5">
        <v>0.5</v>
      </c>
      <c r="K259" s="5">
        <v>0.5</v>
      </c>
      <c r="L259" s="5">
        <v>0.5</v>
      </c>
      <c r="M259" s="5">
        <v>0.5</v>
      </c>
      <c r="N259" s="5">
        <v>0.5</v>
      </c>
      <c r="O259" s="5">
        <v>0.5</v>
      </c>
      <c r="P259" s="5">
        <v>0.5</v>
      </c>
    </row>
    <row r="260" spans="3:16" ht="18.75">
      <c r="C260" s="20" t="s">
        <v>55</v>
      </c>
      <c r="D260" s="19" t="s">
        <v>209</v>
      </c>
      <c r="E260" s="5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3:16" ht="37.5">
      <c r="C261" s="22" t="s">
        <v>317</v>
      </c>
      <c r="D261" s="16" t="s">
        <v>209</v>
      </c>
      <c r="E261" s="37">
        <v>-11.7</v>
      </c>
      <c r="F261" s="5">
        <v>15.9</v>
      </c>
      <c r="G261" s="5">
        <v>-31.1</v>
      </c>
      <c r="H261" s="5">
        <v>-6</v>
      </c>
      <c r="I261" s="5">
        <v>-6</v>
      </c>
      <c r="J261" s="5">
        <v>-6</v>
      </c>
      <c r="K261" s="5">
        <v>-6</v>
      </c>
      <c r="L261" s="5">
        <v>-6</v>
      </c>
      <c r="M261" s="5">
        <v>-6</v>
      </c>
      <c r="N261" s="5">
        <v>-6</v>
      </c>
      <c r="O261" s="5">
        <v>-6</v>
      </c>
      <c r="P261" s="5">
        <v>-6</v>
      </c>
    </row>
    <row r="262" spans="3:16" ht="37.5">
      <c r="C262" s="17" t="s">
        <v>56</v>
      </c>
      <c r="D262" s="16" t="s">
        <v>209</v>
      </c>
      <c r="E262" s="1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3:16" s="14" customFormat="1" ht="45.75" customHeight="1">
      <c r="C263" s="3" t="s">
        <v>126</v>
      </c>
      <c r="D263" s="4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3:16" s="14" customFormat="1" ht="18.75">
      <c r="C264" s="7" t="s">
        <v>57</v>
      </c>
      <c r="D264" s="4" t="s">
        <v>178</v>
      </c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3:16" s="14" customFormat="1" ht="18.75">
      <c r="C265" s="7" t="s">
        <v>213</v>
      </c>
      <c r="D265" s="4" t="s">
        <v>178</v>
      </c>
      <c r="E265" s="4">
        <v>10.7</v>
      </c>
      <c r="F265" s="5">
        <v>10.6</v>
      </c>
      <c r="G265" s="5">
        <v>10.6</v>
      </c>
      <c r="H265" s="5">
        <v>10.6</v>
      </c>
      <c r="I265" s="5">
        <v>10.5</v>
      </c>
      <c r="J265" s="5">
        <v>10.6</v>
      </c>
      <c r="K265" s="5">
        <v>10.6</v>
      </c>
      <c r="L265" s="5">
        <v>10.5</v>
      </c>
      <c r="M265" s="5">
        <v>10.6</v>
      </c>
      <c r="N265" s="5">
        <v>10.6</v>
      </c>
      <c r="O265" s="5">
        <v>10.6</v>
      </c>
      <c r="P265" s="5">
        <v>10.7</v>
      </c>
    </row>
    <row r="266" spans="3:16" ht="37.5">
      <c r="C266" s="7" t="s">
        <v>87</v>
      </c>
      <c r="D266" s="4" t="s">
        <v>150</v>
      </c>
      <c r="E266" s="4">
        <v>28.967</v>
      </c>
      <c r="F266" s="5">
        <v>30.32</v>
      </c>
      <c r="G266" s="5">
        <v>31.53</v>
      </c>
      <c r="H266" s="5">
        <v>33.68</v>
      </c>
      <c r="I266" s="5">
        <v>33.68</v>
      </c>
      <c r="J266" s="5">
        <v>33.74</v>
      </c>
      <c r="K266" s="5">
        <v>35.46</v>
      </c>
      <c r="L266" s="5">
        <v>35.43</v>
      </c>
      <c r="M266" s="5">
        <v>35.73</v>
      </c>
      <c r="N266" s="5">
        <v>37.34</v>
      </c>
      <c r="O266" s="5">
        <v>37.38</v>
      </c>
      <c r="P266" s="5">
        <v>38.1</v>
      </c>
    </row>
    <row r="267" spans="3:16" ht="37.5">
      <c r="C267" s="7" t="s">
        <v>87</v>
      </c>
      <c r="D267" s="9" t="s">
        <v>69</v>
      </c>
      <c r="E267" s="4">
        <v>103.9</v>
      </c>
      <c r="F267" s="5">
        <v>104.7</v>
      </c>
      <c r="G267" s="5">
        <v>104</v>
      </c>
      <c r="H267" s="5">
        <v>106.8</v>
      </c>
      <c r="I267" s="5">
        <v>106.8</v>
      </c>
      <c r="J267" s="5">
        <v>107</v>
      </c>
      <c r="K267" s="5">
        <v>105.3</v>
      </c>
      <c r="L267" s="5">
        <v>105.2</v>
      </c>
      <c r="M267" s="5">
        <v>105.9</v>
      </c>
      <c r="N267" s="5">
        <v>105.3</v>
      </c>
      <c r="O267" s="5">
        <v>105.5</v>
      </c>
      <c r="P267" s="5">
        <v>106.6</v>
      </c>
    </row>
    <row r="268" spans="3:16" ht="75">
      <c r="C268" s="22" t="s">
        <v>288</v>
      </c>
      <c r="D268" s="16" t="s">
        <v>150</v>
      </c>
      <c r="E268" s="4" t="s">
        <v>12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3:16" ht="75">
      <c r="C269" s="22" t="s">
        <v>288</v>
      </c>
      <c r="D269" s="30" t="s">
        <v>69</v>
      </c>
      <c r="E269" s="4" t="s">
        <v>12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3:16" ht="37.5">
      <c r="C270" s="3" t="s">
        <v>214</v>
      </c>
      <c r="D270" s="4" t="s">
        <v>212</v>
      </c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3:16" ht="37.5">
      <c r="C271" s="6" t="s">
        <v>215</v>
      </c>
      <c r="D271" s="4" t="s">
        <v>178</v>
      </c>
      <c r="E271" s="4">
        <v>3.32</v>
      </c>
      <c r="F271" s="5">
        <v>3.291</v>
      </c>
      <c r="G271" s="5">
        <v>3.27</v>
      </c>
      <c r="H271" s="5">
        <v>3.27</v>
      </c>
      <c r="I271" s="5">
        <v>3.26</v>
      </c>
      <c r="J271" s="5">
        <v>3.25</v>
      </c>
      <c r="K271" s="5">
        <v>3.27</v>
      </c>
      <c r="L271" s="5">
        <v>3.26</v>
      </c>
      <c r="M271" s="5">
        <v>3.25</v>
      </c>
      <c r="N271" s="5">
        <v>3.26</v>
      </c>
      <c r="O271" s="5">
        <v>3.25</v>
      </c>
      <c r="P271" s="5">
        <v>3.2</v>
      </c>
    </row>
    <row r="272" spans="3:16" ht="37.5">
      <c r="C272" s="7" t="s">
        <v>216</v>
      </c>
      <c r="D272" s="9" t="s">
        <v>178</v>
      </c>
      <c r="E272" s="9">
        <v>0.05</v>
      </c>
      <c r="F272" s="31">
        <v>0.033</v>
      </c>
      <c r="G272" s="5">
        <v>0.03</v>
      </c>
      <c r="H272" s="5">
        <v>0.03</v>
      </c>
      <c r="I272" s="5">
        <v>0.03</v>
      </c>
      <c r="J272" s="5">
        <v>0.03</v>
      </c>
      <c r="K272" s="5">
        <v>0.03</v>
      </c>
      <c r="L272" s="5">
        <v>0.03</v>
      </c>
      <c r="M272" s="5">
        <v>0.03</v>
      </c>
      <c r="N272" s="5">
        <v>0.03</v>
      </c>
      <c r="O272" s="5">
        <v>0.03</v>
      </c>
      <c r="P272" s="5">
        <v>0.03</v>
      </c>
    </row>
    <row r="273" spans="3:16" ht="18.75">
      <c r="C273" s="7" t="s">
        <v>217</v>
      </c>
      <c r="D273" s="9" t="s">
        <v>178</v>
      </c>
      <c r="E273" s="52">
        <v>0.1</v>
      </c>
      <c r="F273" s="31">
        <v>0.106</v>
      </c>
      <c r="G273" s="5">
        <v>0.1</v>
      </c>
      <c r="H273" s="5">
        <v>0.1</v>
      </c>
      <c r="I273" s="5">
        <v>0.1</v>
      </c>
      <c r="J273" s="5">
        <v>0.1</v>
      </c>
      <c r="K273" s="5">
        <v>0.1</v>
      </c>
      <c r="L273" s="5">
        <v>0.1</v>
      </c>
      <c r="M273" s="5">
        <v>0.1</v>
      </c>
      <c r="N273" s="5">
        <v>0.1</v>
      </c>
      <c r="O273" s="5">
        <v>0.1</v>
      </c>
      <c r="P273" s="5">
        <v>0.1</v>
      </c>
    </row>
    <row r="274" spans="3:16" ht="18.75">
      <c r="C274" s="7" t="s">
        <v>218</v>
      </c>
      <c r="D274" s="9" t="s">
        <v>178</v>
      </c>
      <c r="E274" s="9">
        <v>0.07</v>
      </c>
      <c r="F274" s="5">
        <v>0.07</v>
      </c>
      <c r="G274" s="5">
        <v>0.07</v>
      </c>
      <c r="H274" s="5">
        <v>0.07</v>
      </c>
      <c r="I274" s="5">
        <v>0.07</v>
      </c>
      <c r="J274" s="5">
        <v>0.07</v>
      </c>
      <c r="K274" s="5">
        <v>0.07</v>
      </c>
      <c r="L274" s="5">
        <v>0.07</v>
      </c>
      <c r="M274" s="5">
        <v>0.07</v>
      </c>
      <c r="N274" s="5">
        <v>0.07</v>
      </c>
      <c r="O274" s="5">
        <v>0.07</v>
      </c>
      <c r="P274" s="5">
        <v>0.07</v>
      </c>
    </row>
    <row r="275" spans="3:16" ht="18.75">
      <c r="C275" s="7" t="s">
        <v>219</v>
      </c>
      <c r="D275" s="9" t="s">
        <v>178</v>
      </c>
      <c r="E275" s="9">
        <v>7.16</v>
      </c>
      <c r="F275" s="5">
        <v>7.1</v>
      </c>
      <c r="G275" s="5">
        <v>7.13</v>
      </c>
      <c r="H275" s="5">
        <v>7.13</v>
      </c>
      <c r="I275" s="5">
        <v>7.04</v>
      </c>
      <c r="J275" s="5">
        <v>7.15</v>
      </c>
      <c r="K275" s="5">
        <v>7.13</v>
      </c>
      <c r="L275" s="5">
        <v>7.04</v>
      </c>
      <c r="M275" s="5">
        <v>7.15</v>
      </c>
      <c r="N275" s="5">
        <v>7.14</v>
      </c>
      <c r="O275" s="5">
        <v>7.11</v>
      </c>
      <c r="P275" s="5">
        <v>7.3</v>
      </c>
    </row>
    <row r="276" spans="3:16" ht="18.75">
      <c r="C276" s="6" t="s">
        <v>220</v>
      </c>
      <c r="D276" s="9" t="s">
        <v>159</v>
      </c>
      <c r="E276" s="9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3:16" ht="18.75">
      <c r="C277" s="6" t="s">
        <v>221</v>
      </c>
      <c r="D277" s="9" t="s">
        <v>159</v>
      </c>
      <c r="E277" s="9">
        <v>3.6</v>
      </c>
      <c r="F277" s="5">
        <v>3.4</v>
      </c>
      <c r="G277" s="5">
        <v>3.4</v>
      </c>
      <c r="H277" s="5">
        <v>3.4</v>
      </c>
      <c r="I277" s="5">
        <v>3.6</v>
      </c>
      <c r="J277" s="5">
        <v>3.2</v>
      </c>
      <c r="K277" s="5">
        <v>3.4</v>
      </c>
      <c r="L277" s="5">
        <v>3.6</v>
      </c>
      <c r="M277" s="5">
        <v>3.2</v>
      </c>
      <c r="N277" s="5">
        <v>3.2</v>
      </c>
      <c r="O277" s="5">
        <v>3.4</v>
      </c>
      <c r="P277" s="5">
        <v>3</v>
      </c>
    </row>
    <row r="278" spans="3:16" ht="18.75">
      <c r="C278" s="6" t="s">
        <v>292</v>
      </c>
      <c r="D278" s="4" t="s">
        <v>178</v>
      </c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3:16" ht="56.25">
      <c r="C279" s="6" t="s">
        <v>293</v>
      </c>
      <c r="D279" s="4" t="s">
        <v>178</v>
      </c>
      <c r="E279" s="4">
        <v>0.454</v>
      </c>
      <c r="F279" s="5">
        <v>0.46</v>
      </c>
      <c r="G279" s="5">
        <v>0.44</v>
      </c>
      <c r="H279" s="5">
        <v>0.44</v>
      </c>
      <c r="I279" s="5">
        <v>0.46</v>
      </c>
      <c r="J279" s="5">
        <v>0.42</v>
      </c>
      <c r="K279" s="5">
        <v>0.44</v>
      </c>
      <c r="L279" s="5">
        <v>0.46</v>
      </c>
      <c r="M279" s="5">
        <v>0.42</v>
      </c>
      <c r="N279" s="5">
        <v>0.42</v>
      </c>
      <c r="O279" s="5">
        <v>0.44</v>
      </c>
      <c r="P279" s="5">
        <v>0.4</v>
      </c>
    </row>
    <row r="280" spans="3:16" ht="56.25">
      <c r="C280" s="7" t="s">
        <v>294</v>
      </c>
      <c r="D280" s="9" t="s">
        <v>295</v>
      </c>
      <c r="E280" s="9">
        <v>1.6</v>
      </c>
      <c r="F280" s="5">
        <v>2.04</v>
      </c>
      <c r="G280" s="5">
        <v>1.6</v>
      </c>
      <c r="H280" s="5">
        <v>1.6</v>
      </c>
      <c r="I280" s="5">
        <v>2</v>
      </c>
      <c r="J280" s="5">
        <v>1.1</v>
      </c>
      <c r="K280" s="5">
        <v>1.6</v>
      </c>
      <c r="L280" s="5">
        <v>2</v>
      </c>
      <c r="M280" s="5">
        <v>1</v>
      </c>
      <c r="N280" s="5">
        <v>1</v>
      </c>
      <c r="O280" s="5">
        <v>1.6</v>
      </c>
      <c r="P280" s="5">
        <v>0.86</v>
      </c>
    </row>
    <row r="281" spans="3:16" ht="37.5">
      <c r="C281" s="7" t="s">
        <v>42</v>
      </c>
      <c r="D281" s="8" t="s">
        <v>178</v>
      </c>
      <c r="E281" s="8">
        <v>3.798</v>
      </c>
      <c r="F281" s="31">
        <v>3.756</v>
      </c>
      <c r="G281" s="5">
        <v>3.75</v>
      </c>
      <c r="H281" s="5">
        <v>3.75</v>
      </c>
      <c r="I281" s="5">
        <v>3.67</v>
      </c>
      <c r="J281" s="5">
        <v>3.8</v>
      </c>
      <c r="K281" s="5">
        <v>3.75</v>
      </c>
      <c r="L281" s="5">
        <v>3.67</v>
      </c>
      <c r="M281" s="5">
        <v>3.8</v>
      </c>
      <c r="N281" s="5">
        <v>3.8</v>
      </c>
      <c r="O281" s="5">
        <v>3.7</v>
      </c>
      <c r="P281" s="5">
        <v>3.85</v>
      </c>
    </row>
    <row r="282" spans="3:16" ht="18.75">
      <c r="C282" s="6" t="s">
        <v>296</v>
      </c>
      <c r="D282" s="4" t="s">
        <v>233</v>
      </c>
      <c r="E282" s="4">
        <v>1320.2</v>
      </c>
      <c r="F282" s="5">
        <v>1366.6</v>
      </c>
      <c r="G282" s="5">
        <v>1418.9</v>
      </c>
      <c r="H282" s="5">
        <v>1515.4</v>
      </c>
      <c r="I282" s="5">
        <v>1483.1</v>
      </c>
      <c r="J282" s="5">
        <v>1538.5</v>
      </c>
      <c r="K282" s="5">
        <v>1595.7</v>
      </c>
      <c r="L282" s="5">
        <v>1560.2</v>
      </c>
      <c r="M282" s="5">
        <v>1629.3</v>
      </c>
      <c r="N282" s="5">
        <v>1702.7</v>
      </c>
      <c r="O282" s="5">
        <v>1659.5</v>
      </c>
      <c r="P282" s="5">
        <v>1759.7</v>
      </c>
    </row>
    <row r="283" spans="3:16" ht="37.5">
      <c r="C283" s="6" t="s">
        <v>297</v>
      </c>
      <c r="D283" s="4" t="s">
        <v>233</v>
      </c>
      <c r="E283" s="4" t="s">
        <v>12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3:16" ht="75">
      <c r="C284" s="7" t="s">
        <v>298</v>
      </c>
      <c r="D284" s="4" t="s">
        <v>299</v>
      </c>
      <c r="E284" s="39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</row>
    <row r="285" spans="3:16" ht="37.5">
      <c r="C285" s="7" t="s">
        <v>300</v>
      </c>
      <c r="D285" s="9" t="s">
        <v>159</v>
      </c>
      <c r="E285" s="9" t="s">
        <v>12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3:16" ht="45.75" customHeight="1">
      <c r="C286" s="11" t="s">
        <v>127</v>
      </c>
      <c r="D286" s="4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3:16" ht="37.5">
      <c r="C287" s="7" t="s">
        <v>301</v>
      </c>
      <c r="D287" s="4" t="s">
        <v>295</v>
      </c>
      <c r="E287" s="4">
        <v>1245</v>
      </c>
      <c r="F287" s="5">
        <v>1217</v>
      </c>
      <c r="G287" s="5">
        <v>1226</v>
      </c>
      <c r="H287" s="5">
        <v>1229</v>
      </c>
      <c r="I287" s="5">
        <v>1226</v>
      </c>
      <c r="J287" s="5">
        <v>1230</v>
      </c>
      <c r="K287" s="5">
        <v>1230</v>
      </c>
      <c r="L287" s="5">
        <v>1226</v>
      </c>
      <c r="M287" s="5">
        <v>1232</v>
      </c>
      <c r="N287" s="5">
        <v>1230</v>
      </c>
      <c r="O287" s="5">
        <v>1226</v>
      </c>
      <c r="P287" s="5">
        <v>1232</v>
      </c>
    </row>
    <row r="288" spans="3:16" ht="56.25">
      <c r="C288" s="7" t="s">
        <v>302</v>
      </c>
      <c r="D288" s="8" t="s">
        <v>178</v>
      </c>
      <c r="E288" s="8">
        <v>2.663</v>
      </c>
      <c r="F288" s="31">
        <v>2.676</v>
      </c>
      <c r="G288" s="31">
        <v>2.703</v>
      </c>
      <c r="H288" s="31">
        <v>2.749</v>
      </c>
      <c r="I288" s="31">
        <v>2.676</v>
      </c>
      <c r="J288" s="31">
        <v>2.749</v>
      </c>
      <c r="K288" s="31">
        <v>2.744</v>
      </c>
      <c r="L288" s="31">
        <v>2.703</v>
      </c>
      <c r="M288" s="31">
        <v>2.745</v>
      </c>
      <c r="N288" s="31">
        <v>2.75</v>
      </c>
      <c r="O288" s="31">
        <v>2.703</v>
      </c>
      <c r="P288" s="31">
        <v>2.75</v>
      </c>
    </row>
    <row r="289" spans="3:16" ht="18.75">
      <c r="C289" s="7" t="s">
        <v>303</v>
      </c>
      <c r="D289" s="4" t="s">
        <v>178</v>
      </c>
      <c r="E289" s="8">
        <v>2.663</v>
      </c>
      <c r="F289" s="31">
        <v>2.676</v>
      </c>
      <c r="G289" s="31">
        <v>2.703</v>
      </c>
      <c r="H289" s="31">
        <v>2.749</v>
      </c>
      <c r="I289" s="31">
        <v>2.676</v>
      </c>
      <c r="J289" s="31">
        <v>2.749</v>
      </c>
      <c r="K289" s="31">
        <v>2.744</v>
      </c>
      <c r="L289" s="31">
        <v>2.703</v>
      </c>
      <c r="M289" s="31">
        <v>2.745</v>
      </c>
      <c r="N289" s="31">
        <v>2.75</v>
      </c>
      <c r="O289" s="31">
        <v>2.703</v>
      </c>
      <c r="P289" s="31">
        <v>2.75</v>
      </c>
    </row>
    <row r="290" spans="3:16" ht="18.75">
      <c r="C290" s="6" t="s">
        <v>304</v>
      </c>
      <c r="D290" s="8" t="s">
        <v>178</v>
      </c>
      <c r="E290" s="3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</row>
    <row r="291" spans="3:16" ht="37.5">
      <c r="C291" s="7" t="s">
        <v>305</v>
      </c>
      <c r="D291" s="8" t="s">
        <v>178</v>
      </c>
      <c r="E291" s="3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</row>
    <row r="292" spans="3:16" ht="37.5">
      <c r="C292" s="7" t="s">
        <v>306</v>
      </c>
      <c r="D292" s="8" t="s">
        <v>178</v>
      </c>
      <c r="E292" s="8">
        <v>0.458</v>
      </c>
      <c r="F292" s="31">
        <v>0.52</v>
      </c>
      <c r="G292" s="31">
        <v>0.494</v>
      </c>
      <c r="H292" s="31">
        <v>0.546</v>
      </c>
      <c r="I292" s="31">
        <v>0.5</v>
      </c>
      <c r="J292" s="31">
        <v>0.546</v>
      </c>
      <c r="K292" s="31">
        <v>0.607</v>
      </c>
      <c r="L292" s="31">
        <v>0.55</v>
      </c>
      <c r="M292" s="31">
        <v>0.607</v>
      </c>
      <c r="N292" s="31">
        <v>0.667</v>
      </c>
      <c r="O292" s="31">
        <v>0.6</v>
      </c>
      <c r="P292" s="31">
        <v>0.667</v>
      </c>
    </row>
    <row r="293" spans="3:16" ht="37.5">
      <c r="C293" s="7" t="s">
        <v>307</v>
      </c>
      <c r="D293" s="8" t="s">
        <v>178</v>
      </c>
      <c r="E293" s="8">
        <v>0.458</v>
      </c>
      <c r="F293" s="31">
        <v>0.52</v>
      </c>
      <c r="G293" s="31">
        <v>0.494</v>
      </c>
      <c r="H293" s="31">
        <v>0.546</v>
      </c>
      <c r="I293" s="31">
        <v>0.5</v>
      </c>
      <c r="J293" s="31">
        <v>0.546</v>
      </c>
      <c r="K293" s="31">
        <v>0.607</v>
      </c>
      <c r="L293" s="31">
        <v>0.55</v>
      </c>
      <c r="M293" s="31">
        <v>0.607</v>
      </c>
      <c r="N293" s="31">
        <v>0.667</v>
      </c>
      <c r="O293" s="31">
        <v>0.6</v>
      </c>
      <c r="P293" s="31">
        <v>0.667</v>
      </c>
    </row>
    <row r="294" spans="3:16" ht="37.5">
      <c r="C294" s="7" t="s">
        <v>308</v>
      </c>
      <c r="D294" s="8" t="s">
        <v>178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</row>
    <row r="295" spans="3:16" ht="37.5">
      <c r="C295" s="7" t="s">
        <v>307</v>
      </c>
      <c r="D295" s="8" t="s">
        <v>178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</row>
    <row r="296" spans="3:16" ht="18.75">
      <c r="C296" s="3" t="s">
        <v>309</v>
      </c>
      <c r="D296" s="4" t="s">
        <v>212</v>
      </c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3:16" ht="37.5">
      <c r="C297" s="7" t="s">
        <v>14</v>
      </c>
      <c r="D297" s="8" t="s">
        <v>178</v>
      </c>
      <c r="E297" s="8">
        <v>0.084</v>
      </c>
      <c r="F297" s="31">
        <v>0.078</v>
      </c>
      <c r="G297" s="31">
        <v>0.12</v>
      </c>
      <c r="H297" s="31">
        <v>0.093</v>
      </c>
      <c r="I297" s="31">
        <v>0.093</v>
      </c>
      <c r="J297" s="31">
        <v>0.093</v>
      </c>
      <c r="K297" s="31">
        <v>0.084</v>
      </c>
      <c r="L297" s="31">
        <v>0.084</v>
      </c>
      <c r="M297" s="31">
        <v>0.084</v>
      </c>
      <c r="N297" s="31">
        <v>0.1</v>
      </c>
      <c r="O297" s="31">
        <v>0.1</v>
      </c>
      <c r="P297" s="31">
        <v>0.1</v>
      </c>
    </row>
    <row r="298" spans="3:16" ht="37.5">
      <c r="C298" s="7" t="s">
        <v>15</v>
      </c>
      <c r="D298" s="8" t="s">
        <v>178</v>
      </c>
      <c r="E298" s="8">
        <v>0.084</v>
      </c>
      <c r="F298" s="31">
        <v>0.078</v>
      </c>
      <c r="G298" s="31">
        <v>0.12</v>
      </c>
      <c r="H298" s="31">
        <v>0.093</v>
      </c>
      <c r="I298" s="31">
        <v>0.093</v>
      </c>
      <c r="J298" s="31">
        <v>0.093</v>
      </c>
      <c r="K298" s="31">
        <v>0.084</v>
      </c>
      <c r="L298" s="31">
        <v>0.084</v>
      </c>
      <c r="M298" s="31">
        <v>0.084</v>
      </c>
      <c r="N298" s="31">
        <v>0.1</v>
      </c>
      <c r="O298" s="31">
        <v>0.1</v>
      </c>
      <c r="P298" s="31">
        <v>0.1</v>
      </c>
    </row>
    <row r="299" spans="3:16" ht="18.75">
      <c r="C299" s="3" t="s">
        <v>16</v>
      </c>
      <c r="D299" s="4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3:16" ht="18.75">
      <c r="C300" s="6" t="s">
        <v>17</v>
      </c>
      <c r="D300" s="13"/>
      <c r="E300" s="1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3:16" ht="18.75">
      <c r="C301" s="6" t="s">
        <v>18</v>
      </c>
      <c r="D301" s="4" t="s">
        <v>19</v>
      </c>
      <c r="E301" s="39">
        <v>65.1</v>
      </c>
      <c r="F301" s="5">
        <v>64.8</v>
      </c>
      <c r="G301" s="5">
        <v>63.4</v>
      </c>
      <c r="H301" s="5">
        <v>63.9</v>
      </c>
      <c r="I301" s="5">
        <v>63.1</v>
      </c>
      <c r="J301" s="5">
        <v>63.9</v>
      </c>
      <c r="K301" s="5">
        <v>64.4</v>
      </c>
      <c r="L301" s="5">
        <v>63.2</v>
      </c>
      <c r="M301" s="5">
        <v>64.4</v>
      </c>
      <c r="N301" s="5">
        <v>64.8</v>
      </c>
      <c r="O301" s="5">
        <v>63.6</v>
      </c>
      <c r="P301" s="5">
        <v>65.6</v>
      </c>
    </row>
    <row r="302" spans="3:16" ht="18.75">
      <c r="C302" s="6" t="s">
        <v>20</v>
      </c>
      <c r="D302" s="4" t="s">
        <v>21</v>
      </c>
      <c r="E302" s="4">
        <v>48.8</v>
      </c>
      <c r="F302" s="5">
        <v>45.1</v>
      </c>
      <c r="G302" s="5">
        <v>45.6</v>
      </c>
      <c r="H302" s="5">
        <v>46</v>
      </c>
      <c r="I302" s="5">
        <v>46</v>
      </c>
      <c r="J302" s="5">
        <v>46</v>
      </c>
      <c r="K302" s="5">
        <v>46.3</v>
      </c>
      <c r="L302" s="5">
        <v>46.3</v>
      </c>
      <c r="M302" s="5">
        <v>46.3</v>
      </c>
      <c r="N302" s="5">
        <v>46.6</v>
      </c>
      <c r="O302" s="5">
        <v>46.7</v>
      </c>
      <c r="P302" s="5">
        <v>46.6</v>
      </c>
    </row>
    <row r="303" spans="3:16" ht="18.75">
      <c r="C303" s="6" t="s">
        <v>22</v>
      </c>
      <c r="D303" s="4" t="s">
        <v>21</v>
      </c>
      <c r="E303" s="4">
        <v>52.9</v>
      </c>
      <c r="F303" s="5">
        <v>49.2</v>
      </c>
      <c r="G303" s="5">
        <v>49.7</v>
      </c>
      <c r="H303" s="5">
        <v>50.1</v>
      </c>
      <c r="I303" s="5">
        <v>50.2</v>
      </c>
      <c r="J303" s="5">
        <v>50.1</v>
      </c>
      <c r="K303" s="5">
        <v>50.5</v>
      </c>
      <c r="L303" s="5">
        <v>50.5</v>
      </c>
      <c r="M303" s="5">
        <v>50.5</v>
      </c>
      <c r="N303" s="5">
        <v>50.8</v>
      </c>
      <c r="O303" s="5">
        <v>50.9</v>
      </c>
      <c r="P303" s="5">
        <v>50.8</v>
      </c>
    </row>
    <row r="304" spans="3:16" ht="37.5">
      <c r="C304" s="6" t="s">
        <v>23</v>
      </c>
      <c r="D304" s="4" t="s">
        <v>58</v>
      </c>
      <c r="E304" s="4">
        <v>704.2</v>
      </c>
      <c r="F304" s="5">
        <v>690.4</v>
      </c>
      <c r="G304" s="5">
        <v>695.2</v>
      </c>
      <c r="H304" s="5">
        <v>695.2</v>
      </c>
      <c r="I304" s="5">
        <v>702.7</v>
      </c>
      <c r="J304" s="5">
        <v>695.2</v>
      </c>
      <c r="K304" s="5">
        <v>695.2</v>
      </c>
      <c r="L304" s="5">
        <v>702.7</v>
      </c>
      <c r="M304" s="5">
        <v>695.2</v>
      </c>
      <c r="N304" s="5">
        <v>695.2</v>
      </c>
      <c r="O304" s="5">
        <v>702.7</v>
      </c>
      <c r="P304" s="5">
        <v>695.2</v>
      </c>
    </row>
    <row r="305" spans="3:16" ht="37.5">
      <c r="C305" s="6" t="s">
        <v>24</v>
      </c>
      <c r="D305" s="8" t="s">
        <v>25</v>
      </c>
      <c r="E305" s="8">
        <v>265</v>
      </c>
      <c r="F305" s="5">
        <v>267</v>
      </c>
      <c r="G305" s="5">
        <v>269</v>
      </c>
      <c r="H305" s="5">
        <v>271.6</v>
      </c>
      <c r="I305" s="5">
        <v>271.7</v>
      </c>
      <c r="J305" s="5">
        <v>271.6</v>
      </c>
      <c r="K305" s="5">
        <v>273.5</v>
      </c>
      <c r="L305" s="5">
        <v>273.8</v>
      </c>
      <c r="M305" s="5">
        <v>273.5</v>
      </c>
      <c r="N305" s="5">
        <v>275</v>
      </c>
      <c r="O305" s="5">
        <v>275.8</v>
      </c>
      <c r="P305" s="5">
        <v>275</v>
      </c>
    </row>
    <row r="306" spans="3:16" ht="18.75">
      <c r="C306" s="6" t="s">
        <v>26</v>
      </c>
      <c r="D306" s="4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3:16" ht="18.75">
      <c r="C307" s="6" t="s">
        <v>27</v>
      </c>
      <c r="D307" s="8" t="s">
        <v>28</v>
      </c>
      <c r="E307" s="8">
        <v>0.069</v>
      </c>
      <c r="F307" s="31">
        <v>0.069</v>
      </c>
      <c r="G307" s="31">
        <v>0.067</v>
      </c>
      <c r="H307" s="31">
        <v>0.067</v>
      </c>
      <c r="I307" s="31">
        <v>0.065</v>
      </c>
      <c r="J307" s="31">
        <v>0.07</v>
      </c>
      <c r="K307" s="31">
        <v>0.07</v>
      </c>
      <c r="L307" s="31">
        <v>0.065</v>
      </c>
      <c r="M307" s="31">
        <v>0.074</v>
      </c>
      <c r="N307" s="31">
        <v>0.07</v>
      </c>
      <c r="O307" s="31">
        <v>0.065</v>
      </c>
      <c r="P307" s="31">
        <v>0.074</v>
      </c>
    </row>
    <row r="308" spans="3:16" ht="18.75">
      <c r="C308" s="6" t="s">
        <v>29</v>
      </c>
      <c r="D308" s="8" t="s">
        <v>28</v>
      </c>
      <c r="E308" s="8">
        <v>0.257</v>
      </c>
      <c r="F308" s="31">
        <v>0.248</v>
      </c>
      <c r="G308" s="31">
        <v>0.231</v>
      </c>
      <c r="H308" s="31">
        <v>0.231</v>
      </c>
      <c r="I308" s="31">
        <v>0.227</v>
      </c>
      <c r="J308" s="31">
        <v>0.24</v>
      </c>
      <c r="K308" s="31">
        <v>0.24</v>
      </c>
      <c r="L308" s="31">
        <v>0.23</v>
      </c>
      <c r="M308" s="31">
        <v>0.248</v>
      </c>
      <c r="N308" s="31">
        <v>0.248</v>
      </c>
      <c r="O308" s="31">
        <v>0.235</v>
      </c>
      <c r="P308" s="31">
        <v>0.26</v>
      </c>
    </row>
    <row r="309" spans="3:16" ht="45.75" customHeight="1">
      <c r="C309" s="3" t="s">
        <v>128</v>
      </c>
      <c r="D309" s="4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3:16" ht="37.5">
      <c r="C310" s="7" t="s">
        <v>30</v>
      </c>
      <c r="D310" s="8" t="s">
        <v>153</v>
      </c>
      <c r="E310" s="8">
        <v>15.336</v>
      </c>
      <c r="F310" s="31">
        <v>16.116</v>
      </c>
      <c r="G310" s="31">
        <v>16.2</v>
      </c>
      <c r="H310" s="31">
        <v>16.1</v>
      </c>
      <c r="I310" s="31">
        <v>15</v>
      </c>
      <c r="J310" s="31">
        <v>16.3</v>
      </c>
      <c r="K310" s="31">
        <v>16.1</v>
      </c>
      <c r="L310" s="31">
        <v>15</v>
      </c>
      <c r="M310" s="31">
        <v>16.5</v>
      </c>
      <c r="N310" s="31">
        <v>16.2</v>
      </c>
      <c r="O310" s="31">
        <v>15.3</v>
      </c>
      <c r="P310" s="31">
        <v>16.3</v>
      </c>
    </row>
    <row r="311" spans="3:16" ht="37.5">
      <c r="C311" s="7" t="s">
        <v>34</v>
      </c>
      <c r="D311" s="8" t="s">
        <v>35</v>
      </c>
      <c r="E311" s="8">
        <v>0.62</v>
      </c>
      <c r="F311" s="5">
        <v>0.66</v>
      </c>
      <c r="G311" s="5">
        <v>0.64</v>
      </c>
      <c r="H311" s="5">
        <v>0.64</v>
      </c>
      <c r="I311" s="5">
        <v>0.66</v>
      </c>
      <c r="J311" s="5">
        <v>0.62</v>
      </c>
      <c r="K311" s="5">
        <v>0.64</v>
      </c>
      <c r="L311" s="5">
        <v>0.66</v>
      </c>
      <c r="M311" s="5">
        <v>0.62</v>
      </c>
      <c r="N311" s="5">
        <v>0.62</v>
      </c>
      <c r="O311" s="5">
        <v>0.64</v>
      </c>
      <c r="P311" s="5">
        <v>0.6</v>
      </c>
    </row>
    <row r="312" spans="3:16" ht="37.5">
      <c r="C312" s="7" t="s">
        <v>36</v>
      </c>
      <c r="D312" s="8" t="s">
        <v>138</v>
      </c>
      <c r="E312" s="8">
        <v>1.145</v>
      </c>
      <c r="F312" s="31">
        <v>1.042</v>
      </c>
      <c r="G312" s="31">
        <v>1.05</v>
      </c>
      <c r="H312" s="31">
        <v>1.05</v>
      </c>
      <c r="I312" s="31">
        <v>1.15</v>
      </c>
      <c r="J312" s="31">
        <v>1.04</v>
      </c>
      <c r="K312" s="31">
        <v>1.05</v>
      </c>
      <c r="L312" s="31">
        <v>1.15</v>
      </c>
      <c r="M312" s="31">
        <v>1.04</v>
      </c>
      <c r="N312" s="31">
        <v>1.04</v>
      </c>
      <c r="O312" s="31">
        <v>1.1</v>
      </c>
      <c r="P312" s="31">
        <v>1</v>
      </c>
    </row>
    <row r="313" spans="3:16" ht="18.75">
      <c r="C313" s="7" t="s">
        <v>37</v>
      </c>
      <c r="D313" s="4" t="s">
        <v>38</v>
      </c>
      <c r="E313" s="4">
        <v>1.12</v>
      </c>
      <c r="F313" s="5">
        <v>1.16</v>
      </c>
      <c r="G313" s="5">
        <v>1.15</v>
      </c>
      <c r="H313" s="5">
        <v>1.14</v>
      </c>
      <c r="I313" s="5">
        <v>1.16</v>
      </c>
      <c r="J313" s="5">
        <v>1.12</v>
      </c>
      <c r="K313" s="5">
        <v>1.13</v>
      </c>
      <c r="L313" s="5">
        <v>1.15</v>
      </c>
      <c r="M313" s="5">
        <v>1.12</v>
      </c>
      <c r="N313" s="5">
        <v>1.13</v>
      </c>
      <c r="O313" s="5">
        <v>1.15</v>
      </c>
      <c r="P313" s="5">
        <v>1.12</v>
      </c>
    </row>
    <row r="314" spans="3:16" ht="18.75">
      <c r="C314" s="7" t="s">
        <v>39</v>
      </c>
      <c r="D314" s="8" t="s">
        <v>40</v>
      </c>
      <c r="E314" s="8">
        <v>0.04</v>
      </c>
      <c r="F314" s="5">
        <v>0.31</v>
      </c>
      <c r="G314" s="5">
        <v>0.3</v>
      </c>
      <c r="H314" s="5">
        <v>0.3</v>
      </c>
      <c r="I314" s="5">
        <v>0.2</v>
      </c>
      <c r="J314" s="5">
        <v>0.3</v>
      </c>
      <c r="K314" s="5">
        <v>0.3</v>
      </c>
      <c r="L314" s="5">
        <v>0.2</v>
      </c>
      <c r="M314" s="5">
        <v>0.3</v>
      </c>
      <c r="N314" s="5">
        <v>0.3</v>
      </c>
      <c r="O314" s="5">
        <v>0.2</v>
      </c>
      <c r="P314" s="5">
        <v>0.3</v>
      </c>
    </row>
    <row r="320" spans="3:4" ht="16.5">
      <c r="C320" s="56" t="s">
        <v>318</v>
      </c>
      <c r="D320" s="56"/>
    </row>
    <row r="321" spans="3:4" ht="16.5">
      <c r="C321" s="56" t="s">
        <v>319</v>
      </c>
      <c r="D321" s="56" t="s">
        <v>320</v>
      </c>
    </row>
  </sheetData>
  <mergeCells count="12">
    <mergeCell ref="E8:E10"/>
    <mergeCell ref="F8:F10"/>
    <mergeCell ref="G8:G10"/>
    <mergeCell ref="H8:J8"/>
    <mergeCell ref="C7:C10"/>
    <mergeCell ref="C2:P2"/>
    <mergeCell ref="K8:M8"/>
    <mergeCell ref="N8:P8"/>
    <mergeCell ref="C3:G3"/>
    <mergeCell ref="C4:G4"/>
    <mergeCell ref="C5:G5"/>
    <mergeCell ref="D7:D10"/>
  </mergeCells>
  <printOptions/>
  <pageMargins left="0.5905511811023623" right="0.1968503937007874" top="0.7874015748031497" bottom="0.7874015748031497" header="0" footer="0"/>
  <pageSetup fitToHeight="0" horizontalDpi="600" verticalDpi="600" orientation="landscape" paperSize="9" scale="47" r:id="rId1"/>
  <ignoredErrors>
    <ignoredError sqref="F76:I76 J76:P76 F79:P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Акульшина</cp:lastModifiedBy>
  <cp:lastPrinted>2017-08-02T19:01:56Z</cp:lastPrinted>
  <dcterms:created xsi:type="dcterms:W3CDTF">2013-05-25T16:45:04Z</dcterms:created>
  <dcterms:modified xsi:type="dcterms:W3CDTF">2017-08-02T20:53:02Z</dcterms:modified>
  <cp:category/>
  <cp:version/>
  <cp:contentType/>
  <cp:contentStatus/>
</cp:coreProperties>
</file>