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'Sheet1'!$A$1:$E$116</definedName>
  </definedNames>
  <calcPr fullCalcOnLoad="1" refMode="R1C1"/>
</workbook>
</file>

<file path=xl/sharedStrings.xml><?xml version="1.0" encoding="utf-8"?>
<sst xmlns="http://schemas.openxmlformats.org/spreadsheetml/2006/main" count="230" uniqueCount="228">
  <si>
    <t>ПРОЧИЕ НЕНАЛОГОВЫЕ ДОХОДЫ</t>
  </si>
  <si>
    <t>БЕЗВОЗМЕЗДНЫЕ ПОСТУПЛЕНИЯ</t>
  </si>
  <si>
    <t>Иные межбюджетные трансферты</t>
  </si>
  <si>
    <t>Доходы от компенсации затрат государства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</si>
  <si>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</si>
  <si>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</si>
  <si>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00011302065050000130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</si>
  <si>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</si>
  <si>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</si>
  <si>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00011603030010000140</t>
  </si>
  <si>
    <t>00020202999050000151</t>
  </si>
  <si>
    <t>00011107000000000120</t>
  </si>
  <si>
    <t>Доходы бюджета - Всего</t>
  </si>
  <si>
    <t>00011406010000000430</t>
  </si>
  <si>
    <t>00011100000000000000</t>
  </si>
  <si>
    <t>ДОХОДЫ ОТ ПРОДАЖИ МАТЕРИАЛЬНЫХ И НЕМАТЕРИАЛЬНЫХ АКТИВОВ</t>
  </si>
  <si>
    <t>00010102040010000110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</si>
  <si>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</si>
  <si>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</si>
  <si>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</si>
  <si>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</si>
  <si>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</si>
  <si>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00011690000000000140</t>
  </si>
  <si>
    <t>00020204025000000151</t>
  </si>
  <si>
    <t>00011603010010000140</t>
  </si>
  <si>
    <t>Акцизы по подакцизным товарам (продукции), производимым на территории Российской Федерации</t>
  </si>
  <si>
    <t>00010302000010000110</t>
  </si>
  <si>
    <t>00011705000000000180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</si>
  <si>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</si>
  <si>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</si>
  <si>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</si>
  <si>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</si>
  <si>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имущество предприятий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</si>
  <si>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</si>
  <si>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00011201010010000120</t>
  </si>
  <si>
    <t>Единый налог на вмененный доход для отдельных видов деятельности (за налоговые периоды, истекшие до 1 января 2011 года)</t>
  </si>
  <si>
    <t>Платежи от государственных и муниципальных унитарных предприятий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</si>
  <si>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</si>
  <si>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</si>
  <si>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00011402052050000410</t>
  </si>
  <si>
    <t>Прочие доходы от компенсации затрат государства</t>
  </si>
  <si>
    <t>00011633000000000140</t>
  </si>
  <si>
    <t>00011105000000000120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</si>
  <si>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</si>
  <si>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</si>
  <si>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</si>
  <si>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</si>
  <si>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</t>
  </si>
  <si>
    <t>00011625000000000140</t>
  </si>
  <si>
    <t>Единый налог на вмененный доход для отдельных видов деятельности</t>
  </si>
  <si>
    <t>Плата за выбросы загрязняющих веществ в атмосферный воздух стационарными объектами</t>
  </si>
  <si>
    <t>Субвенции бюджетам муниципальных районов на выполнение передаваемых полномочий субъектов Российской Федерации</t>
  </si>
  <si>
    <t>00010904010020000110</t>
  </si>
  <si>
    <t>ВОЗВРАТ ОСТАТКОВ СУБСИДИЙ, СУБВЕНЦИЙ И ИНЫХ МЕЖБЮДЖЕТНЫХ ТРАНСФЕРТОВ, ИМЕЮЩИХ ЦЕЛЕВОЕ НАЗНАЧЕНИЕ, ПРОШЛЫХ ЛЕТ</t>
  </si>
  <si>
    <t>00010807000010000110</t>
  </si>
  <si>
    <t>00020204025050000151</t>
  </si>
  <si>
    <t>00011107010000000120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</si>
  <si>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</si>
  <si>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00011109040000000120</t>
  </si>
  <si>
    <t>ШТРАФЫ, САНКЦИИ, ВОЗМЕЩЕНИЕ УЩЕРБА</t>
  </si>
  <si>
    <t>НАЛОГОВЫЕ И НЕНАЛОГОВЫЕ ДОХОДЫ</t>
  </si>
  <si>
    <t>00010904000000000110</t>
  </si>
  <si>
    <t>00011603000000000140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</si>
  <si>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</si>
  <si>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00011107015050000120</t>
  </si>
  <si>
    <t>00011201040010000120</t>
  </si>
  <si>
    <t>00020200000000000000</t>
  </si>
  <si>
    <t>00011201030010000120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</si>
  <si>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</si>
  <si>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00011690050050000140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</si>
  <si>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</si>
  <si>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00020204014000000151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</si>
  <si>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</si>
  <si>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законодательства о налогах и сборах</t>
  </si>
  <si>
    <t>00010000000000000000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</si>
  <si>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</si>
  <si>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</si>
  <si>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</si>
  <si>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</t>
  </si>
  <si>
    <t>НАЛОГИ НА СОВОКУПНЫЙ ДОХОД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</si>
  <si>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</si>
  <si>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00011105020000000120</t>
  </si>
  <si>
    <t>Доходы от продажи земельных участков, государственная собственность на которые не разграничена</t>
  </si>
  <si>
    <t>00011200000000000000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</si>
  <si>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</si>
  <si>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</si>
  <si>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00011402000000000000</t>
  </si>
  <si>
    <t>Прочие неналоговые доходы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</si>
  <si>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</si>
  <si>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00011643000010000140</t>
  </si>
  <si>
    <t>00011105010000000120</t>
  </si>
  <si>
    <t>00011406013100000430</t>
  </si>
  <si>
    <t>Доходы от продажи земельных участков, находящихся в государственной и муниципальной собственности</t>
  </si>
  <si>
    <t>00085000000000000000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</si>
  <si>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</si>
  <si>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</si>
  <si>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</si>
  <si>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</si>
  <si>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00011301000000000130</t>
  </si>
  <si>
    <t>Налог, взимаемый в связи с применением патентной системы налогообложения</t>
  </si>
  <si>
    <t>00010100000000000000</t>
  </si>
  <si>
    <t>00010800000000000000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</si>
  <si>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</si>
  <si>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</si>
  <si>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>00011201070010000120</t>
  </si>
  <si>
    <t>ГОСУДАРСТВЕННАЯ ПОШЛИНА</t>
  </si>
  <si>
    <t>ПЛАТЕЖИ ПРИ ПОЛЬЗОВАНИИ ПРИРОДНЫМИ РЕСУРСАМИ</t>
  </si>
  <si>
    <t>00010504020020000110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</si>
  <si>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</si>
  <si>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00011300000000000000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</si>
  <si>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</si>
  <si>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00011301990000000130</t>
  </si>
  <si>
    <t>Налоги на имущество</t>
  </si>
  <si>
    <t>00011302000000000130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</si>
  <si>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</si>
  <si>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00020203999000000151</t>
  </si>
  <si>
    <t>00020204014050000151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</si>
  <si>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</si>
  <si>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00010102000010000110</t>
  </si>
  <si>
    <t>00011302990000000130</t>
  </si>
  <si>
    <t>00020203024000000151</t>
  </si>
  <si>
    <t>00010504000020000110</t>
  </si>
  <si>
    <t>00010900000000000000</t>
  </si>
  <si>
    <t>00011105013100000120</t>
  </si>
  <si>
    <t>00010807084010000110</t>
  </si>
  <si>
    <t>00010803010010000110</t>
  </si>
  <si>
    <t>Прочие неналоговые доходы бюджетов муниципальных районов</t>
  </si>
  <si>
    <t>00011402050050000410</t>
  </si>
  <si>
    <t>Плата за сбросы загрязняющих веществ в водные объекты</t>
  </si>
  <si>
    <t>00011400000000000000</t>
  </si>
  <si>
    <t>00011109045050000120</t>
  </si>
  <si>
    <t>00011625030010000140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</si>
  <si>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</si>
  <si>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00010803000010000110</t>
  </si>
  <si>
    <t>Плата за размещение отходов производства и потребления</t>
  </si>
  <si>
    <t>00010302230010000110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</si>
  <si>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</si>
  <si>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</si>
  <si>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НАЛОГИ НА ПРИБЫЛЬ, ДОХОДЫ</t>
  </si>
  <si>
    <t>Доходы от оказания платных услуг (работ)</t>
  </si>
  <si>
    <t>00020204000000000151</t>
  </si>
  <si>
    <t>00010300000000000000</t>
  </si>
  <si>
    <t>00011705050050000180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</si>
  <si>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</si>
  <si>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регистрацию, а также за совершение прочих юридически значимых действий</t>
  </si>
  <si>
    <t>00010502020020000110</t>
  </si>
  <si>
    <t>00020203022000000151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</si>
  <si>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</si>
  <si>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00010502010020000110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</si>
  <si>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</si>
  <si>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00011406000000000430</t>
  </si>
  <si>
    <t>00020203999050000151</t>
  </si>
  <si>
    <t>Субвенции бюджетам субъектов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</si>
  <si>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</si>
  <si>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00010102030010000110</t>
  </si>
  <si>
    <t>00021905000050000151</t>
  </si>
  <si>
    <t>00011105025050000120</t>
  </si>
  <si>
    <t>Прочие субвенции</t>
  </si>
  <si>
    <t>Прочие доходы от оказания платных услуг (работ) получателями средств бюджетов муниципальных районов</t>
  </si>
  <si>
    <t>00020203024050000151</t>
  </si>
  <si>
    <t>00010502000020000110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</si>
  <si>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</si>
  <si>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00011633050050000140</t>
  </si>
  <si>
    <t>00020202999000000151</t>
  </si>
  <si>
    <t>00011109000000000120</t>
  </si>
  <si>
    <t>00011600000000000000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</si>
  <si>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</si>
  <si>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00010302260010000110</t>
  </si>
  <si>
    <t>00010102010010000110</t>
  </si>
  <si>
    <t>00020000000000000000</t>
  </si>
  <si>
    <t>Прочие субвенции бюджетам муниципальных районов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</si>
  <si>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</si>
  <si>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</si>
  <si>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00020202000000000151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</si>
  <si>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</si>
  <si>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</si>
  <si>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00011301995050000130</t>
  </si>
  <si>
    <t>00010302250010000110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</si>
  <si>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</si>
  <si>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00021900000000000000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</si>
  <si>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</si>
  <si>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</si>
  <si>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</t>
  </si>
  <si>
    <t>00020203022050000151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</si>
  <si>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</si>
  <si>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доходы от компенсации затрат бюджетов муниципальных районов</t>
  </si>
  <si>
    <t>00010302240010000110</t>
  </si>
  <si>
    <t>00011302060000000130</t>
  </si>
  <si>
    <t>00011700000000000000</t>
  </si>
  <si>
    <t>00020203000000000151</t>
  </si>
  <si>
    <t>00011302995050000130</t>
  </si>
  <si>
    <t>Наименование групп, подгрупп, статей и подстатей доходов</t>
  </si>
  <si>
    <t>Код бюджетной классификации</t>
  </si>
  <si>
    <t>00010102020010000110.</t>
  </si>
  <si>
    <t>00021800000000000000.</t>
  </si>
  <si>
    <t>00021805000050000180.</t>
  </si>
  <si>
    <t>00021805010050000180.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</si>
  <si>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</si>
  <si>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</si>
  <si>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</si>
  <si>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</si>
  <si>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</si>
  <si>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</si>
  <si>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00020203007000000151.</t>
  </si>
  <si>
    <t>00020203007050000151.</t>
  </si>
  <si>
    <t>00020203121000000151.</t>
  </si>
  <si>
    <t>00020203121050000151.</t>
  </si>
  <si>
    <t>Субвенции бюджетам  на проведение Всероссийской сельскохозяйственной переписи в 2016 году</t>
  </si>
  <si>
    <t>Субвенции бюджетам  муниципальных районов на проведение Всероссийской сельскохозяйственной переписи в 2016 году</t>
  </si>
  <si>
    <t>00011201020010000120.</t>
  </si>
  <si>
    <t xml:space="preserve">  Плата за выбросы загрязняющих веществ в атмосферный воздух передвижными объектами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</si>
  <si>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</si>
  <si>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</si>
  <si>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00020700000000000000</t>
  </si>
  <si>
    <t xml:space="preserve"> 00020705000050000180</t>
  </si>
  <si>
    <t xml:space="preserve"> 00020705030050000180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</si>
  <si>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</si>
  <si>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</si>
  <si>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Суммы по искам о возмещении вреда, причиненного окружающей среде</t>
  </si>
  <si>
    <t>000 11635000050000140</t>
  </si>
  <si>
    <t>Доходы бюджета МО "Катангский район" по кодам классификации доходов за  2016г.</t>
  </si>
  <si>
    <t xml:space="preserve">Приложение №1     </t>
  </si>
  <si>
    <t xml:space="preserve">к Решению думы Муниципального образования  «Катангский район»  "Об исполнении бюджета МО "Катангский район" за 2016 г."
</t>
  </si>
  <si>
    <t>руб.</t>
  </si>
  <si>
    <t xml:space="preserve"> План на год</t>
  </si>
  <si>
    <t xml:space="preserve">% исполнения к году </t>
  </si>
  <si>
    <t>Исполнено за 2016 г.</t>
  </si>
  <si>
    <t xml:space="preserve">  от29.06.2017  №  _5/2__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</si>
</sst>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\ ###\ ###\ ###\ ##0"/>
    <numFmt numFmtId="179" formatCode="_-* #,##0_р_._-;\-* #,##0_р_._-;_-* &quot;-&quot;??_р_._-;_-@_-"/>
  </numFmts>
  <fonts count="48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10">
      <alignment horizontal="left" wrapText="1" indent="2"/>
      <protection/>
    </xf>
    <xf numFmtId="49" fontId="31" fillId="0" borderId="11">
      <alignment horizontal="center"/>
      <protection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9" borderId="12" applyNumberFormat="0" applyAlignment="0" applyProtection="0"/>
    <xf numFmtId="0" fontId="33" fillId="40" borderId="13" applyNumberFormat="0" applyAlignment="0" applyProtection="0"/>
    <xf numFmtId="0" fontId="34" fillId="4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41" borderId="18" applyNumberFormat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4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15" fillId="0" borderId="0" xfId="0" applyNumberFormat="1" applyFont="1" applyFill="1" applyAlignment="1">
      <alignment horizontal="left" wrapText="1"/>
    </xf>
    <xf numFmtId="0" fontId="17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47" fillId="0" borderId="10" xfId="74" applyNumberFormat="1" applyFont="1" applyAlignment="1" applyProtection="1">
      <alignment wrapText="1"/>
      <protection locked="0"/>
    </xf>
    <xf numFmtId="172" fontId="17" fillId="0" borderId="21" xfId="0" applyNumberFormat="1" applyFont="1" applyFill="1" applyBorder="1" applyAlignment="1">
      <alignment horizontal="center" vertical="center" wrapText="1"/>
    </xf>
    <xf numFmtId="178" fontId="17" fillId="0" borderId="21" xfId="0" applyNumberFormat="1" applyFont="1" applyFill="1" applyBorder="1" applyAlignment="1">
      <alignment horizontal="center" vertical="center" wrapText="1"/>
    </xf>
    <xf numFmtId="172" fontId="18" fillId="0" borderId="21" xfId="0" applyNumberFormat="1" applyFont="1" applyFill="1" applyBorder="1" applyAlignment="1">
      <alignment horizontal="center" vertical="center" wrapText="1"/>
    </xf>
    <xf numFmtId="178" fontId="18" fillId="0" borderId="21" xfId="0" applyNumberFormat="1" applyFont="1" applyFill="1" applyBorder="1" applyAlignment="1">
      <alignment horizontal="center" vertical="center" wrapText="1"/>
    </xf>
    <xf numFmtId="172" fontId="19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wrapText="1"/>
    </xf>
    <xf numFmtId="0" fontId="47" fillId="0" borderId="21" xfId="74" applyNumberFormat="1" applyFont="1" applyBorder="1" applyAlignment="1" applyProtection="1">
      <alignment vertical="center" wrapText="1"/>
      <protection locked="0"/>
    </xf>
    <xf numFmtId="49" fontId="47" fillId="0" borderId="21" xfId="75" applyNumberFormat="1" applyFont="1" applyBorder="1" applyAlignment="1" applyProtection="1">
      <alignment horizontal="left" vertical="center" wrapText="1"/>
      <protection locked="0"/>
    </xf>
    <xf numFmtId="0" fontId="19" fillId="46" borderId="21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71" fontId="15" fillId="0" borderId="21" xfId="101" applyFont="1" applyFill="1" applyBorder="1" applyAlignment="1">
      <alignment horizontal="center" vertical="center" wrapText="1"/>
    </xf>
    <xf numFmtId="179" fontId="15" fillId="0" borderId="21" xfId="10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 wrapText="1"/>
    </xf>
    <xf numFmtId="171" fontId="15" fillId="0" borderId="0" xfId="101" applyFont="1" applyBorder="1" applyAlignment="1">
      <alignment horizontal="right" vertical="center"/>
    </xf>
    <xf numFmtId="0" fontId="15" fillId="0" borderId="0" xfId="0" applyFont="1" applyFill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xl53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1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6.140625" style="1" customWidth="1"/>
    <col min="2" max="2" width="22.57421875" style="1" customWidth="1"/>
    <col min="3" max="3" width="15.57421875" style="1" customWidth="1"/>
    <col min="4" max="4" width="17.8515625" style="1" customWidth="1"/>
    <col min="5" max="5" width="9.8515625" style="1" customWidth="1"/>
    <col min="6" max="6" width="11.140625" style="1" customWidth="1"/>
    <col min="7" max="16384" width="9.140625" style="1" customWidth="1"/>
  </cols>
  <sheetData>
    <row r="1" spans="3:5" ht="18" customHeight="1">
      <c r="C1" s="28" t="s">
        <v>221</v>
      </c>
      <c r="D1" s="28"/>
      <c r="E1" s="28"/>
    </row>
    <row r="2" spans="3:6" ht="42.75" customHeight="1">
      <c r="C2" s="26" t="s">
        <v>222</v>
      </c>
      <c r="D2" s="26"/>
      <c r="E2" s="26"/>
      <c r="F2" s="2"/>
    </row>
    <row r="3" spans="3:6" ht="18.75" customHeight="1">
      <c r="C3" s="27" t="s">
        <v>227</v>
      </c>
      <c r="D3" s="27"/>
      <c r="E3" s="27"/>
      <c r="F3" s="2"/>
    </row>
    <row r="4" spans="1:5" ht="27" customHeight="1">
      <c r="A4" s="25" t="s">
        <v>220</v>
      </c>
      <c r="B4" s="25"/>
      <c r="C4" s="25"/>
      <c r="D4" s="25"/>
      <c r="E4" s="25"/>
    </row>
    <row r="5" spans="1:5" ht="16.5" customHeight="1">
      <c r="A5" s="20"/>
      <c r="B5" s="20"/>
      <c r="C5" s="20"/>
      <c r="D5" s="20"/>
      <c r="E5" s="22" t="s">
        <v>223</v>
      </c>
    </row>
    <row r="6" spans="1:5" ht="38.25">
      <c r="A6" s="21" t="s">
        <v>191</v>
      </c>
      <c r="B6" s="21" t="s">
        <v>192</v>
      </c>
      <c r="C6" s="21" t="s">
        <v>224</v>
      </c>
      <c r="D6" s="23" t="s">
        <v>226</v>
      </c>
      <c r="E6" s="24" t="s">
        <v>225</v>
      </c>
    </row>
    <row r="7" spans="1:5" ht="15">
      <c r="A7" s="3" t="s">
        <v>12</v>
      </c>
      <c r="B7" s="3" t="s">
        <v>93</v>
      </c>
      <c r="C7" s="10">
        <f>C8+C88</f>
        <v>433166968.22</v>
      </c>
      <c r="D7" s="10">
        <f>D8+D88</f>
        <v>432891821.28999996</v>
      </c>
      <c r="E7" s="11">
        <f>D7*100/C7</f>
        <v>99.93648016811377</v>
      </c>
    </row>
    <row r="8" spans="1:5" ht="15">
      <c r="A8" s="3" t="s">
        <v>60</v>
      </c>
      <c r="B8" s="3" t="s">
        <v>74</v>
      </c>
      <c r="C8" s="10">
        <f>C9+C15+C21+C27+C33+C36+C48+C55+C64+C72+C85</f>
        <v>232056524.3</v>
      </c>
      <c r="D8" s="10">
        <f>D9+D15+D21+D27+D33+D36+D48+D55+D64+D72+D85</f>
        <v>231775612.53999993</v>
      </c>
      <c r="E8" s="11">
        <f aca="true" t="shared" si="0" ref="E8:E67">D8*100/C8</f>
        <v>99.87894683812598</v>
      </c>
    </row>
    <row r="9" spans="1:5" ht="15">
      <c r="A9" s="4" t="s">
        <v>138</v>
      </c>
      <c r="B9" s="4" t="s">
        <v>100</v>
      </c>
      <c r="C9" s="12">
        <f>C10</f>
        <v>167431006</v>
      </c>
      <c r="D9" s="12">
        <f>D10</f>
        <v>168516610.04</v>
      </c>
      <c r="E9" s="13">
        <f t="shared" si="0"/>
        <v>100.64838888921207</v>
      </c>
    </row>
    <row r="10" spans="1:5" ht="15">
      <c r="A10" s="4" t="s">
        <v>78</v>
      </c>
      <c r="B10" s="4" t="s">
        <v>118</v>
      </c>
      <c r="C10" s="12">
        <f>C11+C14+C13</f>
        <v>167431006</v>
      </c>
      <c r="D10" s="12">
        <f>D11+D14+D13</f>
        <v>168516610.04</v>
      </c>
      <c r="E10" s="13">
        <f t="shared" si="0"/>
        <v>100.64838888921207</v>
      </c>
    </row>
    <row r="11" spans="1:5" ht="61.5" customHeight="1">
      <c r="A11" s="5" t="s">
        <v>85</v>
      </c>
      <c r="B11" s="5" t="s">
        <v>168</v>
      </c>
      <c r="C11" s="14">
        <v>167423476</v>
      </c>
      <c r="D11" s="14">
        <v>168510870.01</v>
      </c>
      <c r="E11" s="13">
        <f t="shared" si="0"/>
        <v>100.64948717824973</v>
      </c>
    </row>
    <row r="12" spans="1:5" ht="88.5" customHeight="1">
      <c r="A12" s="6" t="s">
        <v>200</v>
      </c>
      <c r="B12" s="7" t="s">
        <v>193</v>
      </c>
      <c r="C12" s="14">
        <v>7530</v>
      </c>
      <c r="D12" s="14">
        <v>5740.03</v>
      </c>
      <c r="E12" s="13">
        <v>0</v>
      </c>
    </row>
    <row r="13" spans="1:5" ht="43.5" customHeight="1">
      <c r="A13" s="5" t="s">
        <v>43</v>
      </c>
      <c r="B13" s="5" t="s">
        <v>154</v>
      </c>
      <c r="C13" s="14">
        <v>5360</v>
      </c>
      <c r="D13" s="14">
        <v>3571.22</v>
      </c>
      <c r="E13" s="13">
        <v>0</v>
      </c>
    </row>
    <row r="14" spans="1:5" ht="74.25" customHeight="1">
      <c r="A14" s="5" t="s">
        <v>172</v>
      </c>
      <c r="B14" s="5" t="s">
        <v>16</v>
      </c>
      <c r="C14" s="14">
        <v>2170</v>
      </c>
      <c r="D14" s="14">
        <v>2168.81</v>
      </c>
      <c r="E14" s="13">
        <v>0</v>
      </c>
    </row>
    <row r="15" spans="1:5" ht="36">
      <c r="A15" s="4" t="s">
        <v>76</v>
      </c>
      <c r="B15" s="4" t="s">
        <v>141</v>
      </c>
      <c r="C15" s="12">
        <f>C16</f>
        <v>14640900</v>
      </c>
      <c r="D15" s="12">
        <f>D16</f>
        <v>15695627.799999999</v>
      </c>
      <c r="E15" s="13">
        <f t="shared" si="0"/>
        <v>107.20398199564235</v>
      </c>
    </row>
    <row r="16" spans="1:5" ht="24">
      <c r="A16" s="4" t="s">
        <v>25</v>
      </c>
      <c r="B16" s="4" t="s">
        <v>26</v>
      </c>
      <c r="C16" s="12">
        <f>C17+C18+C19+C20</f>
        <v>14640900</v>
      </c>
      <c r="D16" s="12">
        <f>D17+D18+D19+D20</f>
        <v>15695627.799999999</v>
      </c>
      <c r="E16" s="13">
        <f t="shared" si="0"/>
        <v>107.20398199564235</v>
      </c>
    </row>
    <row r="17" spans="1:5" ht="67.5" customHeight="1">
      <c r="A17" s="5" t="s">
        <v>21</v>
      </c>
      <c r="B17" s="5" t="s">
        <v>135</v>
      </c>
      <c r="C17" s="14">
        <v>4934800</v>
      </c>
      <c r="D17" s="14">
        <v>5365692.77</v>
      </c>
      <c r="E17" s="13">
        <f t="shared" si="0"/>
        <v>108.73171698954364</v>
      </c>
    </row>
    <row r="18" spans="1:5" ht="77.25" customHeight="1">
      <c r="A18" s="5" t="s">
        <v>5</v>
      </c>
      <c r="B18" s="5" t="s">
        <v>186</v>
      </c>
      <c r="C18" s="14">
        <v>103900</v>
      </c>
      <c r="D18" s="14">
        <v>81905.11</v>
      </c>
      <c r="E18" s="13">
        <f t="shared" si="0"/>
        <v>78.83071222329163</v>
      </c>
    </row>
    <row r="19" spans="1:5" ht="62.25" customHeight="1">
      <c r="A19" s="5" t="s">
        <v>114</v>
      </c>
      <c r="B19" s="5" t="s">
        <v>177</v>
      </c>
      <c r="C19" s="14">
        <v>10402200</v>
      </c>
      <c r="D19" s="14">
        <v>11042760.61</v>
      </c>
      <c r="E19" s="13">
        <f t="shared" si="0"/>
        <v>106.15793399473188</v>
      </c>
    </row>
    <row r="20" spans="1:5" ht="63" customHeight="1">
      <c r="A20" s="5" t="s">
        <v>57</v>
      </c>
      <c r="B20" s="5" t="s">
        <v>167</v>
      </c>
      <c r="C20" s="14">
        <v>-800000</v>
      </c>
      <c r="D20" s="14">
        <v>-794730.69</v>
      </c>
      <c r="E20" s="13">
        <f t="shared" si="0"/>
        <v>99.34133625</v>
      </c>
    </row>
    <row r="21" spans="1:5" ht="15">
      <c r="A21" s="4" t="s">
        <v>79</v>
      </c>
      <c r="B21" s="4" t="s">
        <v>44</v>
      </c>
      <c r="C21" s="12">
        <f>C22+C25</f>
        <v>1156396</v>
      </c>
      <c r="D21" s="12">
        <f>D22+D25</f>
        <v>1106333.4499999997</v>
      </c>
      <c r="E21" s="13">
        <f t="shared" si="0"/>
        <v>95.67081259360978</v>
      </c>
    </row>
    <row r="22" spans="1:5" ht="24">
      <c r="A22" s="4" t="s">
        <v>49</v>
      </c>
      <c r="B22" s="4" t="s">
        <v>160</v>
      </c>
      <c r="C22" s="12">
        <f>C23+C24</f>
        <v>1143093</v>
      </c>
      <c r="D22" s="12">
        <f>D23+D24</f>
        <v>1093353.8199999998</v>
      </c>
      <c r="E22" s="13">
        <f t="shared" si="0"/>
        <v>95.64871974546251</v>
      </c>
    </row>
    <row r="23" spans="1:5" ht="24">
      <c r="A23" s="5" t="s">
        <v>49</v>
      </c>
      <c r="B23" s="5" t="s">
        <v>148</v>
      </c>
      <c r="C23" s="14">
        <v>1143000</v>
      </c>
      <c r="D23" s="14">
        <v>1093261.9</v>
      </c>
      <c r="E23" s="13">
        <f t="shared" si="0"/>
        <v>95.64846019247592</v>
      </c>
    </row>
    <row r="24" spans="1:5" ht="36">
      <c r="A24" s="5" t="s">
        <v>35</v>
      </c>
      <c r="B24" s="5" t="s">
        <v>145</v>
      </c>
      <c r="C24" s="14">
        <v>93</v>
      </c>
      <c r="D24" s="14">
        <v>91.92</v>
      </c>
      <c r="E24" s="13">
        <v>0</v>
      </c>
    </row>
    <row r="25" spans="1:5" ht="24">
      <c r="A25" s="4" t="s">
        <v>99</v>
      </c>
      <c r="B25" s="4" t="s">
        <v>121</v>
      </c>
      <c r="C25" s="12">
        <f>C26</f>
        <v>13303</v>
      </c>
      <c r="D25" s="12">
        <f>D26</f>
        <v>12979.63</v>
      </c>
      <c r="E25" s="13">
        <f t="shared" si="0"/>
        <v>97.56919491843945</v>
      </c>
    </row>
    <row r="26" spans="1:5" ht="36">
      <c r="A26" s="5" t="s">
        <v>161</v>
      </c>
      <c r="B26" s="5" t="s">
        <v>107</v>
      </c>
      <c r="C26" s="14">
        <v>13303</v>
      </c>
      <c r="D26" s="14">
        <v>12979.63</v>
      </c>
      <c r="E26" s="13">
        <f t="shared" si="0"/>
        <v>97.56919491843945</v>
      </c>
    </row>
    <row r="27" spans="1:5" ht="15">
      <c r="A27" s="4" t="s">
        <v>105</v>
      </c>
      <c r="B27" s="4" t="s">
        <v>101</v>
      </c>
      <c r="C27" s="12">
        <f>C28+C30</f>
        <v>944000</v>
      </c>
      <c r="D27" s="12">
        <f>D28+D30</f>
        <v>901373.64</v>
      </c>
      <c r="E27" s="13">
        <f t="shared" si="0"/>
        <v>95.48449576271186</v>
      </c>
    </row>
    <row r="28" spans="1:5" ht="28.5" customHeight="1">
      <c r="A28" s="4" t="s">
        <v>28</v>
      </c>
      <c r="B28" s="4" t="s">
        <v>133</v>
      </c>
      <c r="C28" s="12">
        <f>C29</f>
        <v>280000</v>
      </c>
      <c r="D28" s="12">
        <f>D29</f>
        <v>237373.64</v>
      </c>
      <c r="E28" s="13">
        <f t="shared" si="0"/>
        <v>84.7763</v>
      </c>
    </row>
    <row r="29" spans="1:5" ht="34.5" customHeight="1">
      <c r="A29" s="5" t="s">
        <v>38</v>
      </c>
      <c r="B29" s="5" t="s">
        <v>125</v>
      </c>
      <c r="C29" s="14">
        <v>280000</v>
      </c>
      <c r="D29" s="14">
        <v>237373.64</v>
      </c>
      <c r="E29" s="13">
        <f t="shared" si="0"/>
        <v>84.7763</v>
      </c>
    </row>
    <row r="30" spans="1:5" ht="32.25" customHeight="1">
      <c r="A30" s="4" t="s">
        <v>144</v>
      </c>
      <c r="B30" s="4" t="s">
        <v>54</v>
      </c>
      <c r="C30" s="12">
        <f>C31</f>
        <v>664000</v>
      </c>
      <c r="D30" s="12">
        <f>D31</f>
        <v>664000</v>
      </c>
      <c r="E30" s="13">
        <f t="shared" si="0"/>
        <v>100</v>
      </c>
    </row>
    <row r="31" spans="1:5" ht="49.5" customHeight="1">
      <c r="A31" s="4" t="s">
        <v>117</v>
      </c>
      <c r="B31" s="4" t="s">
        <v>171</v>
      </c>
      <c r="C31" s="12">
        <f>C32</f>
        <v>664000</v>
      </c>
      <c r="D31" s="12">
        <v>664000</v>
      </c>
      <c r="E31" s="13">
        <f t="shared" si="0"/>
        <v>100</v>
      </c>
    </row>
    <row r="32" spans="1:5" ht="63" customHeight="1">
      <c r="A32" s="5" t="s">
        <v>70</v>
      </c>
      <c r="B32" s="5" t="s">
        <v>124</v>
      </c>
      <c r="C32" s="14">
        <v>664000</v>
      </c>
      <c r="D32" s="14">
        <v>664000</v>
      </c>
      <c r="E32" s="13">
        <f t="shared" si="0"/>
        <v>100</v>
      </c>
    </row>
    <row r="33" spans="1:5" ht="36">
      <c r="A33" s="4" t="s">
        <v>45</v>
      </c>
      <c r="B33" s="4" t="s">
        <v>122</v>
      </c>
      <c r="C33" s="12">
        <f>C34</f>
        <v>192</v>
      </c>
      <c r="D33" s="12">
        <f>D34</f>
        <v>191.57</v>
      </c>
      <c r="E33" s="13">
        <f t="shared" si="0"/>
        <v>99.77604166666667</v>
      </c>
    </row>
    <row r="34" spans="1:5" ht="15">
      <c r="A34" s="4" t="s">
        <v>112</v>
      </c>
      <c r="B34" s="4" t="s">
        <v>61</v>
      </c>
      <c r="C34" s="12">
        <f>C35</f>
        <v>192</v>
      </c>
      <c r="D34" s="12">
        <f>D35</f>
        <v>191.57</v>
      </c>
      <c r="E34" s="13">
        <f t="shared" si="0"/>
        <v>99.77604166666667</v>
      </c>
    </row>
    <row r="35" spans="1:5" ht="15">
      <c r="A35" s="5" t="s">
        <v>32</v>
      </c>
      <c r="B35" s="5" t="s">
        <v>52</v>
      </c>
      <c r="C35" s="14">
        <v>192</v>
      </c>
      <c r="D35" s="14">
        <v>191.57</v>
      </c>
      <c r="E35" s="13">
        <f t="shared" si="0"/>
        <v>99.77604166666667</v>
      </c>
    </row>
    <row r="36" spans="1:5" ht="36">
      <c r="A36" s="4" t="s">
        <v>181</v>
      </c>
      <c r="B36" s="4" t="s">
        <v>14</v>
      </c>
      <c r="C36" s="12">
        <f>C37+C42+C45</f>
        <v>1065316</v>
      </c>
      <c r="D36" s="12">
        <f>D37+D42+D45</f>
        <v>1050958.3800000001</v>
      </c>
      <c r="E36" s="13">
        <f t="shared" si="0"/>
        <v>98.65226655752848</v>
      </c>
    </row>
    <row r="37" spans="1:5" ht="71.25" customHeight="1">
      <c r="A37" s="4" t="s">
        <v>153</v>
      </c>
      <c r="B37" s="4" t="s">
        <v>42</v>
      </c>
      <c r="C37" s="12">
        <f>C38+C40</f>
        <v>234561</v>
      </c>
      <c r="D37" s="12">
        <f>D38+D40</f>
        <v>197578.94999999998</v>
      </c>
      <c r="E37" s="13">
        <f t="shared" si="0"/>
        <v>84.23350429099467</v>
      </c>
    </row>
    <row r="38" spans="1:5" ht="58.5" customHeight="1">
      <c r="A38" s="4" t="s">
        <v>143</v>
      </c>
      <c r="B38" s="4" t="s">
        <v>90</v>
      </c>
      <c r="C38" s="12">
        <f>C39</f>
        <v>35488</v>
      </c>
      <c r="D38" s="12">
        <f>D39</f>
        <v>34118.34</v>
      </c>
      <c r="E38" s="13">
        <f t="shared" si="0"/>
        <v>96.14049819657347</v>
      </c>
    </row>
    <row r="39" spans="1:5" ht="62.25" customHeight="1">
      <c r="A39" s="5" t="s">
        <v>97</v>
      </c>
      <c r="B39" s="5" t="s">
        <v>123</v>
      </c>
      <c r="C39" s="14">
        <v>35488</v>
      </c>
      <c r="D39" s="14">
        <v>34118.34</v>
      </c>
      <c r="E39" s="13">
        <f t="shared" si="0"/>
        <v>96.14049819657347</v>
      </c>
    </row>
    <row r="40" spans="1:5" ht="63" customHeight="1">
      <c r="A40" s="4" t="s">
        <v>77</v>
      </c>
      <c r="B40" s="4" t="s">
        <v>81</v>
      </c>
      <c r="C40" s="12">
        <f>C41</f>
        <v>199073</v>
      </c>
      <c r="D40" s="12">
        <f>D41</f>
        <v>163460.61</v>
      </c>
      <c r="E40" s="13">
        <f t="shared" si="0"/>
        <v>82.11088897037769</v>
      </c>
    </row>
    <row r="41" spans="1:5" ht="62.25" customHeight="1">
      <c r="A41" s="5" t="s">
        <v>46</v>
      </c>
      <c r="B41" s="5" t="s">
        <v>156</v>
      </c>
      <c r="C41" s="14">
        <v>199073</v>
      </c>
      <c r="D41" s="14">
        <v>163460.61</v>
      </c>
      <c r="E41" s="13">
        <f t="shared" si="0"/>
        <v>82.11088897037769</v>
      </c>
    </row>
    <row r="42" spans="1:5" ht="24">
      <c r="A42" s="4" t="s">
        <v>36</v>
      </c>
      <c r="B42" s="4" t="s">
        <v>11</v>
      </c>
      <c r="C42" s="12">
        <f>C43</f>
        <v>0</v>
      </c>
      <c r="D42" s="12">
        <f>D43</f>
        <v>0</v>
      </c>
      <c r="E42" s="13">
        <v>0</v>
      </c>
    </row>
    <row r="43" spans="1:5" ht="39" customHeight="1">
      <c r="A43" s="4" t="s">
        <v>4</v>
      </c>
      <c r="B43" s="4" t="s">
        <v>56</v>
      </c>
      <c r="C43" s="12">
        <f>C44</f>
        <v>0</v>
      </c>
      <c r="D43" s="12">
        <f>D44</f>
        <v>0</v>
      </c>
      <c r="E43" s="13">
        <v>0</v>
      </c>
    </row>
    <row r="44" spans="1:5" ht="48">
      <c r="A44" s="5" t="s">
        <v>20</v>
      </c>
      <c r="B44" s="5" t="s">
        <v>64</v>
      </c>
      <c r="C44" s="14">
        <v>0</v>
      </c>
      <c r="D44" s="14">
        <v>0</v>
      </c>
      <c r="E44" s="13">
        <v>0</v>
      </c>
    </row>
    <row r="45" spans="1:5" ht="72">
      <c r="A45" s="4" t="s">
        <v>18</v>
      </c>
      <c r="B45" s="4" t="s">
        <v>164</v>
      </c>
      <c r="C45" s="12">
        <f>C46</f>
        <v>830755</v>
      </c>
      <c r="D45" s="12">
        <f>D46</f>
        <v>853379.43</v>
      </c>
      <c r="E45" s="13">
        <f t="shared" si="0"/>
        <v>102.72335766862673</v>
      </c>
    </row>
    <row r="46" spans="1:5" ht="72">
      <c r="A46" s="4" t="s">
        <v>80</v>
      </c>
      <c r="B46" s="4" t="s">
        <v>58</v>
      </c>
      <c r="C46" s="12">
        <f>C47</f>
        <v>830755</v>
      </c>
      <c r="D46" s="12">
        <f>D47</f>
        <v>853379.43</v>
      </c>
      <c r="E46" s="13">
        <f t="shared" si="0"/>
        <v>102.72335766862673</v>
      </c>
    </row>
    <row r="47" spans="1:5" ht="65.25" customHeight="1">
      <c r="A47" s="5" t="s">
        <v>174</v>
      </c>
      <c r="B47" s="5" t="s">
        <v>130</v>
      </c>
      <c r="C47" s="14">
        <v>830755</v>
      </c>
      <c r="D47" s="14">
        <v>853379.43</v>
      </c>
      <c r="E47" s="13">
        <f t="shared" si="0"/>
        <v>102.72335766862673</v>
      </c>
    </row>
    <row r="48" spans="1:5" ht="24">
      <c r="A48" s="4" t="s">
        <v>106</v>
      </c>
      <c r="B48" s="4" t="s">
        <v>83</v>
      </c>
      <c r="C48" s="12">
        <f>C49</f>
        <v>46211768</v>
      </c>
      <c r="D48" s="12">
        <f>D49</f>
        <v>43413815.17</v>
      </c>
      <c r="E48" s="13">
        <f t="shared" si="0"/>
        <v>93.94536727095142</v>
      </c>
    </row>
    <row r="49" spans="1:5" ht="18.75" customHeight="1">
      <c r="A49" s="4" t="s">
        <v>75</v>
      </c>
      <c r="B49" s="4" t="s">
        <v>37</v>
      </c>
      <c r="C49" s="12">
        <f>C50+C52+C53+C54</f>
        <v>46211768</v>
      </c>
      <c r="D49" s="12">
        <f>D50+D52+D53+D54+D51</f>
        <v>43413815.17</v>
      </c>
      <c r="E49" s="13">
        <f t="shared" si="0"/>
        <v>93.94536727095142</v>
      </c>
    </row>
    <row r="50" spans="1:5" ht="24">
      <c r="A50" s="5" t="s">
        <v>50</v>
      </c>
      <c r="B50" s="5" t="s">
        <v>34</v>
      </c>
      <c r="C50" s="14">
        <v>500000</v>
      </c>
      <c r="D50" s="14">
        <v>499648.1</v>
      </c>
      <c r="E50" s="13">
        <f t="shared" si="0"/>
        <v>99.92962</v>
      </c>
    </row>
    <row r="51" spans="1:5" ht="24.75">
      <c r="A51" s="9" t="s">
        <v>210</v>
      </c>
      <c r="B51" s="5" t="s">
        <v>209</v>
      </c>
      <c r="C51" s="14"/>
      <c r="D51" s="14">
        <v>-14.57</v>
      </c>
      <c r="E51" s="13"/>
    </row>
    <row r="52" spans="1:5" ht="17.25" customHeight="1">
      <c r="A52" s="5" t="s">
        <v>128</v>
      </c>
      <c r="B52" s="5" t="s">
        <v>67</v>
      </c>
      <c r="C52" s="14">
        <v>1000</v>
      </c>
      <c r="D52" s="14">
        <v>1024.76</v>
      </c>
      <c r="E52" s="13">
        <f t="shared" si="0"/>
        <v>102.476</v>
      </c>
    </row>
    <row r="53" spans="1:5" ht="15" customHeight="1">
      <c r="A53" s="5" t="s">
        <v>134</v>
      </c>
      <c r="B53" s="5" t="s">
        <v>65</v>
      </c>
      <c r="C53" s="14">
        <v>3207865</v>
      </c>
      <c r="D53" s="14">
        <v>2187871.49</v>
      </c>
      <c r="E53" s="13">
        <f t="shared" si="0"/>
        <v>68.20335300893274</v>
      </c>
    </row>
    <row r="54" spans="1:5" ht="40.5" customHeight="1">
      <c r="A54" s="5" t="s">
        <v>180</v>
      </c>
      <c r="B54" s="5" t="s">
        <v>104</v>
      </c>
      <c r="C54" s="14">
        <v>42502903</v>
      </c>
      <c r="D54" s="14">
        <v>40725285.39</v>
      </c>
      <c r="E54" s="13">
        <f t="shared" si="0"/>
        <v>95.81765600810843</v>
      </c>
    </row>
    <row r="55" spans="1:5" ht="27.75" customHeight="1">
      <c r="A55" s="4" t="s">
        <v>30</v>
      </c>
      <c r="B55" s="4" t="s">
        <v>109</v>
      </c>
      <c r="C55" s="12">
        <f>C56+C59</f>
        <v>1779734</v>
      </c>
      <c r="D55" s="12">
        <f>D56+D59</f>
        <v>1914332.07</v>
      </c>
      <c r="E55" s="13">
        <f t="shared" si="0"/>
        <v>107.5628194999927</v>
      </c>
    </row>
    <row r="56" spans="1:5" ht="15">
      <c r="A56" s="4" t="s">
        <v>139</v>
      </c>
      <c r="B56" s="4" t="s">
        <v>98</v>
      </c>
      <c r="C56" s="12">
        <f>C57</f>
        <v>180534</v>
      </c>
      <c r="D56" s="12">
        <f>D57</f>
        <v>206215</v>
      </c>
      <c r="E56" s="13">
        <f t="shared" si="0"/>
        <v>114.22502132562288</v>
      </c>
    </row>
    <row r="57" spans="1:5" ht="15">
      <c r="A57" s="4" t="s">
        <v>182</v>
      </c>
      <c r="B57" s="4" t="s">
        <v>111</v>
      </c>
      <c r="C57" s="12">
        <f>C58</f>
        <v>180534</v>
      </c>
      <c r="D57" s="12">
        <v>206215</v>
      </c>
      <c r="E57" s="13">
        <f t="shared" si="0"/>
        <v>114.22502132562288</v>
      </c>
    </row>
    <row r="58" spans="1:5" ht="28.5" customHeight="1">
      <c r="A58" s="5" t="s">
        <v>158</v>
      </c>
      <c r="B58" s="5" t="s">
        <v>176</v>
      </c>
      <c r="C58" s="14">
        <v>180534</v>
      </c>
      <c r="D58" s="14">
        <v>206215</v>
      </c>
      <c r="E58" s="13">
        <f t="shared" si="0"/>
        <v>114.22502132562288</v>
      </c>
    </row>
    <row r="59" spans="1:5" ht="15">
      <c r="A59" s="4" t="s">
        <v>3</v>
      </c>
      <c r="B59" s="4" t="s">
        <v>113</v>
      </c>
      <c r="C59" s="14">
        <f>C60+C62</f>
        <v>1599200</v>
      </c>
      <c r="D59" s="14">
        <f>D60+D62</f>
        <v>1708117.07</v>
      </c>
      <c r="E59" s="13">
        <f t="shared" si="0"/>
        <v>106.81072223611805</v>
      </c>
    </row>
    <row r="60" spans="1:5" ht="25.5" customHeight="1">
      <c r="A60" s="4" t="s">
        <v>175</v>
      </c>
      <c r="B60" s="4" t="s">
        <v>187</v>
      </c>
      <c r="C60" s="12">
        <f>C61</f>
        <v>81300</v>
      </c>
      <c r="D60" s="12">
        <f>D61</f>
        <v>141300</v>
      </c>
      <c r="E60" s="13">
        <f t="shared" si="0"/>
        <v>173.80073800738006</v>
      </c>
    </row>
    <row r="61" spans="1:5" ht="36">
      <c r="A61" s="5" t="s">
        <v>108</v>
      </c>
      <c r="B61" s="5" t="s">
        <v>6</v>
      </c>
      <c r="C61" s="14">
        <v>81300</v>
      </c>
      <c r="D61" s="14">
        <v>141300</v>
      </c>
      <c r="E61" s="13">
        <f t="shared" si="0"/>
        <v>173.80073800738006</v>
      </c>
    </row>
    <row r="62" spans="1:5" ht="15">
      <c r="A62" s="4" t="s">
        <v>40</v>
      </c>
      <c r="B62" s="4" t="s">
        <v>119</v>
      </c>
      <c r="C62" s="12">
        <f>C63</f>
        <v>1517900</v>
      </c>
      <c r="D62" s="12">
        <f>D63</f>
        <v>1566817.07</v>
      </c>
      <c r="E62" s="13">
        <f t="shared" si="0"/>
        <v>103.22268067725146</v>
      </c>
    </row>
    <row r="63" spans="1:5" ht="24">
      <c r="A63" s="5" t="s">
        <v>185</v>
      </c>
      <c r="B63" s="5" t="s">
        <v>190</v>
      </c>
      <c r="C63" s="14">
        <v>1517900</v>
      </c>
      <c r="D63" s="14">
        <v>1566817.07</v>
      </c>
      <c r="E63" s="13">
        <f t="shared" si="0"/>
        <v>103.22268067725146</v>
      </c>
    </row>
    <row r="64" spans="1:5" ht="24">
      <c r="A64" s="4" t="s">
        <v>15</v>
      </c>
      <c r="B64" s="4" t="s">
        <v>129</v>
      </c>
      <c r="C64" s="12">
        <f>C65+C68</f>
        <v>-1820250.7</v>
      </c>
      <c r="D64" s="12">
        <f>D65+D68</f>
        <v>-1819561.16</v>
      </c>
      <c r="E64" s="13">
        <f t="shared" si="0"/>
        <v>99.96211840489885</v>
      </c>
    </row>
    <row r="65" spans="1:5" ht="72">
      <c r="A65" s="4" t="s">
        <v>147</v>
      </c>
      <c r="B65" s="4" t="s">
        <v>86</v>
      </c>
      <c r="C65" s="12">
        <f>C66</f>
        <v>-1839188.7</v>
      </c>
      <c r="D65" s="12">
        <f>D66</f>
        <v>-1839188.7</v>
      </c>
      <c r="E65" s="13">
        <f t="shared" si="0"/>
        <v>100</v>
      </c>
    </row>
    <row r="66" spans="1:5" ht="79.5" customHeight="1">
      <c r="A66" s="4" t="s">
        <v>102</v>
      </c>
      <c r="B66" s="4" t="s">
        <v>127</v>
      </c>
      <c r="C66" s="12">
        <f>C67</f>
        <v>-1839188.7</v>
      </c>
      <c r="D66" s="12">
        <f>D67</f>
        <v>-1839188.7</v>
      </c>
      <c r="E66" s="13">
        <f t="shared" si="0"/>
        <v>100</v>
      </c>
    </row>
    <row r="67" spans="1:5" ht="72.75" customHeight="1">
      <c r="A67" s="5" t="s">
        <v>94</v>
      </c>
      <c r="B67" s="5" t="s">
        <v>39</v>
      </c>
      <c r="C67" s="14">
        <v>-1839188.7</v>
      </c>
      <c r="D67" s="14">
        <v>-1839188.7</v>
      </c>
      <c r="E67" s="13">
        <f t="shared" si="0"/>
        <v>100</v>
      </c>
    </row>
    <row r="68" spans="1:5" ht="25.5" customHeight="1">
      <c r="A68" s="4" t="s">
        <v>92</v>
      </c>
      <c r="B68" s="4" t="s">
        <v>150</v>
      </c>
      <c r="C68" s="12">
        <f>C69</f>
        <v>18938</v>
      </c>
      <c r="D68" s="12">
        <f>D69</f>
        <v>19627.54</v>
      </c>
      <c r="E68" s="13">
        <f aca="true" t="shared" si="1" ref="E68:E116">D68*100/C68</f>
        <v>103.64103918048369</v>
      </c>
    </row>
    <row r="69" spans="1:5" ht="23.25" customHeight="1">
      <c r="A69" s="4" t="s">
        <v>82</v>
      </c>
      <c r="B69" s="4" t="s">
        <v>13</v>
      </c>
      <c r="C69" s="12">
        <f>C70+C71</f>
        <v>18938</v>
      </c>
      <c r="D69" s="12">
        <f>D70+D71</f>
        <v>19627.54</v>
      </c>
      <c r="E69" s="13">
        <f t="shared" si="1"/>
        <v>103.64103918048369</v>
      </c>
    </row>
    <row r="70" spans="1:5" ht="48">
      <c r="A70" s="5" t="s">
        <v>96</v>
      </c>
      <c r="B70" s="5" t="s">
        <v>103</v>
      </c>
      <c r="C70" s="14">
        <v>0</v>
      </c>
      <c r="D70" s="14">
        <v>0</v>
      </c>
      <c r="E70" s="13">
        <v>0</v>
      </c>
    </row>
    <row r="71" spans="1:5" ht="36">
      <c r="A71" s="5" t="s">
        <v>178</v>
      </c>
      <c r="B71" s="5" t="s">
        <v>91</v>
      </c>
      <c r="C71" s="14">
        <v>18938</v>
      </c>
      <c r="D71" s="14">
        <v>19627.54</v>
      </c>
      <c r="E71" s="13">
        <f t="shared" si="1"/>
        <v>103.64103918048369</v>
      </c>
    </row>
    <row r="72" spans="1:5" ht="15">
      <c r="A72" s="4" t="s">
        <v>59</v>
      </c>
      <c r="B72" s="4" t="s">
        <v>165</v>
      </c>
      <c r="C72" s="12">
        <f>C73+C76+C83+C79+C80+C82</f>
        <v>288763</v>
      </c>
      <c r="D72" s="12">
        <f>D73+D76+D82+D83+D78+D80</f>
        <v>303146.14</v>
      </c>
      <c r="E72" s="13">
        <f t="shared" si="1"/>
        <v>104.98094977542137</v>
      </c>
    </row>
    <row r="73" spans="1:5" ht="24">
      <c r="A73" s="4" t="s">
        <v>73</v>
      </c>
      <c r="B73" s="4" t="s">
        <v>62</v>
      </c>
      <c r="C73" s="12">
        <f>C74+C75</f>
        <v>41000</v>
      </c>
      <c r="D73" s="12">
        <f>D74+D75</f>
        <v>37316.02</v>
      </c>
      <c r="E73" s="13">
        <f t="shared" si="1"/>
        <v>91.01468292682925</v>
      </c>
    </row>
    <row r="74" spans="1:5" ht="61.5" customHeight="1">
      <c r="A74" s="5" t="s">
        <v>88</v>
      </c>
      <c r="B74" s="5" t="s">
        <v>24</v>
      </c>
      <c r="C74" s="14">
        <v>40000</v>
      </c>
      <c r="D74" s="14">
        <v>36416.02</v>
      </c>
      <c r="E74" s="13">
        <f t="shared" si="1"/>
        <v>91.04005</v>
      </c>
    </row>
    <row r="75" spans="1:5" ht="48">
      <c r="A75" s="5" t="s">
        <v>137</v>
      </c>
      <c r="B75" s="5" t="s">
        <v>9</v>
      </c>
      <c r="C75" s="14">
        <v>1000</v>
      </c>
      <c r="D75" s="14">
        <v>900</v>
      </c>
      <c r="E75" s="13">
        <f t="shared" si="1"/>
        <v>90</v>
      </c>
    </row>
    <row r="76" spans="1:5" ht="97.5" customHeight="1">
      <c r="A76" s="4" t="s">
        <v>17</v>
      </c>
      <c r="B76" s="4" t="s">
        <v>48</v>
      </c>
      <c r="C76" s="12">
        <f>C77</f>
        <v>99000</v>
      </c>
      <c r="D76" s="12">
        <f>D77</f>
        <v>105025.31</v>
      </c>
      <c r="E76" s="13">
        <f t="shared" si="1"/>
        <v>106.08617171717172</v>
      </c>
    </row>
    <row r="77" spans="1:5" ht="36">
      <c r="A77" s="5" t="s">
        <v>63</v>
      </c>
      <c r="B77" s="5" t="s">
        <v>131</v>
      </c>
      <c r="C77" s="14">
        <v>99000</v>
      </c>
      <c r="D77" s="14">
        <v>105025.31</v>
      </c>
      <c r="E77" s="13">
        <f t="shared" si="1"/>
        <v>106.08617171717172</v>
      </c>
    </row>
    <row r="78" spans="1:5" ht="47.25" customHeight="1">
      <c r="A78" s="4" t="s">
        <v>184</v>
      </c>
      <c r="B78" s="4" t="s">
        <v>41</v>
      </c>
      <c r="C78" s="12">
        <f>C79</f>
        <v>17000</v>
      </c>
      <c r="D78" s="12">
        <f>D79</f>
        <v>16597.21</v>
      </c>
      <c r="E78" s="13">
        <f t="shared" si="1"/>
        <v>97.63064705882353</v>
      </c>
    </row>
    <row r="79" spans="1:5" ht="60.75" customHeight="1">
      <c r="A79" s="5" t="s">
        <v>68</v>
      </c>
      <c r="B79" s="5" t="s">
        <v>162</v>
      </c>
      <c r="C79" s="14">
        <v>17000</v>
      </c>
      <c r="D79" s="14">
        <v>16597.21</v>
      </c>
      <c r="E79" s="13">
        <f t="shared" si="1"/>
        <v>97.63064705882353</v>
      </c>
    </row>
    <row r="80" spans="1:5" ht="24" customHeight="1">
      <c r="A80" s="5" t="s">
        <v>218</v>
      </c>
      <c r="B80" s="15" t="s">
        <v>219</v>
      </c>
      <c r="C80" s="14">
        <f>C81</f>
        <v>27000</v>
      </c>
      <c r="D80" s="14">
        <f>D81</f>
        <v>33235</v>
      </c>
      <c r="E80" s="13">
        <v>0</v>
      </c>
    </row>
    <row r="81" spans="1:5" ht="35.25" customHeight="1">
      <c r="A81" s="5" t="s">
        <v>216</v>
      </c>
      <c r="B81" s="15" t="s">
        <v>217</v>
      </c>
      <c r="C81" s="14">
        <v>27000</v>
      </c>
      <c r="D81" s="14">
        <v>33235</v>
      </c>
      <c r="E81" s="13">
        <v>0</v>
      </c>
    </row>
    <row r="82" spans="1:5" ht="60">
      <c r="A82" s="5" t="s">
        <v>29</v>
      </c>
      <c r="B82" s="5" t="s">
        <v>89</v>
      </c>
      <c r="C82" s="14">
        <v>1000</v>
      </c>
      <c r="D82" s="14">
        <v>1000</v>
      </c>
      <c r="E82" s="13">
        <v>0</v>
      </c>
    </row>
    <row r="83" spans="1:5" ht="24">
      <c r="A83" s="4" t="s">
        <v>19</v>
      </c>
      <c r="B83" s="4" t="s">
        <v>22</v>
      </c>
      <c r="C83" s="12">
        <f>C84</f>
        <v>103763</v>
      </c>
      <c r="D83" s="12">
        <f>D84</f>
        <v>109972.6</v>
      </c>
      <c r="E83" s="13">
        <f t="shared" si="1"/>
        <v>105.98440677312722</v>
      </c>
    </row>
    <row r="84" spans="1:5" ht="36">
      <c r="A84" s="5" t="s">
        <v>149</v>
      </c>
      <c r="B84" s="5" t="s">
        <v>69</v>
      </c>
      <c r="C84" s="14">
        <v>103763</v>
      </c>
      <c r="D84" s="14">
        <v>109972.6</v>
      </c>
      <c r="E84" s="13">
        <f t="shared" si="1"/>
        <v>105.98440677312722</v>
      </c>
    </row>
    <row r="85" spans="1:5" ht="15">
      <c r="A85" s="4" t="s">
        <v>0</v>
      </c>
      <c r="B85" s="4" t="s">
        <v>188</v>
      </c>
      <c r="C85" s="12">
        <f>C86</f>
        <v>358700</v>
      </c>
      <c r="D85" s="12">
        <f>D86</f>
        <v>692785.44</v>
      </c>
      <c r="E85" s="13">
        <f t="shared" si="1"/>
        <v>193.13784220797325</v>
      </c>
    </row>
    <row r="86" spans="1:5" ht="15">
      <c r="A86" s="4" t="s">
        <v>87</v>
      </c>
      <c r="B86" s="4" t="s">
        <v>27</v>
      </c>
      <c r="C86" s="12">
        <f>C87</f>
        <v>358700</v>
      </c>
      <c r="D86" s="12">
        <f>D87</f>
        <v>692785.44</v>
      </c>
      <c r="E86" s="13">
        <f t="shared" si="1"/>
        <v>193.13784220797325</v>
      </c>
    </row>
    <row r="87" spans="1:5" ht="24">
      <c r="A87" s="5" t="s">
        <v>126</v>
      </c>
      <c r="B87" s="5" t="s">
        <v>142</v>
      </c>
      <c r="C87" s="14">
        <v>358700</v>
      </c>
      <c r="D87" s="14">
        <v>692785.44</v>
      </c>
      <c r="E87" s="13">
        <f t="shared" si="1"/>
        <v>193.13784220797325</v>
      </c>
    </row>
    <row r="88" spans="1:5" ht="15">
      <c r="A88" s="3" t="s">
        <v>1</v>
      </c>
      <c r="B88" s="3" t="s">
        <v>169</v>
      </c>
      <c r="C88" s="10">
        <f>C89+C115+C112+C109</f>
        <v>201110443.92000002</v>
      </c>
      <c r="D88" s="10">
        <f>D89+D115+D112+D109</f>
        <v>201116208.75</v>
      </c>
      <c r="E88" s="13">
        <f t="shared" si="1"/>
        <v>100.00286649956493</v>
      </c>
    </row>
    <row r="89" spans="1:5" ht="36">
      <c r="A89" s="4" t="s">
        <v>72</v>
      </c>
      <c r="B89" s="4" t="s">
        <v>66</v>
      </c>
      <c r="C89" s="12">
        <f>C90+C93+C104</f>
        <v>201717089.81</v>
      </c>
      <c r="D89" s="12">
        <f>D90+D93+D104</f>
        <v>200272854.64</v>
      </c>
      <c r="E89" s="13">
        <f t="shared" si="1"/>
        <v>99.28402934458337</v>
      </c>
    </row>
    <row r="90" spans="1:5" ht="24">
      <c r="A90" s="4" t="s">
        <v>31</v>
      </c>
      <c r="B90" s="4" t="s">
        <v>173</v>
      </c>
      <c r="C90" s="12">
        <f>C91</f>
        <v>44409500</v>
      </c>
      <c r="D90" s="12">
        <f>D91</f>
        <v>44176293.14</v>
      </c>
      <c r="E90" s="13">
        <f t="shared" si="1"/>
        <v>99.47487168286065</v>
      </c>
    </row>
    <row r="91" spans="1:5" ht="15">
      <c r="A91" s="4" t="s">
        <v>47</v>
      </c>
      <c r="B91" s="4" t="s">
        <v>163</v>
      </c>
      <c r="C91" s="12">
        <f>C92</f>
        <v>44409500</v>
      </c>
      <c r="D91" s="12">
        <f>D92</f>
        <v>44176293.14</v>
      </c>
      <c r="E91" s="13">
        <f t="shared" si="1"/>
        <v>99.47487168286065</v>
      </c>
    </row>
    <row r="92" spans="1:5" ht="15">
      <c r="A92" s="5" t="s">
        <v>7</v>
      </c>
      <c r="B92" s="5" t="s">
        <v>10</v>
      </c>
      <c r="C92" s="14">
        <v>44409500</v>
      </c>
      <c r="D92" s="14">
        <v>44176293.14</v>
      </c>
      <c r="E92" s="13">
        <f t="shared" si="1"/>
        <v>99.47487168286065</v>
      </c>
    </row>
    <row r="93" spans="1:5" ht="24">
      <c r="A93" s="4" t="s">
        <v>152</v>
      </c>
      <c r="B93" s="4" t="s">
        <v>189</v>
      </c>
      <c r="C93" s="12">
        <f>C96+C98+C102+C94+C100</f>
        <v>153926100</v>
      </c>
      <c r="D93" s="12">
        <f>D96+D98+D102+D94+D100</f>
        <v>153845580</v>
      </c>
      <c r="E93" s="13">
        <f t="shared" si="1"/>
        <v>99.94768918331589</v>
      </c>
    </row>
    <row r="94" spans="1:5" ht="39" customHeight="1">
      <c r="A94" s="8" t="s">
        <v>202</v>
      </c>
      <c r="B94" s="8" t="s">
        <v>203</v>
      </c>
      <c r="C94" s="12">
        <f>C95</f>
        <v>8400</v>
      </c>
      <c r="D94" s="12">
        <f>D95</f>
        <v>8400</v>
      </c>
      <c r="E94" s="13">
        <f t="shared" si="1"/>
        <v>100</v>
      </c>
    </row>
    <row r="95" spans="1:5" ht="50.25" customHeight="1">
      <c r="A95" s="8" t="s">
        <v>201</v>
      </c>
      <c r="B95" s="8" t="s">
        <v>204</v>
      </c>
      <c r="C95" s="12">
        <v>8400</v>
      </c>
      <c r="D95" s="12">
        <v>8400</v>
      </c>
      <c r="E95" s="13">
        <f t="shared" si="1"/>
        <v>100</v>
      </c>
    </row>
    <row r="96" spans="1:5" ht="36">
      <c r="A96" s="4" t="s">
        <v>166</v>
      </c>
      <c r="B96" s="4" t="s">
        <v>146</v>
      </c>
      <c r="C96" s="12">
        <f>C97</f>
        <v>841600</v>
      </c>
      <c r="D96" s="12">
        <f>D97</f>
        <v>841600</v>
      </c>
      <c r="E96" s="13">
        <f t="shared" si="1"/>
        <v>100</v>
      </c>
    </row>
    <row r="97" spans="1:5" ht="36">
      <c r="A97" s="5" t="s">
        <v>110</v>
      </c>
      <c r="B97" s="5" t="s">
        <v>183</v>
      </c>
      <c r="C97" s="14">
        <v>841600</v>
      </c>
      <c r="D97" s="14">
        <v>841600</v>
      </c>
      <c r="E97" s="13">
        <f t="shared" si="1"/>
        <v>100</v>
      </c>
    </row>
    <row r="98" spans="1:5" ht="24.75" customHeight="1">
      <c r="A98" s="4" t="s">
        <v>95</v>
      </c>
      <c r="B98" s="4" t="s">
        <v>120</v>
      </c>
      <c r="C98" s="12">
        <f>C99</f>
        <v>4130300</v>
      </c>
      <c r="D98" s="12">
        <f>D99</f>
        <v>4049780</v>
      </c>
      <c r="E98" s="13">
        <f t="shared" si="1"/>
        <v>98.0505048059463</v>
      </c>
    </row>
    <row r="99" spans="1:5" ht="30" customHeight="1">
      <c r="A99" s="5" t="s">
        <v>51</v>
      </c>
      <c r="B99" s="5" t="s">
        <v>159</v>
      </c>
      <c r="C99" s="14">
        <v>4130300</v>
      </c>
      <c r="D99" s="14">
        <v>4049780</v>
      </c>
      <c r="E99" s="13">
        <f t="shared" si="1"/>
        <v>98.0505048059463</v>
      </c>
    </row>
    <row r="100" spans="1:5" ht="24">
      <c r="A100" s="8" t="s">
        <v>207</v>
      </c>
      <c r="B100" s="8" t="s">
        <v>205</v>
      </c>
      <c r="C100" s="14">
        <f>C101</f>
        <v>517800</v>
      </c>
      <c r="D100" s="14">
        <f>D101</f>
        <v>517800</v>
      </c>
      <c r="E100" s="13">
        <f t="shared" si="1"/>
        <v>100</v>
      </c>
    </row>
    <row r="101" spans="1:5" ht="26.25" customHeight="1">
      <c r="A101" s="8" t="s">
        <v>208</v>
      </c>
      <c r="B101" s="8" t="s">
        <v>206</v>
      </c>
      <c r="C101" s="14">
        <v>517800</v>
      </c>
      <c r="D101" s="14">
        <v>517800</v>
      </c>
      <c r="E101" s="13">
        <f t="shared" si="1"/>
        <v>100</v>
      </c>
    </row>
    <row r="102" spans="1:5" ht="15">
      <c r="A102" s="4" t="s">
        <v>157</v>
      </c>
      <c r="B102" s="4" t="s">
        <v>115</v>
      </c>
      <c r="C102" s="12">
        <f>C103</f>
        <v>148428000</v>
      </c>
      <c r="D102" s="12">
        <f>D103</f>
        <v>148428000</v>
      </c>
      <c r="E102" s="13">
        <f t="shared" si="1"/>
        <v>100</v>
      </c>
    </row>
    <row r="103" spans="1:5" ht="15" customHeight="1">
      <c r="A103" s="5" t="s">
        <v>170</v>
      </c>
      <c r="B103" s="5" t="s">
        <v>151</v>
      </c>
      <c r="C103" s="14">
        <v>148428000</v>
      </c>
      <c r="D103" s="14">
        <v>148428000</v>
      </c>
      <c r="E103" s="13">
        <f t="shared" si="1"/>
        <v>100</v>
      </c>
    </row>
    <row r="104" spans="1:5" ht="15">
      <c r="A104" s="4" t="s">
        <v>2</v>
      </c>
      <c r="B104" s="4" t="s">
        <v>140</v>
      </c>
      <c r="C104" s="12">
        <f>C105+C107</f>
        <v>3381489.81</v>
      </c>
      <c r="D104" s="12">
        <f>D105+D107</f>
        <v>2250981.5</v>
      </c>
      <c r="E104" s="13">
        <f t="shared" si="1"/>
        <v>66.56774458829435</v>
      </c>
    </row>
    <row r="105" spans="1:5" ht="53.25" customHeight="1">
      <c r="A105" s="4" t="s">
        <v>132</v>
      </c>
      <c r="B105" s="4" t="s">
        <v>71</v>
      </c>
      <c r="C105" s="12">
        <f>C106</f>
        <v>3376589.81</v>
      </c>
      <c r="D105" s="12">
        <f>D106</f>
        <v>2246081.5</v>
      </c>
      <c r="E105" s="13">
        <f t="shared" si="1"/>
        <v>66.5192287599778</v>
      </c>
    </row>
    <row r="106" spans="1:5" ht="60">
      <c r="A106" s="5" t="s">
        <v>8</v>
      </c>
      <c r="B106" s="5" t="s">
        <v>116</v>
      </c>
      <c r="C106" s="14">
        <v>3376589.81</v>
      </c>
      <c r="D106" s="14">
        <v>2246081.5</v>
      </c>
      <c r="E106" s="13">
        <f t="shared" si="1"/>
        <v>66.5192287599778</v>
      </c>
    </row>
    <row r="107" spans="1:5" ht="51" customHeight="1">
      <c r="A107" s="4" t="s">
        <v>84</v>
      </c>
      <c r="B107" s="4" t="s">
        <v>23</v>
      </c>
      <c r="C107" s="12">
        <f>C108</f>
        <v>4900</v>
      </c>
      <c r="D107" s="12">
        <f>D108</f>
        <v>4900</v>
      </c>
      <c r="E107" s="13">
        <f t="shared" si="1"/>
        <v>100</v>
      </c>
    </row>
    <row r="108" spans="1:5" ht="38.25" customHeight="1">
      <c r="A108" s="5" t="s">
        <v>33</v>
      </c>
      <c r="B108" s="5" t="s">
        <v>55</v>
      </c>
      <c r="C108" s="14">
        <v>4900</v>
      </c>
      <c r="D108" s="14">
        <v>4900</v>
      </c>
      <c r="E108" s="13">
        <f t="shared" si="1"/>
        <v>100</v>
      </c>
    </row>
    <row r="109" spans="1:5" ht="15.75" customHeight="1">
      <c r="A109" s="17" t="s">
        <v>211</v>
      </c>
      <c r="B109" s="18" t="s">
        <v>213</v>
      </c>
      <c r="C109" s="12">
        <f>C110</f>
        <v>52316</v>
      </c>
      <c r="D109" s="12">
        <f>D110</f>
        <v>1502316</v>
      </c>
      <c r="E109" s="13">
        <f t="shared" si="1"/>
        <v>2871.6186252771618</v>
      </c>
    </row>
    <row r="110" spans="1:5" ht="23.25" customHeight="1">
      <c r="A110" s="17" t="s">
        <v>212</v>
      </c>
      <c r="B110" s="18" t="s">
        <v>214</v>
      </c>
      <c r="C110" s="12">
        <f>C111</f>
        <v>52316</v>
      </c>
      <c r="D110" s="12">
        <f>D111</f>
        <v>1502316</v>
      </c>
      <c r="E110" s="13">
        <f t="shared" si="1"/>
        <v>2871.6186252771618</v>
      </c>
    </row>
    <row r="111" spans="1:5" ht="25.5" customHeight="1">
      <c r="A111" s="17" t="s">
        <v>212</v>
      </c>
      <c r="B111" s="18" t="s">
        <v>215</v>
      </c>
      <c r="C111" s="14">
        <v>52316</v>
      </c>
      <c r="D111" s="14">
        <v>1502316</v>
      </c>
      <c r="E111" s="13">
        <f t="shared" si="1"/>
        <v>2871.6186252771618</v>
      </c>
    </row>
    <row r="112" spans="1:5" ht="83.25" customHeight="1">
      <c r="A112" s="19" t="s">
        <v>197</v>
      </c>
      <c r="B112" s="4" t="s">
        <v>194</v>
      </c>
      <c r="C112" s="12">
        <f>C113</f>
        <v>1291763.06</v>
      </c>
      <c r="D112" s="12">
        <f>D113</f>
        <v>1291763.06</v>
      </c>
      <c r="E112" s="13">
        <f t="shared" si="1"/>
        <v>100</v>
      </c>
    </row>
    <row r="113" spans="1:5" ht="24.75" customHeight="1">
      <c r="A113" s="19" t="s">
        <v>198</v>
      </c>
      <c r="B113" s="4" t="s">
        <v>195</v>
      </c>
      <c r="C113" s="12">
        <f>C114</f>
        <v>1291763.06</v>
      </c>
      <c r="D113" s="12">
        <f>D114</f>
        <v>1291763.06</v>
      </c>
      <c r="E113" s="13">
        <f t="shared" si="1"/>
        <v>100</v>
      </c>
    </row>
    <row r="114" spans="1:5" ht="24" customHeight="1">
      <c r="A114" s="19" t="s">
        <v>199</v>
      </c>
      <c r="B114" s="5" t="s">
        <v>196</v>
      </c>
      <c r="C114" s="14">
        <v>1291763.06</v>
      </c>
      <c r="D114" s="14">
        <v>1291763.06</v>
      </c>
      <c r="E114" s="13">
        <f t="shared" si="1"/>
        <v>100</v>
      </c>
    </row>
    <row r="115" spans="1:5" ht="39" customHeight="1">
      <c r="A115" s="4" t="s">
        <v>53</v>
      </c>
      <c r="B115" s="4" t="s">
        <v>179</v>
      </c>
      <c r="C115" s="12">
        <f>C116</f>
        <v>-1950724.95</v>
      </c>
      <c r="D115" s="12">
        <f>D116</f>
        <v>-1950724.95</v>
      </c>
      <c r="E115" s="13">
        <f t="shared" si="1"/>
        <v>100</v>
      </c>
    </row>
    <row r="116" spans="1:5" ht="41.25" customHeight="1">
      <c r="A116" s="5" t="s">
        <v>136</v>
      </c>
      <c r="B116" s="5" t="s">
        <v>155</v>
      </c>
      <c r="C116" s="14">
        <v>-1950724.95</v>
      </c>
      <c r="D116" s="14">
        <v>-1950724.95</v>
      </c>
      <c r="E116" s="13">
        <f t="shared" si="1"/>
        <v>100</v>
      </c>
    </row>
    <row r="117" spans="3:4" ht="15">
      <c r="C117" s="16"/>
      <c r="D117" s="16"/>
    </row>
    <row r="118" spans="3:4" ht="15">
      <c r="C118" s="16"/>
      <c r="D118" s="16"/>
    </row>
  </sheetData>
  <sheetProtection/>
  <mergeCells count="4">
    <mergeCell ref="A4:E4"/>
    <mergeCell ref="C2:E2"/>
    <mergeCell ref="C3:E3"/>
    <mergeCell ref="C1:E1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portrait" paperSize="9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2017-02-28T02:33:26Z</cp:lastPrinted>
  <dcterms:created xsi:type="dcterms:W3CDTF">2015-10-15T03:06:17Z</dcterms:created>
  <dcterms:modified xsi:type="dcterms:W3CDTF">2017-06-30T06:10:37Z</dcterms:modified>
  <cp:category/>
  <cp:version/>
  <cp:contentType/>
  <cp:contentStatus/>
</cp:coreProperties>
</file>