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7" sheetId="1" r:id="rId1"/>
  </sheets>
  <definedNames>
    <definedName name="_xlnm.Print_Area" localSheetId="0">'Доходы 2017'!$A$1:$C$94</definedName>
  </definedNames>
  <calcPr fullCalcOnLoad="1"/>
</workbook>
</file>

<file path=xl/sharedStrings.xml><?xml version="1.0" encoding="utf-8"?>
<sst xmlns="http://schemas.openxmlformats.org/spreadsheetml/2006/main" count="182" uniqueCount="175">
  <si>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</si>
  <si>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</si>
  <si>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</si>
  <si>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</si>
  <si>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</si>
  <si>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</si>
  <si>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</si>
  <si>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</si>
  <si>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</si>
  <si>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</si>
  <si>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</si>
  <si>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</si>
  <si>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</si>
  <si>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</si>
  <si>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</si>
  <si>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</si>
  <si>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</si>
  <si>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</si>
  <si>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</si>
  <si>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</si>
  <si>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</si>
  <si>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</si>
  <si>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</si>
  <si>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Приложение 1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</si>
  <si>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</si>
  <si>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</si>
  <si>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</si>
  <si>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</si>
  <si>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</si>
  <si>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</si>
  <si>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</si>
  <si>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</si>
  <si>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</si>
  <si>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</si>
  <si>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</si>
  <si>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</si>
  <si>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</si>
  <si>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</si>
  <si>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</si>
  <si>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</si>
  <si>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</si>
  <si>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</si>
  <si>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</si>
  <si>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</si>
  <si>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</si>
  <si>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</si>
  <si>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</si>
  <si>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</si>
  <si>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</si>
  <si>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</si>
  <si>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</si>
  <si>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</si>
  <si>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</si>
  <si>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</si>
  <si>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</si>
  <si>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</si>
  <si>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</si>
  <si>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</si>
  <si>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971 1 13 02995 05 0007 130</t>
  </si>
  <si>
    <t>971 1 13 02995 05 0009 130</t>
  </si>
  <si>
    <t>971 1 13 02995 05 0005 130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</si>
  <si>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</si>
  <si>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Единый сельскохозяйственный налог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</si>
  <si>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</si>
  <si>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</si>
  <si>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</si>
  <si>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</si>
  <si>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</si>
  <si>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</si>
  <si>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</si>
  <si>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</si>
  <si>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</si>
  <si>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</si>
  <si>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</si>
  <si>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</si>
  <si>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</si>
  <si>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</si>
  <si>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</si>
  <si>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</si>
  <si>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</si>
  <si>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</si>
  <si>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</si>
  <si>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177 1 16 90050 05 7000 140</t>
  </si>
  <si>
    <t>182 1 01 02010 01 1000 110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</si>
  <si>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</si>
  <si>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</si>
  <si>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</si>
  <si>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</si>
  <si>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</si>
  <si>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</si>
  <si>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</si>
  <si>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Прогнозируемые доходы бюджета района на 2017 год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</si>
  <si>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</si>
  <si>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</si>
  <si>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</si>
  <si>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</si>
  <si>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</si>
  <si>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</si>
  <si>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</si>
  <si>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к решению Думы района "О бюджете муниципального образования «Катангский район» на 2017 год и на плановый период 2018 и 2019 годов»</t>
  </si>
  <si>
    <t>от__________2016г.  № ___</t>
  </si>
  <si>
    <t>Сумма, руб.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</si>
  <si>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</si>
  <si>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</si>
  <si>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</si>
  <si>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</si>
  <si>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</si>
  <si>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</si>
  <si>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</si>
  <si>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</si>
  <si>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</si>
  <si>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</si>
  <si>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</si>
  <si>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</si>
  <si>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</si>
  <si>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</si>
  <si>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</si>
  <si>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Государственные полномочия в области охраны труда</t>
  </si>
  <si>
    <t>Лицензирование розничной продажи алкогольной продукции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</si>
  <si>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</si>
  <si>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Предоставление мер социальной поддержки многодетным и малоимущим семьям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</si>
  <si>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</si>
  <si>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</si>
  <si>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</si>
  <si>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</si>
  <si>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</si>
  <si>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</si>
  <si>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000 2 02 10000 05 0000 151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</si>
  <si>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</si>
  <si>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</si>
  <si>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</si>
  <si>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</si>
  <si>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</si>
  <si>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</si>
  <si>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</si>
  <si>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</si>
  <si>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</si>
  <si>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917 2 02 35250 05 0000 151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</si>
  <si>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</si>
  <si>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</si>
  <si>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</si>
  <si>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</si>
  <si>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</si>
  <si>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957 1 13 01995 05 0010 130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</si>
  <si>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</si>
  <si>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</si>
  <si>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</si>
  <si>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</si>
  <si>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</si>
  <si>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917 1 14 06013 10 0000 430 </t>
  </si>
  <si>
    <t xml:space="preserve"> 910 2 02 15001 05 0000 151</t>
  </si>
  <si>
    <t xml:space="preserve"> 910 2 02 15002 05 0000 151</t>
  </si>
  <si>
    <t xml:space="preserve"> 000 2 02 20000 05 0000 151</t>
  </si>
  <si>
    <t xml:space="preserve"> 000 2 02 29999 05 0000 151</t>
  </si>
  <si>
    <t xml:space="preserve"> 910 2 02 29999 05 0062 151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</si>
  <si>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</si>
  <si>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</si>
  <si>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</si>
  <si>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910 2 0240014 05 0043 151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</si>
  <si>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</si>
  <si>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917 2 02 29999 05 0023 151</t>
  </si>
  <si>
    <t>917 2 02 29999 05 0024 151</t>
  </si>
  <si>
    <t>000 2 0240014 00 0000 151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</si>
  <si>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</si>
  <si>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182 1 05 02010 02 1000 110 </t>
  </si>
  <si>
    <t xml:space="preserve">182 1 05 02000 02 0000 110 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</si>
  <si>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</si>
  <si>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с.Непа)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</si>
  <si>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</si>
  <si>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с.Подволошино)</t>
    </r>
  </si>
  <si>
    <t>048 1 16 25030 01 0000 140</t>
  </si>
  <si>
    <t>048 1 16 25060 01 6000 140</t>
  </si>
  <si>
    <t>161 1 16 33050 05 0000 140</t>
  </si>
  <si>
    <t>912 2 0240014 05 0041 151</t>
  </si>
  <si>
    <t>911 1 11 05013 10 0000 120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</si>
</sst>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44" fillId="0" borderId="12" xfId="33" applyNumberFormat="1" applyFont="1" applyBorder="1" applyAlignment="1" applyProtection="1">
      <alignment vertical="top" wrapText="1"/>
      <protection locked="0"/>
    </xf>
    <xf numFmtId="4" fontId="44" fillId="0" borderId="12" xfId="34" applyNumberFormat="1" applyFont="1" applyBorder="1" applyAlignment="1" applyProtection="1">
      <alignment vertical="top"/>
      <protection locked="0"/>
    </xf>
    <xf numFmtId="0" fontId="1" fillId="0" borderId="12" xfId="0" applyNumberFormat="1" applyFont="1" applyBorder="1" applyAlignment="1">
      <alignment vertical="top" wrapText="1"/>
    </xf>
    <xf numFmtId="4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71" fontId="6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="75" zoomScaleSheetLayoutView="75" zoomScalePageLayoutView="0" workbookViewId="0" topLeftCell="A81">
      <selection activeCell="B92" sqref="B92"/>
    </sheetView>
  </sheetViews>
  <sheetFormatPr defaultColWidth="9.00390625" defaultRowHeight="12.75"/>
  <cols>
    <col min="1" max="1" width="65.25390625" style="2" customWidth="1"/>
    <col min="2" max="2" width="30.625" style="2" customWidth="1"/>
    <col min="3" max="3" width="17.75390625" style="2" customWidth="1"/>
    <col min="4" max="16384" width="9.125" style="2" customWidth="1"/>
  </cols>
  <sheetData>
    <row r="1" spans="1:3" ht="19.5" customHeight="1">
      <c r="A1" s="1"/>
      <c r="B1" s="30" t="s">
        <v>23</v>
      </c>
      <c r="C1" s="30"/>
    </row>
    <row r="2" spans="1:3" ht="64.5" customHeight="1">
      <c r="A2" s="1"/>
      <c r="B2" s="31" t="s">
        <v>99</v>
      </c>
      <c r="C2" s="31"/>
    </row>
    <row r="3" spans="1:3" ht="15.75" customHeight="1">
      <c r="A3" s="1"/>
      <c r="B3" s="31" t="s">
        <v>100</v>
      </c>
      <c r="C3" s="31"/>
    </row>
    <row r="4" spans="1:3" ht="15.75">
      <c r="A4" s="6"/>
      <c r="B4" s="6"/>
      <c r="C4" s="6"/>
    </row>
    <row r="5" spans="1:3" ht="15.75">
      <c r="A5" s="32" t="s">
        <v>91</v>
      </c>
      <c r="B5" s="32"/>
      <c r="C5" s="32"/>
    </row>
    <row r="6" spans="1:3" ht="15.75">
      <c r="A6" s="12" t="s">
        <v>0</v>
      </c>
      <c r="B6" s="12" t="s">
        <v>1</v>
      </c>
      <c r="C6" s="12" t="s">
        <v>101</v>
      </c>
    </row>
    <row r="7" spans="1:3" ht="18" customHeight="1">
      <c r="A7" s="13" t="s">
        <v>2</v>
      </c>
      <c r="B7" s="14" t="s">
        <v>18</v>
      </c>
      <c r="C7" s="15">
        <f>C8+C11+C16+C23+C26+C34+C39+C54+C52</f>
        <v>234200529</v>
      </c>
    </row>
    <row r="8" spans="1:3" ht="15.75" customHeight="1">
      <c r="A8" s="3" t="s">
        <v>3</v>
      </c>
      <c r="B8" s="3" t="s">
        <v>19</v>
      </c>
      <c r="C8" s="16">
        <f>C9</f>
        <v>175000000</v>
      </c>
    </row>
    <row r="9" spans="1:3" ht="15.75" customHeight="1">
      <c r="A9" s="3" t="s">
        <v>4</v>
      </c>
      <c r="B9" s="3" t="s">
        <v>20</v>
      </c>
      <c r="C9" s="16">
        <f>C10</f>
        <v>175000000</v>
      </c>
    </row>
    <row r="10" spans="1:3" ht="84.75" customHeight="1">
      <c r="A10" s="3" t="s">
        <v>66</v>
      </c>
      <c r="B10" s="3" t="s">
        <v>83</v>
      </c>
      <c r="C10" s="16">
        <v>175000000</v>
      </c>
    </row>
    <row r="11" spans="1:3" ht="47.25" customHeight="1">
      <c r="A11" s="4" t="s">
        <v>41</v>
      </c>
      <c r="B11" s="4" t="s">
        <v>92</v>
      </c>
      <c r="C11" s="16">
        <v>16958100</v>
      </c>
    </row>
    <row r="12" spans="1:3" ht="69.75" customHeight="1">
      <c r="A12" s="3" t="s">
        <v>52</v>
      </c>
      <c r="B12" s="3" t="s">
        <v>93</v>
      </c>
      <c r="C12" s="16">
        <v>4748268</v>
      </c>
    </row>
    <row r="13" spans="1:3" ht="85.5" customHeight="1">
      <c r="A13" s="3" t="s">
        <v>55</v>
      </c>
      <c r="B13" s="3" t="s">
        <v>94</v>
      </c>
      <c r="C13" s="16">
        <v>67832.4</v>
      </c>
    </row>
    <row r="14" spans="1:3" ht="69.75" customHeight="1">
      <c r="A14" s="3" t="s">
        <v>53</v>
      </c>
      <c r="B14" s="3" t="s">
        <v>95</v>
      </c>
      <c r="C14" s="16">
        <v>10344441</v>
      </c>
    </row>
    <row r="15" spans="1:3" ht="71.25" customHeight="1">
      <c r="A15" s="3" t="s">
        <v>54</v>
      </c>
      <c r="B15" s="3" t="s">
        <v>96</v>
      </c>
      <c r="C15" s="16">
        <v>1797558.6</v>
      </c>
    </row>
    <row r="16" spans="1:3" ht="15.75">
      <c r="A16" s="3" t="s">
        <v>5</v>
      </c>
      <c r="B16" s="3" t="s">
        <v>21</v>
      </c>
      <c r="C16" s="16">
        <f>C17+C19+C21</f>
        <v>1143000</v>
      </c>
    </row>
    <row r="17" spans="1:3" ht="31.5" customHeight="1">
      <c r="A17" s="3" t="s">
        <v>6</v>
      </c>
      <c r="B17" s="3" t="s">
        <v>165</v>
      </c>
      <c r="C17" s="16">
        <f>C18</f>
        <v>1130000</v>
      </c>
    </row>
    <row r="18" spans="1:3" ht="30.75" customHeight="1">
      <c r="A18" s="3" t="s">
        <v>6</v>
      </c>
      <c r="B18" s="3" t="s">
        <v>164</v>
      </c>
      <c r="C18" s="16">
        <v>1130000</v>
      </c>
    </row>
    <row r="19" spans="1:3" ht="18.75" customHeight="1">
      <c r="A19" s="3" t="s">
        <v>62</v>
      </c>
      <c r="B19" s="3" t="s">
        <v>67</v>
      </c>
      <c r="C19" s="16">
        <f>C20</f>
        <v>3000</v>
      </c>
    </row>
    <row r="20" spans="1:3" ht="19.5" customHeight="1">
      <c r="A20" s="3" t="s">
        <v>62</v>
      </c>
      <c r="B20" s="3" t="s">
        <v>84</v>
      </c>
      <c r="C20" s="16">
        <v>3000</v>
      </c>
    </row>
    <row r="21" spans="1:3" ht="48.75" customHeight="1">
      <c r="A21" s="17" t="s">
        <v>68</v>
      </c>
      <c r="B21" s="3" t="s">
        <v>69</v>
      </c>
      <c r="C21" s="16">
        <f>C22</f>
        <v>10000</v>
      </c>
    </row>
    <row r="22" spans="1:3" ht="49.5" customHeight="1">
      <c r="A22" s="17" t="s">
        <v>68</v>
      </c>
      <c r="B22" s="3" t="s">
        <v>85</v>
      </c>
      <c r="C22" s="16">
        <v>10000</v>
      </c>
    </row>
    <row r="23" spans="1:3" s="8" customFormat="1" ht="19.5" customHeight="1">
      <c r="A23" s="7" t="s">
        <v>7</v>
      </c>
      <c r="B23" s="7" t="s">
        <v>8</v>
      </c>
      <c r="C23" s="16">
        <f>C24+C25</f>
        <v>1102000</v>
      </c>
    </row>
    <row r="24" spans="1:3" ht="35.25" customHeight="1">
      <c r="A24" s="3" t="s">
        <v>9</v>
      </c>
      <c r="B24" s="3" t="s">
        <v>86</v>
      </c>
      <c r="C24" s="16">
        <v>250000</v>
      </c>
    </row>
    <row r="25" spans="1:3" ht="39" customHeight="1">
      <c r="A25" s="3" t="s">
        <v>56</v>
      </c>
      <c r="B25" s="3" t="s">
        <v>87</v>
      </c>
      <c r="C25" s="16">
        <v>852000</v>
      </c>
    </row>
    <row r="26" spans="1:3" ht="48.75" customHeight="1">
      <c r="A26" s="3" t="s">
        <v>10</v>
      </c>
      <c r="B26" s="3" t="s">
        <v>29</v>
      </c>
      <c r="C26" s="16">
        <f>C27+C30+C32</f>
        <v>956700</v>
      </c>
    </row>
    <row r="27" spans="1:3" ht="36" customHeight="1">
      <c r="A27" s="3" t="s">
        <v>11</v>
      </c>
      <c r="B27" s="3" t="s">
        <v>30</v>
      </c>
      <c r="C27" s="16">
        <f>C29+C28</f>
        <v>185000</v>
      </c>
    </row>
    <row r="28" spans="1:3" ht="81.75" customHeight="1">
      <c r="A28" s="18" t="s">
        <v>97</v>
      </c>
      <c r="B28" s="19" t="s">
        <v>174</v>
      </c>
      <c r="C28" s="16">
        <v>35000</v>
      </c>
    </row>
    <row r="29" spans="1:3" ht="54" customHeight="1">
      <c r="A29" s="3" t="s">
        <v>31</v>
      </c>
      <c r="B29" s="3" t="s">
        <v>146</v>
      </c>
      <c r="C29" s="16">
        <v>150000</v>
      </c>
    </row>
    <row r="30" spans="1:3" ht="31.5" customHeight="1">
      <c r="A30" s="3" t="s">
        <v>88</v>
      </c>
      <c r="B30" s="3" t="s">
        <v>89</v>
      </c>
      <c r="C30" s="16">
        <f>SUM(C31)</f>
        <v>50000</v>
      </c>
    </row>
    <row r="31" spans="1:3" ht="50.25" customHeight="1">
      <c r="A31" s="4" t="s">
        <v>90</v>
      </c>
      <c r="B31" s="3" t="s">
        <v>147</v>
      </c>
      <c r="C31" s="16">
        <v>50000</v>
      </c>
    </row>
    <row r="32" spans="1:3" ht="33.75" customHeight="1">
      <c r="A32" s="3" t="s">
        <v>17</v>
      </c>
      <c r="B32" s="3" t="s">
        <v>32</v>
      </c>
      <c r="C32" s="16">
        <f>C33</f>
        <v>721700</v>
      </c>
    </row>
    <row r="33" spans="1:3" ht="36" customHeight="1">
      <c r="A33" s="3" t="s">
        <v>25</v>
      </c>
      <c r="B33" s="3" t="s">
        <v>148</v>
      </c>
      <c r="C33" s="16">
        <v>721700</v>
      </c>
    </row>
    <row r="34" spans="1:3" ht="33" customHeight="1">
      <c r="A34" s="3" t="s">
        <v>12</v>
      </c>
      <c r="B34" s="3" t="s">
        <v>43</v>
      </c>
      <c r="C34" s="16">
        <f>SUM(C35:C38)</f>
        <v>37290665</v>
      </c>
    </row>
    <row r="35" spans="1:3" ht="35.25" customHeight="1">
      <c r="A35" s="3" t="s">
        <v>42</v>
      </c>
      <c r="B35" s="3" t="s">
        <v>44</v>
      </c>
      <c r="C35" s="16">
        <v>5050000</v>
      </c>
    </row>
    <row r="36" spans="1:3" ht="22.5" customHeight="1">
      <c r="A36" s="3" t="s">
        <v>45</v>
      </c>
      <c r="B36" s="3" t="s">
        <v>46</v>
      </c>
      <c r="C36" s="16">
        <v>665</v>
      </c>
    </row>
    <row r="37" spans="1:3" ht="19.5" customHeight="1">
      <c r="A37" s="3" t="s">
        <v>47</v>
      </c>
      <c r="B37" s="3" t="s">
        <v>48</v>
      </c>
      <c r="C37" s="16">
        <v>3650000</v>
      </c>
    </row>
    <row r="38" spans="1:3" ht="19.5" customHeight="1">
      <c r="A38" s="3" t="s">
        <v>155</v>
      </c>
      <c r="B38" s="3" t="s">
        <v>156</v>
      </c>
      <c r="C38" s="16">
        <v>28590000</v>
      </c>
    </row>
    <row r="39" spans="1:3" ht="39" customHeight="1">
      <c r="A39" s="3" t="s">
        <v>33</v>
      </c>
      <c r="B39" s="3" t="s">
        <v>24</v>
      </c>
      <c r="C39" s="16">
        <f>C40+C43+C45</f>
        <v>1508064</v>
      </c>
    </row>
    <row r="40" spans="1:3" ht="33.75" customHeight="1">
      <c r="A40" s="3" t="s">
        <v>71</v>
      </c>
      <c r="B40" s="3" t="s">
        <v>72</v>
      </c>
      <c r="C40" s="16">
        <f>SUM(C41:C42)</f>
        <v>149000</v>
      </c>
    </row>
    <row r="41" spans="1:3" ht="50.25" customHeight="1">
      <c r="A41" s="3" t="s">
        <v>70</v>
      </c>
      <c r="B41" s="3" t="s">
        <v>143</v>
      </c>
      <c r="C41" s="16">
        <v>5000</v>
      </c>
    </row>
    <row r="42" spans="1:3" ht="38.25" customHeight="1">
      <c r="A42" s="3" t="s">
        <v>65</v>
      </c>
      <c r="B42" s="3" t="s">
        <v>144</v>
      </c>
      <c r="C42" s="16">
        <v>144000</v>
      </c>
    </row>
    <row r="43" spans="1:3" ht="51" customHeight="1">
      <c r="A43" s="3" t="s">
        <v>73</v>
      </c>
      <c r="B43" s="3" t="s">
        <v>74</v>
      </c>
      <c r="C43" s="16">
        <f>SUM(C44:C44)</f>
        <v>22000</v>
      </c>
    </row>
    <row r="44" spans="1:3" ht="48" customHeight="1">
      <c r="A44" s="3" t="s">
        <v>73</v>
      </c>
      <c r="B44" s="3" t="s">
        <v>145</v>
      </c>
      <c r="C44" s="16">
        <v>22000</v>
      </c>
    </row>
    <row r="45" spans="1:3" ht="32.25" customHeight="1">
      <c r="A45" s="3" t="s">
        <v>75</v>
      </c>
      <c r="B45" s="3" t="s">
        <v>76</v>
      </c>
      <c r="C45" s="16">
        <f>SUM(C46:C51)</f>
        <v>1337064</v>
      </c>
    </row>
    <row r="46" spans="1:3" ht="32.25" customHeight="1">
      <c r="A46" s="3" t="s">
        <v>63</v>
      </c>
      <c r="B46" s="3" t="s">
        <v>64</v>
      </c>
      <c r="C46" s="16">
        <v>60545</v>
      </c>
    </row>
    <row r="47" spans="1:3" ht="33.75" customHeight="1">
      <c r="A47" s="3" t="s">
        <v>61</v>
      </c>
      <c r="B47" s="3" t="s">
        <v>38</v>
      </c>
      <c r="C47" s="16">
        <v>154926</v>
      </c>
    </row>
    <row r="48" spans="1:3" ht="37.5" customHeight="1">
      <c r="A48" s="3" t="s">
        <v>166</v>
      </c>
      <c r="B48" s="3" t="s">
        <v>39</v>
      </c>
      <c r="C48" s="16">
        <v>1040025</v>
      </c>
    </row>
    <row r="49" spans="1:3" ht="37.5" customHeight="1">
      <c r="A49" s="3" t="s">
        <v>167</v>
      </c>
      <c r="B49" s="3" t="s">
        <v>60</v>
      </c>
      <c r="C49" s="16">
        <v>30587</v>
      </c>
    </row>
    <row r="50" spans="1:3" ht="37.5" customHeight="1">
      <c r="A50" s="3" t="s">
        <v>168</v>
      </c>
      <c r="B50" s="3" t="s">
        <v>58</v>
      </c>
      <c r="C50" s="16">
        <v>22471</v>
      </c>
    </row>
    <row r="51" spans="1:3" ht="36" customHeight="1">
      <c r="A51" s="3" t="s">
        <v>169</v>
      </c>
      <c r="B51" s="3" t="s">
        <v>59</v>
      </c>
      <c r="C51" s="16">
        <v>28510</v>
      </c>
    </row>
    <row r="52" spans="1:3" ht="36" customHeight="1">
      <c r="A52" s="17" t="s">
        <v>35</v>
      </c>
      <c r="B52" s="3" t="s">
        <v>37</v>
      </c>
      <c r="C52" s="16">
        <f>SUM(C53:C53)</f>
        <v>20000</v>
      </c>
    </row>
    <row r="53" spans="1:3" ht="51.75" customHeight="1">
      <c r="A53" s="17" t="s">
        <v>36</v>
      </c>
      <c r="B53" s="3" t="s">
        <v>149</v>
      </c>
      <c r="C53" s="16">
        <v>20000</v>
      </c>
    </row>
    <row r="54" spans="1:3" ht="18.75" customHeight="1">
      <c r="A54" s="3" t="s">
        <v>28</v>
      </c>
      <c r="B54" s="3" t="s">
        <v>13</v>
      </c>
      <c r="C54" s="16">
        <f>C55+C58+C59+C62+C60+C61</f>
        <v>222000</v>
      </c>
    </row>
    <row r="55" spans="1:3" ht="33.75" customHeight="1">
      <c r="A55" s="3" t="s">
        <v>14</v>
      </c>
      <c r="B55" s="3" t="s">
        <v>22</v>
      </c>
      <c r="C55" s="16">
        <f>C56+C57</f>
        <v>36000</v>
      </c>
    </row>
    <row r="56" spans="1:3" ht="81.75" customHeight="1">
      <c r="A56" s="20" t="s">
        <v>15</v>
      </c>
      <c r="B56" s="3" t="s">
        <v>79</v>
      </c>
      <c r="C56" s="16">
        <v>35000</v>
      </c>
    </row>
    <row r="57" spans="1:3" ht="31.5">
      <c r="A57" s="20" t="s">
        <v>57</v>
      </c>
      <c r="B57" s="3" t="s">
        <v>80</v>
      </c>
      <c r="C57" s="16">
        <v>1000</v>
      </c>
    </row>
    <row r="58" spans="1:3" ht="33.75" customHeight="1">
      <c r="A58" s="20" t="s">
        <v>40</v>
      </c>
      <c r="B58" s="3" t="s">
        <v>170</v>
      </c>
      <c r="C58" s="16">
        <v>80000</v>
      </c>
    </row>
    <row r="59" spans="1:3" ht="32.25" customHeight="1">
      <c r="A59" s="20" t="s">
        <v>34</v>
      </c>
      <c r="B59" s="3" t="s">
        <v>171</v>
      </c>
      <c r="C59" s="16">
        <v>1000</v>
      </c>
    </row>
    <row r="60" spans="1:3" ht="36" customHeight="1">
      <c r="A60" s="20" t="s">
        <v>77</v>
      </c>
      <c r="B60" s="3" t="s">
        <v>78</v>
      </c>
      <c r="C60" s="16">
        <v>5000</v>
      </c>
    </row>
    <row r="61" spans="1:3" ht="68.25" customHeight="1">
      <c r="A61" s="20" t="s">
        <v>81</v>
      </c>
      <c r="B61" s="3" t="s">
        <v>172</v>
      </c>
      <c r="C61" s="16">
        <v>50000</v>
      </c>
    </row>
    <row r="62" spans="1:3" ht="51" customHeight="1">
      <c r="A62" s="3" t="s">
        <v>26</v>
      </c>
      <c r="B62" s="3" t="s">
        <v>27</v>
      </c>
      <c r="C62" s="16">
        <f>SUM(C63:C66)</f>
        <v>50000</v>
      </c>
    </row>
    <row r="63" spans="1:3" ht="49.5" customHeight="1">
      <c r="A63" s="17" t="s">
        <v>49</v>
      </c>
      <c r="B63" s="5" t="s">
        <v>98</v>
      </c>
      <c r="C63" s="21">
        <v>5800</v>
      </c>
    </row>
    <row r="64" spans="1:3" ht="45" customHeight="1">
      <c r="A64" s="17" t="s">
        <v>49</v>
      </c>
      <c r="B64" s="5" t="s">
        <v>51</v>
      </c>
      <c r="C64" s="21">
        <v>35000</v>
      </c>
    </row>
    <row r="65" spans="1:3" ht="45.75" customHeight="1">
      <c r="A65" s="17" t="s">
        <v>49</v>
      </c>
      <c r="B65" s="5" t="s">
        <v>82</v>
      </c>
      <c r="C65" s="21">
        <v>4200</v>
      </c>
    </row>
    <row r="66" spans="1:3" ht="50.25" customHeight="1">
      <c r="A66" s="17" t="s">
        <v>49</v>
      </c>
      <c r="B66" s="5" t="s">
        <v>50</v>
      </c>
      <c r="C66" s="21">
        <v>5000</v>
      </c>
    </row>
    <row r="67" spans="1:3" ht="18.75" customHeight="1">
      <c r="A67" s="13" t="s">
        <v>102</v>
      </c>
      <c r="B67" s="29" t="s">
        <v>103</v>
      </c>
      <c r="C67" s="15">
        <f>C68</f>
        <v>194201577.81</v>
      </c>
    </row>
    <row r="68" spans="1:3" ht="35.25" customHeight="1">
      <c r="A68" s="3" t="s">
        <v>104</v>
      </c>
      <c r="B68" s="11" t="s">
        <v>105</v>
      </c>
      <c r="C68" s="16">
        <f>C69+C72+C77+C91</f>
        <v>194201577.81</v>
      </c>
    </row>
    <row r="69" spans="1:3" ht="32.25" customHeight="1">
      <c r="A69" s="22" t="s">
        <v>106</v>
      </c>
      <c r="B69" s="11" t="s">
        <v>127</v>
      </c>
      <c r="C69" s="16">
        <f>SUM(C70:C71)</f>
        <v>0</v>
      </c>
    </row>
    <row r="70" spans="1:3" ht="20.25" customHeight="1">
      <c r="A70" s="3" t="s">
        <v>107</v>
      </c>
      <c r="B70" s="11" t="s">
        <v>150</v>
      </c>
      <c r="C70" s="16">
        <v>0</v>
      </c>
    </row>
    <row r="71" spans="1:3" ht="38.25" customHeight="1">
      <c r="A71" s="22" t="s">
        <v>108</v>
      </c>
      <c r="B71" s="11" t="s">
        <v>151</v>
      </c>
      <c r="C71" s="16">
        <v>0</v>
      </c>
    </row>
    <row r="72" spans="1:3" ht="33.75" customHeight="1">
      <c r="A72" s="22" t="s">
        <v>109</v>
      </c>
      <c r="B72" s="11" t="s">
        <v>152</v>
      </c>
      <c r="C72" s="16">
        <f>C73</f>
        <v>39606200</v>
      </c>
    </row>
    <row r="73" spans="1:3" ht="20.25" customHeight="1">
      <c r="A73" s="22" t="s">
        <v>110</v>
      </c>
      <c r="B73" s="11" t="s">
        <v>153</v>
      </c>
      <c r="C73" s="16">
        <f>SUM(C74:C76)</f>
        <v>39606200</v>
      </c>
    </row>
    <row r="74" spans="1:3" ht="48.75" customHeight="1">
      <c r="A74" s="17" t="s">
        <v>111</v>
      </c>
      <c r="B74" s="11" t="s">
        <v>160</v>
      </c>
      <c r="C74" s="16">
        <v>17401200</v>
      </c>
    </row>
    <row r="75" spans="1:3" ht="63.75" customHeight="1">
      <c r="A75" s="17" t="s">
        <v>112</v>
      </c>
      <c r="B75" s="11" t="s">
        <v>161</v>
      </c>
      <c r="C75" s="16">
        <v>17158200</v>
      </c>
    </row>
    <row r="76" spans="1:3" ht="36.75" customHeight="1">
      <c r="A76" s="17" t="s">
        <v>128</v>
      </c>
      <c r="B76" s="11" t="s">
        <v>154</v>
      </c>
      <c r="C76" s="16">
        <v>5046800</v>
      </c>
    </row>
    <row r="77" spans="1:3" ht="35.25" customHeight="1">
      <c r="A77" s="22" t="s">
        <v>113</v>
      </c>
      <c r="B77" s="11" t="s">
        <v>129</v>
      </c>
      <c r="C77" s="16">
        <f>C78+C87+C88</f>
        <v>151529700</v>
      </c>
    </row>
    <row r="78" spans="1:3" ht="34.5" customHeight="1">
      <c r="A78" s="22" t="s">
        <v>115</v>
      </c>
      <c r="B78" s="11" t="s">
        <v>130</v>
      </c>
      <c r="C78" s="16">
        <f>SUM(C79:C86)</f>
        <v>4186500</v>
      </c>
    </row>
    <row r="79" spans="1:3" ht="52.5" customHeight="1">
      <c r="A79" s="22" t="s">
        <v>116</v>
      </c>
      <c r="B79" s="11" t="s">
        <v>141</v>
      </c>
      <c r="C79" s="23">
        <v>773600</v>
      </c>
    </row>
    <row r="80" spans="1:3" ht="21.75" customHeight="1">
      <c r="A80" s="22" t="s">
        <v>117</v>
      </c>
      <c r="B80" s="11" t="s">
        <v>131</v>
      </c>
      <c r="C80" s="23">
        <v>945700</v>
      </c>
    </row>
    <row r="81" spans="1:3" ht="20.25" customHeight="1">
      <c r="A81" s="22" t="s">
        <v>118</v>
      </c>
      <c r="B81" s="11" t="s">
        <v>132</v>
      </c>
      <c r="C81" s="23">
        <v>99600</v>
      </c>
    </row>
    <row r="82" spans="1:3" ht="56.25" customHeight="1">
      <c r="A82" s="22" t="s">
        <v>119</v>
      </c>
      <c r="B82" s="11" t="s">
        <v>133</v>
      </c>
      <c r="C82" s="23">
        <v>952600</v>
      </c>
    </row>
    <row r="83" spans="1:3" ht="36" customHeight="1">
      <c r="A83" s="22" t="s">
        <v>120</v>
      </c>
      <c r="B83" s="11" t="s">
        <v>142</v>
      </c>
      <c r="C83" s="23">
        <v>428400</v>
      </c>
    </row>
    <row r="84" spans="1:3" ht="53.25" customHeight="1">
      <c r="A84" s="22" t="s">
        <v>121</v>
      </c>
      <c r="B84" s="11" t="s">
        <v>134</v>
      </c>
      <c r="C84" s="16">
        <v>945600</v>
      </c>
    </row>
    <row r="85" spans="1:3" ht="49.5" customHeight="1">
      <c r="A85" s="22" t="s">
        <v>122</v>
      </c>
      <c r="B85" s="11" t="s">
        <v>135</v>
      </c>
      <c r="C85" s="16">
        <v>40300</v>
      </c>
    </row>
    <row r="86" spans="1:3" ht="53.25" customHeight="1">
      <c r="A86" s="24" t="s">
        <v>123</v>
      </c>
      <c r="B86" s="11" t="s">
        <v>136</v>
      </c>
      <c r="C86" s="16">
        <v>700</v>
      </c>
    </row>
    <row r="87" spans="1:3" ht="49.5" customHeight="1">
      <c r="A87" s="22" t="s">
        <v>114</v>
      </c>
      <c r="B87" s="11" t="s">
        <v>137</v>
      </c>
      <c r="C87" s="23">
        <v>960700</v>
      </c>
    </row>
    <row r="88" spans="1:3" ht="17.25" customHeight="1">
      <c r="A88" s="22" t="s">
        <v>124</v>
      </c>
      <c r="B88" s="11" t="s">
        <v>138</v>
      </c>
      <c r="C88" s="16">
        <f>C89+C90</f>
        <v>146382500</v>
      </c>
    </row>
    <row r="89" spans="1:3" ht="99.75" customHeight="1">
      <c r="A89" s="25" t="s">
        <v>125</v>
      </c>
      <c r="B89" s="11" t="s">
        <v>139</v>
      </c>
      <c r="C89" s="16">
        <v>99803300</v>
      </c>
    </row>
    <row r="90" spans="1:3" ht="63.75" customHeight="1">
      <c r="A90" s="25" t="s">
        <v>126</v>
      </c>
      <c r="B90" s="11" t="s">
        <v>140</v>
      </c>
      <c r="C90" s="16">
        <v>46579200</v>
      </c>
    </row>
    <row r="91" spans="1:3" ht="63.75" customHeight="1">
      <c r="A91" s="9" t="s">
        <v>157</v>
      </c>
      <c r="B91" s="9" t="s">
        <v>162</v>
      </c>
      <c r="C91" s="26">
        <f>C92+C93</f>
        <v>3065677.81</v>
      </c>
    </row>
    <row r="92" spans="1:3" ht="54" customHeight="1">
      <c r="A92" s="10" t="s">
        <v>159</v>
      </c>
      <c r="B92" s="10" t="s">
        <v>173</v>
      </c>
      <c r="C92" s="27">
        <v>351000</v>
      </c>
    </row>
    <row r="93" spans="1:3" ht="67.5" customHeight="1">
      <c r="A93" s="25" t="s">
        <v>163</v>
      </c>
      <c r="B93" s="10" t="s">
        <v>158</v>
      </c>
      <c r="C93" s="27">
        <v>2714677.81</v>
      </c>
    </row>
    <row r="94" spans="1:3" ht="15.75">
      <c r="A94" s="28" t="s">
        <v>16</v>
      </c>
      <c r="B94" s="28"/>
      <c r="C94" s="15">
        <f>C7+C67</f>
        <v>428402106.81</v>
      </c>
    </row>
  </sheetData>
  <sheetProtection/>
  <mergeCells count="4">
    <mergeCell ref="B1:C1"/>
    <mergeCell ref="B2:C2"/>
    <mergeCell ref="B3:C3"/>
    <mergeCell ref="A5:C5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comp</cp:lastModifiedBy>
  <cp:lastPrinted>2016-12-05T01:47:26Z</cp:lastPrinted>
  <dcterms:created xsi:type="dcterms:W3CDTF">2005-01-15T11:07:58Z</dcterms:created>
  <dcterms:modified xsi:type="dcterms:W3CDTF">2016-12-05T01:49:11Z</dcterms:modified>
  <cp:category/>
  <cp:version/>
  <cp:contentType/>
  <cp:contentStatus/>
</cp:coreProperties>
</file>