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5" sheetId="1" r:id="rId1"/>
    <sheet name="Лист3" sheetId="3" r:id="rId2"/>
  </sheets>
  <definedNames>
    <definedName name="_xlnm.Print_Titles" localSheetId="0">форма5!$7:$8</definedName>
  </definedNames>
  <calcPr calcId="144525"/>
</workbook>
</file>

<file path=xl/calcChain.xml><?xml version="1.0" encoding="utf-8"?>
<calcChain xmlns="http://schemas.openxmlformats.org/spreadsheetml/2006/main">
  <c r="G10" i="1" l="1"/>
  <c r="J10" i="1"/>
  <c r="K10" i="1"/>
  <c r="L10" i="1"/>
  <c r="M10" i="1"/>
  <c r="G11" i="1" l="1"/>
  <c r="G32" i="1"/>
  <c r="G31" i="1"/>
  <c r="G30" i="1"/>
  <c r="G29" i="1"/>
  <c r="G27" i="1"/>
  <c r="G26" i="1"/>
  <c r="G24" i="1"/>
  <c r="G23" i="1"/>
  <c r="G22" i="1"/>
  <c r="G21" i="1"/>
  <c r="G20" i="1"/>
  <c r="G18" i="1"/>
  <c r="G15" i="1"/>
  <c r="G14" i="1"/>
  <c r="G13" i="1"/>
  <c r="G12" i="1"/>
  <c r="I19" i="1" l="1"/>
  <c r="I25" i="1"/>
  <c r="H19" i="1"/>
  <c r="H16" i="1" l="1"/>
  <c r="H10" i="1"/>
  <c r="I10" i="1" l="1"/>
  <c r="I28" i="1"/>
  <c r="J28" i="1"/>
  <c r="K28" i="1"/>
  <c r="L28" i="1"/>
  <c r="M28" i="1"/>
  <c r="H28" i="1"/>
  <c r="G28" i="1" l="1"/>
  <c r="H25" i="1"/>
  <c r="H9" i="1" s="1"/>
  <c r="J25" i="1"/>
  <c r="K25" i="1"/>
  <c r="L25" i="1"/>
  <c r="M25" i="1"/>
  <c r="I17" i="1"/>
  <c r="I16" i="1" s="1"/>
  <c r="I9" i="1" s="1"/>
  <c r="J17" i="1"/>
  <c r="K17" i="1"/>
  <c r="L17" i="1"/>
  <c r="M17" i="1"/>
  <c r="H17" i="1"/>
  <c r="J19" i="1"/>
  <c r="K19" i="1"/>
  <c r="L19" i="1"/>
  <c r="M19" i="1"/>
  <c r="M16" i="1" s="1"/>
  <c r="K16" i="1" l="1"/>
  <c r="K9" i="1" s="1"/>
  <c r="J16" i="1"/>
  <c r="J9" i="1" s="1"/>
  <c r="G19" i="1"/>
  <c r="G25" i="1"/>
  <c r="G17" i="1"/>
  <c r="L16" i="1"/>
  <c r="L9" i="1" s="1"/>
  <c r="M9" i="1"/>
  <c r="G9" i="1" l="1"/>
  <c r="G16" i="1"/>
</calcChain>
</file>

<file path=xl/sharedStrings.xml><?xml version="1.0" encoding="utf-8"?>
<sst xmlns="http://schemas.openxmlformats.org/spreadsheetml/2006/main" count="122" uniqueCount="48">
  <si>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</si>
  <si>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</si>
  <si>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</si>
  <si>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</si>
  <si>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</si>
  <si>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</si>
  <si>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</si>
  <si>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</si>
  <si>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Всего</t>
  </si>
  <si>
    <t xml:space="preserve">к муниципальной программе </t>
  </si>
  <si>
    <t>Приложение 5</t>
  </si>
  <si>
    <t>05</t>
  </si>
  <si>
    <t>Управление экономического развития и социальной политики (Администрация МО «Катангский район»)</t>
  </si>
  <si>
    <t>950</t>
  </si>
  <si>
    <t>Наименование мероприятия: Организация аптечного обслуживания населения МО «Катангский район»</t>
  </si>
  <si>
    <t>02</t>
  </si>
  <si>
    <t>01</t>
  </si>
  <si>
    <t>001</t>
  </si>
  <si>
    <t>002</t>
  </si>
  <si>
    <t>003</t>
  </si>
  <si>
    <t>03</t>
  </si>
  <si>
    <t>Наименование мероприятия: Развитие инфраструктуры туризма в Катангском районе</t>
  </si>
  <si>
    <t xml:space="preserve">Наименование основного мероприятия: Расчистка и содержание зимних автодорог в соответствии с условиями заключенных муниципальных контрактов </t>
  </si>
  <si>
    <t>Наименование основного мероприятия: Обеспечение пассажирских перевозок на территории муниципального образования "Катангский район"</t>
  </si>
  <si>
    <t>04</t>
  </si>
  <si>
    <t>ОУМИ</t>
  </si>
  <si>
    <t>Наименование основного мерорприятия: Проведение мероприятий по технической инвентаризации, кадастровым работам в отношении муниципальных объектов недвижимости</t>
  </si>
  <si>
    <t>Наименование основного мероприятия: Обеспечение и развитие муниципальной службы</t>
  </si>
  <si>
    <t>Наименование основного мероприятия: Создание благоприятных условий для привличения и закрепления в районе профессиональных кадров</t>
  </si>
  <si>
    <t>Наименование основного мероприятия: Мероприятия по противодействию коррупции</t>
  </si>
  <si>
    <t xml:space="preserve">Наименование основного мероприятия: Освещение в средствах массовой информации деятельности муниципального образования «Катангский район» </t>
  </si>
  <si>
    <t>Наименование основного мероприятия: Обеспечение реализации полномочий органов местного самоуправления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</si>
  <si>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«Создание условий для устойчивого экономического развития»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</si>
  <si>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Создание условий для развития малого и среднего предпринимательства в муниципальном образовании "Катангский район"</t>
    </r>
  </si>
  <si>
    <r>
      <rPr>
        <u/>
        <sz val="11"/>
        <color theme="1"/>
        <rFont val="Times New Roman"/>
        <family val="1"/>
        <charset val="204"/>
      </rPr>
      <t xml:space="preserve">Наименование мероприятия: </t>
    </r>
    <r>
      <rPr>
        <sz val="11"/>
        <color theme="1"/>
        <rFont val="Times New Roman"/>
        <family val="1"/>
        <charset val="204"/>
      </rPr>
      <t>Поддержка начинающих – гранты начинающим малым предприятиям на создание собственного дела в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</si>
  <si>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 xml:space="preserve">: Ценовое регулирование предоставления услуг торговли на территории муниципального образования 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</si>
  <si>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Развитие туризма на территории "Катангского района"</t>
    </r>
  </si>
  <si>
    <r>
      <rPr>
        <b/>
        <sz val="11"/>
        <color theme="1"/>
        <rFont val="Times New Roman"/>
        <family val="1"/>
        <charset val="204"/>
      </rP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«Развитие дорожного хозяйства»</t>
    </r>
  </si>
  <si>
    <t>Наименование основного мерорприятия: Информационно-техническое обеспечение выполнение полномочий органов местного самоуправление</t>
  </si>
  <si>
    <t>Наименование основного мерорприятия: Проведение обязательной независимой оценки муниципальных объектов с целью последующей продажи (приватизации), передачи в аренду</t>
  </si>
  <si>
    <t>«Экономическое развитие
 муниципального образования
«Катангский район» на 2019-2024 годы»</t>
  </si>
  <si>
    <t xml:space="preserve"> Ресурсное обеспечение реализации муниципальной программы</t>
  </si>
  <si>
    <t>Наименование мероприятия: Обеспечение сбалансированного развития и размещения инфраструктуры 
объектов розничной торговли</t>
  </si>
  <si>
    <t>Наименование мероприятия: Создание условий, направленных на развитие современных форматов торговли, в том числе в отдаленных или труднодоступных населенных пунктах</t>
  </si>
  <si>
    <r>
      <t xml:space="preserve">Наименование программы: </t>
    </r>
    <r>
      <rPr>
        <sz val="11"/>
        <color theme="1"/>
        <rFont val="Times New Roman"/>
        <family val="1"/>
        <charset val="204"/>
      </rPr>
      <t xml:space="preserve"> Экономическое развитие муниципального образования «Катангский район" на 2019-2024 г.г.» </t>
    </r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</si>
  <si>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«Выполнение полномочий органов местного самоуправления в соответствии с действующим законодательством»</t>
    </r>
  </si>
  <si>
    <r>
      <rPr>
        <b/>
        <sz val="11"/>
        <color theme="1"/>
        <rFont val="Times New Roman"/>
        <family val="1"/>
        <charset val="204"/>
      </rPr>
      <t>Наименование подпрограммы: "</t>
    </r>
    <r>
      <rPr>
        <sz val="11"/>
        <color theme="1"/>
        <rFont val="Times New Roman"/>
        <family val="1"/>
        <charset val="204"/>
      </rPr>
      <t>Управление муниципальным имуществом"</t>
    </r>
  </si>
  <si>
    <t>Наименование основного мерорприятия: Обеспечение пополнения, обновление материального запаса, составляяющего казну муниципального образования, а также имущества, обремененного вещным правом, расходы связанные с содержанием муниципального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</si>
</sst>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_ ;[Red]\-#,##0.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/>
    <xf numFmtId="0" fontId="4" fillId="0" borderId="2" xfId="0" applyFont="1" applyBorder="1"/>
    <xf numFmtId="0" fontId="8" fillId="0" borderId="2" xfId="0" applyFont="1" applyBorder="1" applyAlignment="1">
      <alignment horizontal="left" vertical="center" wrapText="1"/>
    </xf>
    <xf numFmtId="2" fontId="3" fillId="0" borderId="0" xfId="0" applyNumberFormat="1" applyFont="1" applyBorder="1"/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6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0" fontId="4" fillId="0" borderId="0" xfId="0" applyFont="1"/>
    <xf numFmtId="49" fontId="6" fillId="0" borderId="2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topLeftCell="A25" zoomScaleNormal="100" workbookViewId="0">
      <selection activeCell="P29" sqref="P29"/>
    </sheetView>
  </sheetViews>
  <sheetFormatPr defaultRowHeight="15" x14ac:dyDescent="0.25"/>
  <cols>
    <col min="1" max="1" width="6.42578125" customWidth="1"/>
    <col min="2" max="2" width="6.7109375" customWidth="1"/>
    <col min="3" max="3" width="5.28515625" customWidth="1"/>
    <col min="4" max="4" width="5" customWidth="1"/>
    <col min="5" max="5" width="39.42578125" customWidth="1"/>
    <col min="6" max="6" width="39.85546875" customWidth="1"/>
    <col min="7" max="8" width="13" customWidth="1"/>
    <col min="9" max="9" width="11.85546875" bestFit="1" customWidth="1"/>
    <col min="10" max="13" width="11" bestFit="1" customWidth="1"/>
    <col min="14" max="14" width="9.85546875" customWidth="1"/>
  </cols>
  <sheetData>
    <row r="1" spans="1:14" ht="15.75" x14ac:dyDescent="0.25">
      <c r="A1" s="1"/>
      <c r="B1" s="34"/>
      <c r="C1" s="34"/>
      <c r="D1" s="34"/>
      <c r="E1" s="34"/>
      <c r="F1" s="34"/>
      <c r="G1" s="34"/>
      <c r="H1" s="34"/>
      <c r="I1" s="39" t="s">
        <v>10</v>
      </c>
      <c r="J1" s="39"/>
      <c r="K1" s="39"/>
      <c r="L1" s="39"/>
      <c r="M1" s="39"/>
    </row>
    <row r="2" spans="1:14" ht="15.75" x14ac:dyDescent="0.25">
      <c r="A2" s="1"/>
      <c r="B2" s="34"/>
      <c r="C2" s="34"/>
      <c r="D2" s="34"/>
      <c r="E2" s="34"/>
      <c r="F2" s="34"/>
      <c r="G2" s="34"/>
      <c r="H2" s="34"/>
      <c r="I2" s="39" t="s">
        <v>9</v>
      </c>
      <c r="J2" s="39"/>
      <c r="K2" s="39"/>
      <c r="L2" s="39"/>
      <c r="M2" s="39"/>
    </row>
    <row r="3" spans="1:14" ht="51" customHeight="1" x14ac:dyDescent="0.25">
      <c r="A3" s="1"/>
      <c r="B3" s="34"/>
      <c r="C3" s="34"/>
      <c r="D3" s="34"/>
      <c r="E3" s="34"/>
      <c r="F3" s="34"/>
      <c r="G3" s="34"/>
      <c r="H3" s="34"/>
      <c r="I3" s="38" t="s">
        <v>40</v>
      </c>
      <c r="J3" s="38"/>
      <c r="K3" s="38"/>
      <c r="L3" s="38"/>
      <c r="M3" s="38"/>
    </row>
    <row r="4" spans="1:14" ht="15.75" x14ac:dyDescent="0.25">
      <c r="A4" s="1"/>
      <c r="B4" s="34"/>
      <c r="C4" s="34"/>
      <c r="D4" s="34"/>
      <c r="E4" s="34"/>
      <c r="F4" s="34"/>
      <c r="G4" s="34"/>
      <c r="H4" s="34"/>
      <c r="I4" s="24"/>
      <c r="J4" s="24"/>
      <c r="K4" s="24"/>
      <c r="L4" s="24"/>
      <c r="M4" s="24"/>
    </row>
    <row r="5" spans="1:14" ht="15.75" x14ac:dyDescent="0.25">
      <c r="A5" s="40" t="s">
        <v>41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4" ht="15.75" x14ac:dyDescent="0.25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ht="43.5" customHeight="1" x14ac:dyDescent="0.25">
      <c r="A7" s="44" t="s">
        <v>0</v>
      </c>
      <c r="B7" s="44"/>
      <c r="C7" s="44"/>
      <c r="D7" s="44"/>
      <c r="E7" s="44" t="s">
        <v>1</v>
      </c>
      <c r="F7" s="44" t="s">
        <v>2</v>
      </c>
      <c r="G7" s="41" t="s">
        <v>3</v>
      </c>
      <c r="H7" s="42"/>
      <c r="I7" s="42"/>
      <c r="J7" s="42"/>
      <c r="K7" s="42"/>
      <c r="L7" s="42"/>
      <c r="M7" s="43"/>
    </row>
    <row r="8" spans="1:14" x14ac:dyDescent="0.25">
      <c r="A8" s="23" t="s">
        <v>4</v>
      </c>
      <c r="B8" s="23" t="s">
        <v>5</v>
      </c>
      <c r="C8" s="23" t="s">
        <v>6</v>
      </c>
      <c r="D8" s="23" t="s">
        <v>7</v>
      </c>
      <c r="E8" s="44"/>
      <c r="F8" s="44"/>
      <c r="G8" s="23" t="s">
        <v>8</v>
      </c>
      <c r="H8" s="23">
        <v>2019</v>
      </c>
      <c r="I8" s="23">
        <v>2020</v>
      </c>
      <c r="J8" s="23">
        <v>2021</v>
      </c>
      <c r="K8" s="23">
        <v>2022</v>
      </c>
      <c r="L8" s="23">
        <v>2023</v>
      </c>
      <c r="M8" s="23">
        <v>2024</v>
      </c>
    </row>
    <row r="9" spans="1:14" ht="64.5" customHeight="1" x14ac:dyDescent="0.25">
      <c r="A9" s="15" t="s">
        <v>11</v>
      </c>
      <c r="B9" s="15">
        <v>0</v>
      </c>
      <c r="C9" s="35"/>
      <c r="D9" s="35"/>
      <c r="E9" s="21" t="s">
        <v>44</v>
      </c>
      <c r="F9" s="13" t="s">
        <v>8</v>
      </c>
      <c r="G9" s="33">
        <f>SUM(H9:M9)</f>
        <v>982988.35000000009</v>
      </c>
      <c r="H9" s="33">
        <f t="shared" ref="H9:M9" si="0">H10+H16+H25+H28</f>
        <v>160001.62</v>
      </c>
      <c r="I9" s="33">
        <f t="shared" si="0"/>
        <v>163301.60999999999</v>
      </c>
      <c r="J9" s="33">
        <f t="shared" si="0"/>
        <v>164921.28</v>
      </c>
      <c r="K9" s="33">
        <f t="shared" si="0"/>
        <v>164921.28</v>
      </c>
      <c r="L9" s="33">
        <f t="shared" si="0"/>
        <v>164921.28</v>
      </c>
      <c r="M9" s="33">
        <f t="shared" si="0"/>
        <v>164921.28</v>
      </c>
    </row>
    <row r="10" spans="1:14" ht="72" customHeight="1" x14ac:dyDescent="0.25">
      <c r="A10" s="15" t="s">
        <v>11</v>
      </c>
      <c r="B10" s="15" t="s">
        <v>16</v>
      </c>
      <c r="C10" s="35"/>
      <c r="D10" s="35"/>
      <c r="E10" s="21" t="s">
        <v>45</v>
      </c>
      <c r="F10" s="13" t="s">
        <v>8</v>
      </c>
      <c r="G10" s="25">
        <f>SUM(H10:M10)</f>
        <v>683247.5</v>
      </c>
      <c r="H10" s="25">
        <f t="shared" ref="H10:M10" si="1">H11+H12+H13+H14+H15</f>
        <v>115636.70000000001</v>
      </c>
      <c r="I10" s="25">
        <f t="shared" si="1"/>
        <v>113636.8</v>
      </c>
      <c r="J10" s="25">
        <f t="shared" si="1"/>
        <v>113493.5</v>
      </c>
      <c r="K10" s="25">
        <f t="shared" si="1"/>
        <v>113493.5</v>
      </c>
      <c r="L10" s="25">
        <f t="shared" si="1"/>
        <v>113493.5</v>
      </c>
      <c r="M10" s="25">
        <f t="shared" si="1"/>
        <v>113493.5</v>
      </c>
      <c r="N10" s="3"/>
    </row>
    <row r="11" spans="1:14" ht="45" x14ac:dyDescent="0.25">
      <c r="A11" s="15" t="s">
        <v>11</v>
      </c>
      <c r="B11" s="15" t="s">
        <v>16</v>
      </c>
      <c r="C11" s="35" t="s">
        <v>16</v>
      </c>
      <c r="D11" s="35"/>
      <c r="E11" s="14" t="s">
        <v>27</v>
      </c>
      <c r="F11" s="30" t="s">
        <v>12</v>
      </c>
      <c r="G11" s="26">
        <f>SUM(H11:M11)</f>
        <v>17460</v>
      </c>
      <c r="H11" s="26">
        <v>2910</v>
      </c>
      <c r="I11" s="26">
        <v>2910</v>
      </c>
      <c r="J11" s="26">
        <v>2910</v>
      </c>
      <c r="K11" s="26">
        <v>2910</v>
      </c>
      <c r="L11" s="26">
        <v>2910</v>
      </c>
      <c r="M11" s="26">
        <v>2910</v>
      </c>
      <c r="N11" s="3"/>
    </row>
    <row r="12" spans="1:14" ht="60" x14ac:dyDescent="0.25">
      <c r="A12" s="15" t="s">
        <v>11</v>
      </c>
      <c r="B12" s="15" t="s">
        <v>16</v>
      </c>
      <c r="C12" s="35" t="s">
        <v>15</v>
      </c>
      <c r="D12" s="35"/>
      <c r="E12" s="14" t="s">
        <v>28</v>
      </c>
      <c r="F12" s="30" t="s">
        <v>12</v>
      </c>
      <c r="G12" s="26">
        <f t="shared" ref="G12:G32" si="2">SUM(H12:M12)</f>
        <v>2880</v>
      </c>
      <c r="H12" s="26">
        <v>480</v>
      </c>
      <c r="I12" s="26">
        <v>480</v>
      </c>
      <c r="J12" s="26">
        <v>480</v>
      </c>
      <c r="K12" s="26">
        <v>480</v>
      </c>
      <c r="L12" s="26">
        <v>480</v>
      </c>
      <c r="M12" s="26">
        <v>480</v>
      </c>
      <c r="N12" s="3"/>
    </row>
    <row r="13" spans="1:14" ht="45" x14ac:dyDescent="0.25">
      <c r="A13" s="15" t="s">
        <v>11</v>
      </c>
      <c r="B13" s="15" t="s">
        <v>16</v>
      </c>
      <c r="C13" s="35" t="s">
        <v>20</v>
      </c>
      <c r="D13" s="35"/>
      <c r="E13" s="14" t="s">
        <v>29</v>
      </c>
      <c r="F13" s="30" t="s">
        <v>12</v>
      </c>
      <c r="G13" s="26">
        <f t="shared" si="2"/>
        <v>105.6</v>
      </c>
      <c r="H13" s="26">
        <v>17.600000000000001</v>
      </c>
      <c r="I13" s="26">
        <v>17.600000000000001</v>
      </c>
      <c r="J13" s="26">
        <v>17.600000000000001</v>
      </c>
      <c r="K13" s="26">
        <v>17.600000000000001</v>
      </c>
      <c r="L13" s="26">
        <v>17.600000000000001</v>
      </c>
      <c r="M13" s="26">
        <v>17.600000000000001</v>
      </c>
      <c r="N13" s="3"/>
    </row>
    <row r="14" spans="1:14" ht="75" x14ac:dyDescent="0.25">
      <c r="A14" s="15" t="s">
        <v>11</v>
      </c>
      <c r="B14" s="15" t="s">
        <v>16</v>
      </c>
      <c r="C14" s="35" t="s">
        <v>24</v>
      </c>
      <c r="D14" s="35"/>
      <c r="E14" s="14" t="s">
        <v>30</v>
      </c>
      <c r="F14" s="30" t="s">
        <v>12</v>
      </c>
      <c r="G14" s="26">
        <f t="shared" si="2"/>
        <v>900</v>
      </c>
      <c r="H14" s="26">
        <v>150</v>
      </c>
      <c r="I14" s="26">
        <v>150</v>
      </c>
      <c r="J14" s="26">
        <v>150</v>
      </c>
      <c r="K14" s="26">
        <v>150</v>
      </c>
      <c r="L14" s="26">
        <v>150</v>
      </c>
      <c r="M14" s="26">
        <v>150</v>
      </c>
      <c r="N14" s="3"/>
    </row>
    <row r="15" spans="1:14" ht="45" x14ac:dyDescent="0.25">
      <c r="A15" s="15" t="s">
        <v>11</v>
      </c>
      <c r="B15" s="15" t="s">
        <v>16</v>
      </c>
      <c r="C15" s="35" t="s">
        <v>11</v>
      </c>
      <c r="D15" s="35"/>
      <c r="E15" s="14" t="s">
        <v>31</v>
      </c>
      <c r="F15" s="30" t="s">
        <v>12</v>
      </c>
      <c r="G15" s="26">
        <f t="shared" si="2"/>
        <v>661901.9</v>
      </c>
      <c r="H15" s="26">
        <v>112079.1</v>
      </c>
      <c r="I15" s="26">
        <v>110079.2</v>
      </c>
      <c r="J15" s="26">
        <v>109935.9</v>
      </c>
      <c r="K15" s="26">
        <v>109935.9</v>
      </c>
      <c r="L15" s="26">
        <v>109935.9</v>
      </c>
      <c r="M15" s="26">
        <v>109935.9</v>
      </c>
      <c r="N15" s="3"/>
    </row>
    <row r="16" spans="1:14" ht="44.25" x14ac:dyDescent="0.25">
      <c r="A16" s="15" t="s">
        <v>11</v>
      </c>
      <c r="B16" s="15" t="s">
        <v>15</v>
      </c>
      <c r="C16" s="35"/>
      <c r="D16" s="35"/>
      <c r="E16" s="27" t="s">
        <v>32</v>
      </c>
      <c r="F16" s="31" t="s">
        <v>8</v>
      </c>
      <c r="G16" s="32">
        <f t="shared" si="2"/>
        <v>135464.40000000002</v>
      </c>
      <c r="H16" s="32">
        <f>H23+H19</f>
        <v>22782.9</v>
      </c>
      <c r="I16" s="32">
        <f>I17+I19</f>
        <v>22659.1</v>
      </c>
      <c r="J16" s="32">
        <f t="shared" ref="J16:M16" si="3">J17+J19</f>
        <v>22505.599999999999</v>
      </c>
      <c r="K16" s="32">
        <f t="shared" si="3"/>
        <v>22505.599999999999</v>
      </c>
      <c r="L16" s="32">
        <f t="shared" si="3"/>
        <v>22505.599999999999</v>
      </c>
      <c r="M16" s="32">
        <f t="shared" si="3"/>
        <v>22505.599999999999</v>
      </c>
      <c r="N16" s="4"/>
    </row>
    <row r="17" spans="1:14" ht="75" x14ac:dyDescent="0.25">
      <c r="A17" s="15" t="s">
        <v>11</v>
      </c>
      <c r="B17" s="15" t="s">
        <v>15</v>
      </c>
      <c r="C17" s="35" t="s">
        <v>16</v>
      </c>
      <c r="D17" s="35"/>
      <c r="E17" s="18" t="s">
        <v>33</v>
      </c>
      <c r="F17" s="30" t="s">
        <v>12</v>
      </c>
      <c r="G17" s="26">
        <f t="shared" si="2"/>
        <v>0</v>
      </c>
      <c r="H17" s="26">
        <f>H18</f>
        <v>0</v>
      </c>
      <c r="I17" s="26">
        <f t="shared" ref="I17:M17" si="4">I18</f>
        <v>0</v>
      </c>
      <c r="J17" s="26">
        <f t="shared" si="4"/>
        <v>0</v>
      </c>
      <c r="K17" s="26">
        <f t="shared" si="4"/>
        <v>0</v>
      </c>
      <c r="L17" s="26">
        <f t="shared" si="4"/>
        <v>0</v>
      </c>
      <c r="M17" s="26">
        <f t="shared" si="4"/>
        <v>0</v>
      </c>
      <c r="N17" s="5"/>
    </row>
    <row r="18" spans="1:14" ht="60" x14ac:dyDescent="0.25">
      <c r="A18" s="9"/>
      <c r="B18" s="15"/>
      <c r="C18" s="15"/>
      <c r="D18" s="15" t="s">
        <v>17</v>
      </c>
      <c r="E18" s="18" t="s">
        <v>34</v>
      </c>
      <c r="F18" s="30" t="s">
        <v>12</v>
      </c>
      <c r="G18" s="26">
        <f t="shared" si="2"/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2"/>
    </row>
    <row r="19" spans="1:14" ht="60" x14ac:dyDescent="0.25">
      <c r="A19" s="16" t="s">
        <v>11</v>
      </c>
      <c r="B19" s="16" t="s">
        <v>15</v>
      </c>
      <c r="C19" s="16" t="s">
        <v>15</v>
      </c>
      <c r="D19" s="16"/>
      <c r="E19" s="22" t="s">
        <v>35</v>
      </c>
      <c r="F19" s="30" t="s">
        <v>12</v>
      </c>
      <c r="G19" s="26">
        <f t="shared" si="2"/>
        <v>135464.40000000002</v>
      </c>
      <c r="H19" s="26">
        <f t="shared" ref="H19:M19" si="5">H20+H22</f>
        <v>22782.9</v>
      </c>
      <c r="I19" s="26">
        <f t="shared" si="5"/>
        <v>22659.1</v>
      </c>
      <c r="J19" s="26">
        <f t="shared" si="5"/>
        <v>22505.599999999999</v>
      </c>
      <c r="K19" s="26">
        <f t="shared" si="5"/>
        <v>22505.599999999999</v>
      </c>
      <c r="L19" s="26">
        <f t="shared" si="5"/>
        <v>22505.599999999999</v>
      </c>
      <c r="M19" s="26">
        <f t="shared" si="5"/>
        <v>22505.599999999999</v>
      </c>
      <c r="N19" s="6"/>
    </row>
    <row r="20" spans="1:14" ht="60" x14ac:dyDescent="0.25">
      <c r="A20" s="15"/>
      <c r="B20" s="15"/>
      <c r="C20" s="15"/>
      <c r="D20" s="15" t="s">
        <v>17</v>
      </c>
      <c r="E20" s="18" t="s">
        <v>42</v>
      </c>
      <c r="F20" s="30" t="s">
        <v>12</v>
      </c>
      <c r="G20" s="26">
        <f t="shared" si="2"/>
        <v>129764.4</v>
      </c>
      <c r="H20" s="26">
        <v>21832.9</v>
      </c>
      <c r="I20" s="26">
        <v>21709.1</v>
      </c>
      <c r="J20" s="26">
        <v>21555.599999999999</v>
      </c>
      <c r="K20" s="26">
        <v>21555.599999999999</v>
      </c>
      <c r="L20" s="26">
        <v>21555.599999999999</v>
      </c>
      <c r="M20" s="26">
        <v>21555.599999999999</v>
      </c>
      <c r="N20" s="4"/>
    </row>
    <row r="21" spans="1:14" s="2" customFormat="1" ht="75" x14ac:dyDescent="0.25">
      <c r="A21" s="16"/>
      <c r="B21" s="16"/>
      <c r="C21" s="16"/>
      <c r="D21" s="16" t="s">
        <v>18</v>
      </c>
      <c r="E21" s="18" t="s">
        <v>43</v>
      </c>
      <c r="F21" s="30" t="s">
        <v>12</v>
      </c>
      <c r="G21" s="28">
        <f t="shared" si="2"/>
        <v>0</v>
      </c>
      <c r="H21" s="2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7"/>
    </row>
    <row r="22" spans="1:14" ht="45" x14ac:dyDescent="0.25">
      <c r="A22" s="16"/>
      <c r="B22" s="16"/>
      <c r="C22" s="16"/>
      <c r="D22" s="16" t="s">
        <v>19</v>
      </c>
      <c r="E22" s="18" t="s">
        <v>14</v>
      </c>
      <c r="F22" s="22" t="s">
        <v>12</v>
      </c>
      <c r="G22" s="36">
        <f t="shared" si="2"/>
        <v>0</v>
      </c>
      <c r="H22" s="36" t="s">
        <v>13</v>
      </c>
      <c r="I22" s="37" t="s">
        <v>13</v>
      </c>
      <c r="J22" s="37" t="s">
        <v>13</v>
      </c>
      <c r="K22" s="37" t="s">
        <v>13</v>
      </c>
      <c r="L22" s="37" t="s">
        <v>13</v>
      </c>
      <c r="M22" s="37" t="s">
        <v>13</v>
      </c>
      <c r="N22" s="7"/>
    </row>
    <row r="23" spans="1:14" ht="45" x14ac:dyDescent="0.25">
      <c r="A23" s="16" t="s">
        <v>11</v>
      </c>
      <c r="B23" s="16" t="s">
        <v>15</v>
      </c>
      <c r="C23" s="16" t="s">
        <v>20</v>
      </c>
      <c r="D23" s="16"/>
      <c r="E23" s="18" t="s">
        <v>36</v>
      </c>
      <c r="F23" s="22" t="s">
        <v>12</v>
      </c>
      <c r="G23" s="28">
        <f t="shared" si="2"/>
        <v>0</v>
      </c>
      <c r="H23" s="28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8"/>
    </row>
    <row r="24" spans="1:14" ht="45" x14ac:dyDescent="0.25">
      <c r="A24" s="16"/>
      <c r="B24" s="16"/>
      <c r="C24" s="16"/>
      <c r="D24" s="16" t="s">
        <v>17</v>
      </c>
      <c r="E24" s="18" t="s">
        <v>21</v>
      </c>
      <c r="F24" s="14" t="s">
        <v>12</v>
      </c>
      <c r="G24" s="28">
        <f t="shared" si="2"/>
        <v>0</v>
      </c>
      <c r="H24" s="28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8"/>
    </row>
    <row r="25" spans="1:14" ht="29.25" x14ac:dyDescent="0.25">
      <c r="A25" s="16" t="s">
        <v>11</v>
      </c>
      <c r="B25" s="16" t="s">
        <v>20</v>
      </c>
      <c r="C25" s="16" t="s">
        <v>16</v>
      </c>
      <c r="D25" s="16"/>
      <c r="E25" s="22" t="s">
        <v>37</v>
      </c>
      <c r="F25" s="20" t="s">
        <v>8</v>
      </c>
      <c r="G25" s="32">
        <f t="shared" si="2"/>
        <v>161504.44999999998</v>
      </c>
      <c r="H25" s="32">
        <f t="shared" ref="H25:M25" si="6">H26+H27</f>
        <v>21120.02</v>
      </c>
      <c r="I25" s="32">
        <f t="shared" si="6"/>
        <v>26543.71</v>
      </c>
      <c r="J25" s="32">
        <f t="shared" si="6"/>
        <v>28460.18</v>
      </c>
      <c r="K25" s="32">
        <f t="shared" si="6"/>
        <v>28460.18</v>
      </c>
      <c r="L25" s="32">
        <f t="shared" si="6"/>
        <v>28460.18</v>
      </c>
      <c r="M25" s="32">
        <f t="shared" si="6"/>
        <v>28460.18</v>
      </c>
    </row>
    <row r="26" spans="1:14" ht="60" x14ac:dyDescent="0.25">
      <c r="A26" s="16"/>
      <c r="B26" s="16"/>
      <c r="C26" s="16"/>
      <c r="D26" s="16" t="s">
        <v>17</v>
      </c>
      <c r="E26" s="18" t="s">
        <v>22</v>
      </c>
      <c r="F26" s="14" t="s">
        <v>12</v>
      </c>
      <c r="G26" s="28">
        <f t="shared" si="2"/>
        <v>149504.44999999998</v>
      </c>
      <c r="H26" s="28">
        <v>19120.02</v>
      </c>
      <c r="I26" s="28">
        <v>24543.71</v>
      </c>
      <c r="J26" s="28">
        <v>26460.18</v>
      </c>
      <c r="K26" s="28">
        <v>26460.18</v>
      </c>
      <c r="L26" s="28">
        <v>26460.18</v>
      </c>
      <c r="M26" s="28">
        <v>26460.18</v>
      </c>
    </row>
    <row r="27" spans="1:14" ht="60" x14ac:dyDescent="0.25">
      <c r="A27" s="16" t="s">
        <v>11</v>
      </c>
      <c r="B27" s="16" t="s">
        <v>20</v>
      </c>
      <c r="C27" s="16" t="s">
        <v>15</v>
      </c>
      <c r="D27" s="16"/>
      <c r="E27" s="18" t="s">
        <v>23</v>
      </c>
      <c r="F27" s="14" t="s">
        <v>12</v>
      </c>
      <c r="G27" s="26">
        <f t="shared" si="2"/>
        <v>12000</v>
      </c>
      <c r="H27" s="26">
        <v>2000</v>
      </c>
      <c r="I27" s="26">
        <v>2000</v>
      </c>
      <c r="J27" s="26">
        <v>2000</v>
      </c>
      <c r="K27" s="26">
        <v>2000</v>
      </c>
      <c r="L27" s="26">
        <v>2000</v>
      </c>
      <c r="M27" s="26">
        <v>2000</v>
      </c>
    </row>
    <row r="28" spans="1:14" ht="44.25" x14ac:dyDescent="0.25">
      <c r="A28" s="16" t="s">
        <v>11</v>
      </c>
      <c r="B28" s="16" t="s">
        <v>24</v>
      </c>
      <c r="C28" s="16"/>
      <c r="D28" s="16"/>
      <c r="E28" s="18" t="s">
        <v>46</v>
      </c>
      <c r="F28" s="20" t="s">
        <v>8</v>
      </c>
      <c r="G28" s="25">
        <f t="shared" si="2"/>
        <v>2772</v>
      </c>
      <c r="H28" s="25">
        <f t="shared" ref="H28:M28" si="7">SUM(H29:H32)</f>
        <v>462</v>
      </c>
      <c r="I28" s="25">
        <f t="shared" si="7"/>
        <v>462</v>
      </c>
      <c r="J28" s="25">
        <f t="shared" si="7"/>
        <v>462</v>
      </c>
      <c r="K28" s="25">
        <f t="shared" si="7"/>
        <v>462</v>
      </c>
      <c r="L28" s="25">
        <f t="shared" si="7"/>
        <v>462</v>
      </c>
      <c r="M28" s="25">
        <f t="shared" si="7"/>
        <v>462</v>
      </c>
    </row>
    <row r="29" spans="1:14" ht="75" x14ac:dyDescent="0.25">
      <c r="A29" s="16" t="s">
        <v>11</v>
      </c>
      <c r="B29" s="16" t="s">
        <v>24</v>
      </c>
      <c r="C29" s="16" t="s">
        <v>16</v>
      </c>
      <c r="D29" s="16"/>
      <c r="E29" s="17" t="s">
        <v>26</v>
      </c>
      <c r="F29" s="19" t="s">
        <v>25</v>
      </c>
      <c r="G29" s="29">
        <f t="shared" si="2"/>
        <v>1800</v>
      </c>
      <c r="H29" s="29">
        <v>300</v>
      </c>
      <c r="I29" s="29">
        <v>300</v>
      </c>
      <c r="J29" s="26">
        <v>300</v>
      </c>
      <c r="K29" s="29">
        <v>300</v>
      </c>
      <c r="L29" s="29">
        <v>300</v>
      </c>
      <c r="M29" s="26">
        <v>300</v>
      </c>
    </row>
    <row r="30" spans="1:14" ht="75" x14ac:dyDescent="0.25">
      <c r="A30" s="16" t="s">
        <v>11</v>
      </c>
      <c r="B30" s="16" t="s">
        <v>24</v>
      </c>
      <c r="C30" s="16" t="s">
        <v>15</v>
      </c>
      <c r="D30" s="16"/>
      <c r="E30" s="17" t="s">
        <v>39</v>
      </c>
      <c r="F30" s="19" t="s">
        <v>25</v>
      </c>
      <c r="G30" s="29">
        <f t="shared" si="2"/>
        <v>180</v>
      </c>
      <c r="H30" s="29">
        <v>30</v>
      </c>
      <c r="I30" s="29">
        <v>30</v>
      </c>
      <c r="J30" s="29">
        <v>30</v>
      </c>
      <c r="K30" s="29">
        <v>30</v>
      </c>
      <c r="L30" s="29">
        <v>30</v>
      </c>
      <c r="M30" s="29">
        <v>30</v>
      </c>
    </row>
    <row r="31" spans="1:14" ht="105" x14ac:dyDescent="0.25">
      <c r="A31" s="16" t="s">
        <v>11</v>
      </c>
      <c r="B31" s="16" t="s">
        <v>24</v>
      </c>
      <c r="C31" s="16" t="s">
        <v>20</v>
      </c>
      <c r="D31" s="16"/>
      <c r="E31" s="17" t="s">
        <v>47</v>
      </c>
      <c r="F31" s="19" t="s">
        <v>25</v>
      </c>
      <c r="G31" s="26">
        <f t="shared" si="2"/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1:14" ht="60" x14ac:dyDescent="0.25">
      <c r="A32" s="9" t="s">
        <v>11</v>
      </c>
      <c r="B32" s="9" t="s">
        <v>24</v>
      </c>
      <c r="C32" s="9" t="s">
        <v>24</v>
      </c>
      <c r="D32" s="10"/>
      <c r="E32" s="11" t="s">
        <v>38</v>
      </c>
      <c r="F32" s="19" t="s">
        <v>25</v>
      </c>
      <c r="G32" s="26">
        <f t="shared" si="2"/>
        <v>792</v>
      </c>
      <c r="H32" s="26">
        <v>132</v>
      </c>
      <c r="I32" s="26">
        <v>132</v>
      </c>
      <c r="J32" s="26">
        <v>132</v>
      </c>
      <c r="K32" s="26">
        <v>132</v>
      </c>
      <c r="L32" s="26">
        <v>132</v>
      </c>
      <c r="M32" s="26">
        <v>132</v>
      </c>
    </row>
    <row r="33" ht="15.75" customHeight="1" x14ac:dyDescent="0.25"/>
  </sheetData>
  <mergeCells count="8">
    <mergeCell ref="I3:M3"/>
    <mergeCell ref="I2:M2"/>
    <mergeCell ref="I1:M1"/>
    <mergeCell ref="A5:M5"/>
    <mergeCell ref="G7:M7"/>
    <mergeCell ref="F7:F8"/>
    <mergeCell ref="A7:D7"/>
    <mergeCell ref="E7:E8"/>
  </mergeCells>
  <printOptions horizontalCentered="1"/>
  <pageMargins left="0.39370078740157483" right="0.39370078740157483" top="1.1417322834645669" bottom="0.39370078740157483" header="0.31496062992125984" footer="0.31496062992125984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форма5</vt:lpstr>
      <vt:lpstr>Лист3</vt:lpstr>
      <vt:lpstr>форма5!Заголовки_для_печати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2018-12-25T05:15:39Z</dcterms:modified>
</cp:coreProperties>
</file>