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'Бюджет'!#REF!</definedName>
    <definedName name="SIGN" localSheetId="0">'Бюджет'!$A$16:$H$17</definedName>
    <definedName name="_xlnm.Print_Area" localSheetId="0">'Бюджет'!$A$1:$I$248</definedName>
  </definedNames>
  <calcPr fullCalcOnLoad="1"/>
</workbook>
</file>

<file path=xl/sharedStrings.xml><?xml version="1.0" encoding="utf-8"?>
<sst xmlns="http://schemas.openxmlformats.org/spreadsheetml/2006/main" count="1323" uniqueCount="212">
  <si>
    <t>руб.</t>
  </si>
  <si>
    <t>КЦСР</t>
  </si>
  <si>
    <t>КВР</t>
  </si>
  <si>
    <t>01</t>
  </si>
  <si>
    <t/>
  </si>
  <si>
    <t>02</t>
  </si>
  <si>
    <t>1100000</t>
  </si>
  <si>
    <t>Глава муниципального образования</t>
  </si>
  <si>
    <t>121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</si>
  <si>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</si>
  <si>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</si>
  <si>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</si>
  <si>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</si>
  <si>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03</t>
  </si>
  <si>
    <t>1200000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</si>
  <si>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</si>
  <si>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</si>
  <si>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244</t>
  </si>
  <si>
    <t>Прочая закупка товаров, работ и услуг для государственных нужд</t>
  </si>
  <si>
    <t>04</t>
  </si>
  <si>
    <t>1300000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</si>
  <si>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</si>
  <si>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</si>
  <si>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</si>
  <si>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</si>
  <si>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</si>
  <si>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</si>
  <si>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870</t>
  </si>
  <si>
    <t>Резервные средства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</si>
  <si>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</si>
  <si>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</si>
  <si>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7690000</t>
  </si>
  <si>
    <t>Муниципальная программа "Устойчивое развитие сельских территорий на 2014-2017 годы и на период до 2020 года"</t>
  </si>
  <si>
    <t>76Б0000</t>
  </si>
  <si>
    <t>Муниципальная программа "Кадры МО "Катангский район" на 2015-2019гг"</t>
  </si>
  <si>
    <t>76П0000</t>
  </si>
  <si>
    <t>Муниципальная программа "Противодействие коррупции в МО "Катангский район" на 2014-2018гг"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</si>
  <si>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</si>
  <si>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</si>
  <si>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</t>
  </si>
  <si>
    <t>Руководитель контрольно-счетной палаты муниципального образования и его заместители</t>
  </si>
  <si>
    <t>11</t>
  </si>
  <si>
    <t>1600000</t>
  </si>
  <si>
    <t>Резервные фонды местных администраций</t>
  </si>
  <si>
    <t>Резервные фонды</t>
  </si>
  <si>
    <t>13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</si>
  <si>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</si>
  <si>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</si>
  <si>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Другие общегосударственные вопросы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</si>
  <si>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</si>
  <si>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</si>
  <si>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</si>
  <si>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</si>
  <si>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</si>
  <si>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</si>
  <si>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9050600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</si>
  <si>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</si>
  <si>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7110103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</si>
  <si>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</si>
  <si>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Общеэкономические вопросы</t>
  </si>
  <si>
    <t>05</t>
  </si>
  <si>
    <t>68Г0103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</si>
  <si>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</si>
  <si>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Сельское хозяйство и рыболовство</t>
  </si>
  <si>
    <t>09</t>
  </si>
  <si>
    <t>4100000</t>
  </si>
  <si>
    <t>Дорожные фонды администрации</t>
  </si>
  <si>
    <t>Дорожное хозяйство (дорожные фонды)</t>
  </si>
  <si>
    <t>12</t>
  </si>
  <si>
    <t>2503000</t>
  </si>
  <si>
    <t>Софинансирование расходов на областные и федеральные субсидии</t>
  </si>
  <si>
    <t>810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</si>
  <si>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</si>
  <si>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</si>
  <si>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</si>
  <si>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</si>
  <si>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4300000</t>
  </si>
  <si>
    <t>Субсидия бюджетным и автономным учреждениям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</si>
  <si>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</si>
  <si>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</si>
  <si>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</si>
  <si>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</si>
  <si>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</si>
  <si>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</si>
  <si>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</si>
  <si>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</si>
  <si>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</si>
  <si>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</si>
  <si>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4900000</t>
  </si>
  <si>
    <t>7110102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</si>
  <si>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</si>
  <si>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7140200</t>
  </si>
  <si>
    <t>Основное мероприятие «Содействие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СМСП»</t>
  </si>
  <si>
    <t>6440100</t>
  </si>
  <si>
    <t>Областная целевая программа "Переселение граждан из ветхого и аварийного жилищного фонда в Иркутской области на период до 2019 года"</t>
  </si>
  <si>
    <t>414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</si>
  <si>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</si>
  <si>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</si>
  <si>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2100000</t>
  </si>
  <si>
    <t>Мероприятия в области коммунального хозяйства</t>
  </si>
  <si>
    <t>Коммунальное хозяйство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</si>
  <si>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</si>
  <si>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</si>
  <si>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>Благоустройство</t>
  </si>
  <si>
    <t>07</t>
  </si>
  <si>
    <t>5111301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</si>
  <si>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</si>
  <si>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Дошкольное образование</t>
  </si>
  <si>
    <t>7100000</t>
  </si>
  <si>
    <t>Обеспечение деятельности подведомственных учреждений дошкольного образования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</si>
  <si>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</si>
  <si>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</si>
  <si>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7620000</t>
  </si>
  <si>
    <t>Муниципальная программа "Здоровье и образование" на 2014-2016гг.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</si>
  <si>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</si>
  <si>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</si>
  <si>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7650000</t>
  </si>
  <si>
    <t>Муниципальная программа "Безопасность образовательного процесса на 2014-2016гг."</t>
  </si>
  <si>
    <t>Общее образование</t>
  </si>
  <si>
    <t>5111302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</si>
  <si>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</si>
  <si>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</si>
  <si>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Обеспечение деятельности подведомственных учреждений общего образования</t>
  </si>
  <si>
    <t>7300000</t>
  </si>
  <si>
    <t>Обеспечение деятельности подведомственных учреждений образования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</si>
  <si>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</si>
  <si>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</si>
  <si>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76Ф0000</t>
  </si>
  <si>
    <t>Муниципальная программа "Повышение безопасности дорожного движения на территории МО "Катангский район" на 2015-2019гг"</t>
  </si>
  <si>
    <t>5340200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</si>
  <si>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 на 2014 - 2018 годы</t>
  </si>
  <si>
    <t>Молодежная политика и оздоровление детей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</si>
  <si>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</si>
  <si>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</si>
  <si>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</si>
  <si>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7400000</t>
  </si>
  <si>
    <t>Обеспечение деятельности подведомственных учреждений централизованные бухгалтерии образования</t>
  </si>
  <si>
    <t>7660000</t>
  </si>
  <si>
    <t>Муниципальная программа "Учебная книга на 2014 г."</t>
  </si>
  <si>
    <t>08</t>
  </si>
  <si>
    <t>5510802</t>
  </si>
  <si>
    <t>Иные межбюджетные трансферты на комплектование книжных фондов библиотек муниципальных образований Иркутской области, за счет ОБ</t>
  </si>
  <si>
    <t>Культура</t>
  </si>
  <si>
    <t>5515144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</si>
  <si>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Санкт-Петербурга, за счет ФБ</t>
  </si>
  <si>
    <t>6170302</t>
  </si>
  <si>
    <t>реализация мероприятий «Создание условий для обеспечения энергосбережения и повышения энергетической эффективности в бюджетной сфере Иркутской области»</t>
  </si>
  <si>
    <t>76Л0000</t>
  </si>
  <si>
    <t>Муниципальная программа "Развитие культуры в Катангском районе"</t>
  </si>
  <si>
    <t>8100000</t>
  </si>
  <si>
    <t>Обеспечение деятельности подведомственных учреждений, культуры</t>
  </si>
  <si>
    <t>8300000</t>
  </si>
  <si>
    <t>Комплектование книжных фондов библиотек муниципальных образований и государственных библиотек городов Москвы и Санкт-Петербурга, за счет местного бюджета</t>
  </si>
  <si>
    <t>76Д0000</t>
  </si>
  <si>
    <t>Профилактика социально-значимых заболеваний на территории МО "Катангский район" на 2015-2019гг</t>
  </si>
  <si>
    <t>Другие вопросы в области здравоохранения</t>
  </si>
  <si>
    <t>10</t>
  </si>
  <si>
    <t>6800000</t>
  </si>
  <si>
    <t>Доплаты к пенсиям государственных служащих субъектов Российской Федерации и муниципальных служащих</t>
  </si>
  <si>
    <t>313</t>
  </si>
  <si>
    <t>Пенсионное обеспечение</t>
  </si>
  <si>
    <t>Пособия, компенсации, меры социальной поддержки по публичным нормативным обязательствам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</si>
  <si>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</si>
  <si>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</si>
  <si>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Социальное обеспечение населения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</si>
  <si>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</si>
  <si>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</si>
  <si>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</si>
  <si>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</si>
  <si>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</si>
  <si>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</si>
  <si>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Другие вопросы в области социальной политики</t>
  </si>
  <si>
    <t>76Ж0000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</si>
  <si>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</si>
  <si>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76И0000</t>
  </si>
  <si>
    <t>Муниципальная программа "Профилактика социально-негативных явлений на территории МО "Катангский район" на 2015- 2019гг"</t>
  </si>
  <si>
    <t>7680000</t>
  </si>
  <si>
    <t>Муниципальная программа "Развитие физической культуры и спорта в МО Катангский район" на 2014-2016 гг."</t>
  </si>
  <si>
    <t>Физическая культура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</si>
  <si>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</si>
  <si>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</si>
  <si>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Периодическая печать и издательства</t>
  </si>
  <si>
    <t>14</t>
  </si>
  <si>
    <t>6902000</t>
  </si>
  <si>
    <t>Дотация поселениям из районного Фонда финансовой поддержки</t>
  </si>
  <si>
    <t>511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</si>
  <si>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</si>
  <si>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</si>
  <si>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Итого</t>
  </si>
  <si>
    <t>Приложение № 2</t>
  </si>
  <si>
    <t>КФСР</t>
  </si>
  <si>
    <t xml:space="preserve">Наименование </t>
  </si>
  <si>
    <t>ГРБС</t>
  </si>
  <si>
    <t xml:space="preserve"> План на год</t>
  </si>
  <si>
    <t xml:space="preserve">% исполнения к году </t>
  </si>
  <si>
    <t>00</t>
  </si>
  <si>
    <t>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</si>
  <si>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</si>
  <si>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</si>
  <si>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</si>
  <si>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</t>
  </si>
  <si>
    <t xml:space="preserve">  ЗДРАВООХРАНЕНИЕ</t>
  </si>
  <si>
    <t xml:space="preserve">  СОЦИАЛЬНАЯ ПОЛИТИКА</t>
  </si>
  <si>
    <t xml:space="preserve">  ФИЗИЧЕСКАЯ КУЛЬТУРА И СПОРТ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</si>
  <si>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</si>
  <si>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910</t>
  </si>
  <si>
    <t xml:space="preserve">  СРЕДСТВА МАССОВОЙ ИНФОРМАЦИИ</t>
  </si>
  <si>
    <t>Исполнено за 9 месяцев 2015 г.</t>
  </si>
  <si>
    <t>Расходы бюджета МО "Катангский район" по  ведомственной структуре расходов за 9 месяцев 2015 г.</t>
  </si>
  <si>
    <t>к Решению  думы МО "Катангский район" "Об исполнении бюджета МО "Катангский район" за 9 месяцев 2015г"</t>
  </si>
  <si>
    <t>Возмещение затрат по  содержанию малосемейного общежития</t>
  </si>
  <si>
    <t>от 06.11.2015г.  № _5/3_____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</si>
</sst>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_ ;\-#,##0.00\ "/>
    <numFmt numFmtId="166" formatCode="_-* #,##0_р_._-;\-* #,##0_р_._-;_-* &quot;-&quot;??_р_._-;_-@_-"/>
    <numFmt numFmtId="167" formatCode="0.00000"/>
    <numFmt numFmtId="168" formatCode="0.0000"/>
    <numFmt numFmtId="169" formatCode="0.000"/>
    <numFmt numFmtId="170" formatCode="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29" borderId="0">
      <alignment/>
      <protection/>
    </xf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165" fontId="4" fillId="0" borderId="10" xfId="61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wrapText="1"/>
      <protection/>
    </xf>
    <xf numFmtId="1" fontId="3" fillId="0" borderId="0" xfId="0" applyNumberFormat="1" applyFont="1" applyFill="1" applyAlignment="1">
      <alignment horizontal="center" vertical="center"/>
    </xf>
    <xf numFmtId="1" fontId="4" fillId="0" borderId="10" xfId="6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4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4" fillId="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3" fontId="3" fillId="0" borderId="0" xfId="61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4" fillId="33" borderId="10" xfId="53" applyFont="1" applyFill="1" applyBorder="1" applyAlignment="1">
      <alignment horizont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06"/>
  <sheetViews>
    <sheetView showGridLines="0" tabSelected="1" view="pageBreakPreview" zoomScaleSheetLayoutView="100" zoomScalePageLayoutView="0" workbookViewId="0" topLeftCell="A1">
      <selection activeCell="E2" sqref="E2"/>
    </sheetView>
  </sheetViews>
  <sheetFormatPr defaultColWidth="9.140625" defaultRowHeight="12.75" customHeight="1" outlineLevelRow="3"/>
  <cols>
    <col min="1" max="1" width="3.8515625" style="4" customWidth="1"/>
    <col min="2" max="2" width="4.00390625" style="4" customWidth="1"/>
    <col min="3" max="3" width="8.28125" style="4" customWidth="1"/>
    <col min="4" max="4" width="6.28125" style="4" customWidth="1"/>
    <col min="5" max="5" width="41.8515625" style="4" customWidth="1"/>
    <col min="6" max="6" width="6.28125" style="13" customWidth="1"/>
    <col min="7" max="7" width="14.140625" style="13" customWidth="1"/>
    <col min="8" max="8" width="14.28125" style="13" customWidth="1"/>
    <col min="9" max="9" width="9.8515625" style="31" customWidth="1"/>
    <col min="10" max="16384" width="9.140625" style="4" customWidth="1"/>
  </cols>
  <sheetData>
    <row r="1" spans="1:9" ht="12.75" customHeight="1">
      <c r="A1" s="1"/>
      <c r="B1" s="1"/>
      <c r="C1" s="1"/>
      <c r="D1" s="1"/>
      <c r="E1" s="2"/>
      <c r="F1" s="3"/>
      <c r="G1" s="52" t="s">
        <v>189</v>
      </c>
      <c r="H1" s="52"/>
      <c r="I1" s="52"/>
    </row>
    <row r="2" spans="1:9" s="5" customFormat="1" ht="39.75" customHeight="1">
      <c r="A2" s="1"/>
      <c r="B2" s="1"/>
      <c r="C2" s="1"/>
      <c r="D2" s="1"/>
      <c r="E2" s="2"/>
      <c r="F2" s="3"/>
      <c r="G2" s="53" t="s">
        <v>209</v>
      </c>
      <c r="H2" s="53"/>
      <c r="I2" s="53"/>
    </row>
    <row r="3" spans="1:9" s="5" customFormat="1" ht="12.75" customHeight="1">
      <c r="A3" s="6"/>
      <c r="B3" s="6"/>
      <c r="C3" s="6"/>
      <c r="D3" s="6"/>
      <c r="E3" s="7"/>
      <c r="F3" s="8"/>
      <c r="G3" s="54" t="s">
        <v>211</v>
      </c>
      <c r="H3" s="54"/>
      <c r="I3" s="54"/>
    </row>
    <row r="4" spans="1:9" s="5" customFormat="1" ht="14.25" customHeight="1">
      <c r="A4" s="9"/>
      <c r="B4" s="9"/>
      <c r="C4" s="9"/>
      <c r="D4" s="9"/>
      <c r="E4" s="10"/>
      <c r="F4" s="11"/>
      <c r="G4" s="9"/>
      <c r="H4" s="12"/>
      <c r="I4" s="22"/>
    </row>
    <row r="5" spans="1:9" s="5" customFormat="1" ht="33" customHeight="1">
      <c r="A5" s="55" t="s">
        <v>208</v>
      </c>
      <c r="B5" s="55"/>
      <c r="C5" s="55"/>
      <c r="D5" s="55"/>
      <c r="E5" s="55"/>
      <c r="F5" s="55"/>
      <c r="G5" s="55"/>
      <c r="H5" s="55"/>
      <c r="I5" s="55"/>
    </row>
    <row r="6" spans="1:9" s="5" customFormat="1" ht="12.75" customHeight="1">
      <c r="A6" s="13"/>
      <c r="B6" s="13"/>
      <c r="C6" s="13"/>
      <c r="D6" s="13"/>
      <c r="E6" s="14"/>
      <c r="F6" s="13"/>
      <c r="G6" s="13"/>
      <c r="H6" s="15"/>
      <c r="I6" s="22" t="s">
        <v>0</v>
      </c>
    </row>
    <row r="7" spans="1:9" s="2" customFormat="1" ht="42.75" customHeight="1">
      <c r="A7" s="51" t="s">
        <v>190</v>
      </c>
      <c r="B7" s="51"/>
      <c r="C7" s="17" t="s">
        <v>1</v>
      </c>
      <c r="D7" s="17" t="s">
        <v>2</v>
      </c>
      <c r="E7" s="18" t="s">
        <v>191</v>
      </c>
      <c r="F7" s="16" t="s">
        <v>192</v>
      </c>
      <c r="G7" s="17" t="s">
        <v>193</v>
      </c>
      <c r="H7" s="19" t="s">
        <v>207</v>
      </c>
      <c r="I7" s="23" t="s">
        <v>194</v>
      </c>
    </row>
    <row r="8" spans="1:9" s="24" customFormat="1" ht="12" customHeight="1">
      <c r="A8" s="32" t="s">
        <v>3</v>
      </c>
      <c r="B8" s="20" t="s">
        <v>195</v>
      </c>
      <c r="C8" s="57" t="s">
        <v>196</v>
      </c>
      <c r="D8" s="57"/>
      <c r="E8" s="57"/>
      <c r="F8" s="20"/>
      <c r="G8" s="33">
        <f>65761834.22+21053</f>
        <v>65782887.22</v>
      </c>
      <c r="H8" s="33">
        <v>48516412.69</v>
      </c>
      <c r="I8" s="34">
        <f>H8/G8%</f>
        <v>73.75233094854117</v>
      </c>
    </row>
    <row r="9" spans="1:9" s="25" customFormat="1" ht="38.25" outlineLevel="1">
      <c r="A9" s="35" t="s">
        <v>3</v>
      </c>
      <c r="B9" s="35" t="s">
        <v>5</v>
      </c>
      <c r="C9" s="16" t="s">
        <v>4</v>
      </c>
      <c r="D9" s="16" t="s">
        <v>4</v>
      </c>
      <c r="E9" s="35" t="s">
        <v>9</v>
      </c>
      <c r="F9" s="16"/>
      <c r="G9" s="36">
        <v>2321158</v>
      </c>
      <c r="H9" s="36">
        <v>1535677.56</v>
      </c>
      <c r="I9" s="37">
        <f aca="true" t="shared" si="0" ref="I9:I72">H9/G9%</f>
        <v>66.15997532266222</v>
      </c>
    </row>
    <row r="10" spans="1:9" s="26" customFormat="1" ht="12.75" outlineLevel="2">
      <c r="A10" s="38" t="s">
        <v>3</v>
      </c>
      <c r="B10" s="38" t="s">
        <v>5</v>
      </c>
      <c r="C10" s="39" t="s">
        <v>6</v>
      </c>
      <c r="D10" s="39" t="s">
        <v>4</v>
      </c>
      <c r="E10" s="38" t="s">
        <v>7</v>
      </c>
      <c r="F10" s="39"/>
      <c r="G10" s="40">
        <v>2321158</v>
      </c>
      <c r="H10" s="40">
        <v>1535677.56</v>
      </c>
      <c r="I10" s="41">
        <f t="shared" si="0"/>
        <v>66.15997532266222</v>
      </c>
    </row>
    <row r="11" spans="1:9" ht="12.75" outlineLevel="3">
      <c r="A11" s="42" t="s">
        <v>3</v>
      </c>
      <c r="B11" s="42" t="s">
        <v>5</v>
      </c>
      <c r="C11" s="43" t="s">
        <v>6</v>
      </c>
      <c r="D11" s="43" t="s">
        <v>8</v>
      </c>
      <c r="E11" s="42" t="s">
        <v>10</v>
      </c>
      <c r="F11" s="43" t="s">
        <v>205</v>
      </c>
      <c r="G11" s="44">
        <v>2309158</v>
      </c>
      <c r="H11" s="44">
        <v>1533377.56</v>
      </c>
      <c r="I11" s="45">
        <f t="shared" si="0"/>
        <v>66.40418542169917</v>
      </c>
    </row>
    <row r="12" spans="1:9" ht="25.5" outlineLevel="3">
      <c r="A12" s="42" t="s">
        <v>3</v>
      </c>
      <c r="B12" s="42" t="s">
        <v>5</v>
      </c>
      <c r="C12" s="43" t="s">
        <v>6</v>
      </c>
      <c r="D12" s="43" t="s">
        <v>11</v>
      </c>
      <c r="E12" s="42" t="s">
        <v>12</v>
      </c>
      <c r="F12" s="43" t="s">
        <v>205</v>
      </c>
      <c r="G12" s="44">
        <v>12000</v>
      </c>
      <c r="H12" s="44">
        <v>2300</v>
      </c>
      <c r="I12" s="45">
        <f t="shared" si="0"/>
        <v>19.166666666666668</v>
      </c>
    </row>
    <row r="13" spans="1:9" s="28" customFormat="1" ht="51" outlineLevel="1">
      <c r="A13" s="38" t="s">
        <v>3</v>
      </c>
      <c r="B13" s="38" t="s">
        <v>13</v>
      </c>
      <c r="C13" s="39" t="s">
        <v>4</v>
      </c>
      <c r="D13" s="39" t="s">
        <v>4</v>
      </c>
      <c r="E13" s="38" t="s">
        <v>16</v>
      </c>
      <c r="F13" s="39"/>
      <c r="G13" s="40">
        <v>1989310</v>
      </c>
      <c r="H13" s="40">
        <v>1194413.36</v>
      </c>
      <c r="I13" s="41">
        <f t="shared" si="0"/>
        <v>60.04159030015433</v>
      </c>
    </row>
    <row r="14" spans="1:9" ht="25.5" outlineLevel="2">
      <c r="A14" s="35" t="s">
        <v>3</v>
      </c>
      <c r="B14" s="35" t="s">
        <v>13</v>
      </c>
      <c r="C14" s="16" t="s">
        <v>14</v>
      </c>
      <c r="D14" s="16" t="s">
        <v>4</v>
      </c>
      <c r="E14" s="35" t="s">
        <v>15</v>
      </c>
      <c r="F14" s="16"/>
      <c r="G14" s="36">
        <v>1989310</v>
      </c>
      <c r="H14" s="36">
        <v>1194413.36</v>
      </c>
      <c r="I14" s="37">
        <f t="shared" si="0"/>
        <v>60.04159030015433</v>
      </c>
    </row>
    <row r="15" spans="1:9" ht="12.75" outlineLevel="3">
      <c r="A15" s="42" t="s">
        <v>3</v>
      </c>
      <c r="B15" s="42" t="s">
        <v>13</v>
      </c>
      <c r="C15" s="43" t="s">
        <v>14</v>
      </c>
      <c r="D15" s="43" t="s">
        <v>8</v>
      </c>
      <c r="E15" s="42" t="s">
        <v>10</v>
      </c>
      <c r="F15" s="43" t="s">
        <v>205</v>
      </c>
      <c r="G15" s="44">
        <v>1520210</v>
      </c>
      <c r="H15" s="44">
        <v>1039653.43</v>
      </c>
      <c r="I15" s="45">
        <f t="shared" si="0"/>
        <v>68.38880352056624</v>
      </c>
    </row>
    <row r="16" spans="1:9" ht="25.5" outlineLevel="3">
      <c r="A16" s="42" t="s">
        <v>3</v>
      </c>
      <c r="B16" s="42" t="s">
        <v>13</v>
      </c>
      <c r="C16" s="43" t="s">
        <v>14</v>
      </c>
      <c r="D16" s="43" t="s">
        <v>11</v>
      </c>
      <c r="E16" s="42" t="s">
        <v>12</v>
      </c>
      <c r="F16" s="43" t="s">
        <v>205</v>
      </c>
      <c r="G16" s="44">
        <v>376400</v>
      </c>
      <c r="H16" s="44">
        <v>150512</v>
      </c>
      <c r="I16" s="45">
        <f t="shared" si="0"/>
        <v>39.98724760892667</v>
      </c>
    </row>
    <row r="17" spans="1:9" ht="25.5" outlineLevel="3">
      <c r="A17" s="42" t="s">
        <v>3</v>
      </c>
      <c r="B17" s="42" t="s">
        <v>13</v>
      </c>
      <c r="C17" s="43" t="s">
        <v>14</v>
      </c>
      <c r="D17" s="43" t="s">
        <v>17</v>
      </c>
      <c r="E17" s="42" t="s">
        <v>18</v>
      </c>
      <c r="F17" s="43" t="s">
        <v>205</v>
      </c>
      <c r="G17" s="44">
        <v>92700</v>
      </c>
      <c r="H17" s="44">
        <v>4247.93</v>
      </c>
      <c r="I17" s="45">
        <f t="shared" si="0"/>
        <v>4.582448759439051</v>
      </c>
    </row>
    <row r="18" spans="1:9" s="28" customFormat="1" ht="51" outlineLevel="1">
      <c r="A18" s="38" t="s">
        <v>3</v>
      </c>
      <c r="B18" s="38" t="s">
        <v>19</v>
      </c>
      <c r="C18" s="39" t="s">
        <v>4</v>
      </c>
      <c r="D18" s="39" t="s">
        <v>4</v>
      </c>
      <c r="E18" s="38" t="s">
        <v>22</v>
      </c>
      <c r="F18" s="39"/>
      <c r="G18" s="40">
        <v>39340629.62</v>
      </c>
      <c r="H18" s="40">
        <v>31603040.09</v>
      </c>
      <c r="I18" s="41">
        <f t="shared" si="0"/>
        <v>80.33181063765599</v>
      </c>
    </row>
    <row r="19" spans="1:9" ht="12.75" outlineLevel="2">
      <c r="A19" s="35" t="s">
        <v>3</v>
      </c>
      <c r="B19" s="35" t="s">
        <v>19</v>
      </c>
      <c r="C19" s="16" t="s">
        <v>20</v>
      </c>
      <c r="D19" s="16" t="s">
        <v>4</v>
      </c>
      <c r="E19" s="35" t="s">
        <v>21</v>
      </c>
      <c r="F19" s="16"/>
      <c r="G19" s="36">
        <v>34654693.57</v>
      </c>
      <c r="H19" s="36">
        <v>26947195.09</v>
      </c>
      <c r="I19" s="37">
        <f t="shared" si="0"/>
        <v>77.75914981204087</v>
      </c>
    </row>
    <row r="20" spans="1:9" ht="12.75" outlineLevel="3">
      <c r="A20" s="42" t="s">
        <v>3</v>
      </c>
      <c r="B20" s="42" t="s">
        <v>19</v>
      </c>
      <c r="C20" s="43" t="s">
        <v>20</v>
      </c>
      <c r="D20" s="43" t="s">
        <v>8</v>
      </c>
      <c r="E20" s="42" t="s">
        <v>10</v>
      </c>
      <c r="F20" s="43" t="s">
        <v>205</v>
      </c>
      <c r="G20" s="44">
        <v>23001741.49</v>
      </c>
      <c r="H20" s="44">
        <v>18108294.76</v>
      </c>
      <c r="I20" s="45">
        <f t="shared" si="0"/>
        <v>78.7257554732218</v>
      </c>
    </row>
    <row r="21" spans="1:9" ht="25.5" outlineLevel="3">
      <c r="A21" s="42" t="s">
        <v>3</v>
      </c>
      <c r="B21" s="42" t="s">
        <v>19</v>
      </c>
      <c r="C21" s="43" t="s">
        <v>20</v>
      </c>
      <c r="D21" s="43" t="s">
        <v>11</v>
      </c>
      <c r="E21" s="42" t="s">
        <v>12</v>
      </c>
      <c r="F21" s="43" t="s">
        <v>205</v>
      </c>
      <c r="G21" s="44">
        <v>1867719.47</v>
      </c>
      <c r="H21" s="44">
        <v>1676024.09</v>
      </c>
      <c r="I21" s="45">
        <f t="shared" si="0"/>
        <v>89.73639333534388</v>
      </c>
    </row>
    <row r="22" spans="1:9" ht="25.5" outlineLevel="3">
      <c r="A22" s="42" t="s">
        <v>3</v>
      </c>
      <c r="B22" s="42" t="s">
        <v>19</v>
      </c>
      <c r="C22" s="43" t="s">
        <v>20</v>
      </c>
      <c r="D22" s="43" t="s">
        <v>17</v>
      </c>
      <c r="E22" s="42" t="s">
        <v>18</v>
      </c>
      <c r="F22" s="43" t="s">
        <v>205</v>
      </c>
      <c r="G22" s="44">
        <v>9465378.61</v>
      </c>
      <c r="H22" s="44">
        <v>6918972.51</v>
      </c>
      <c r="I22" s="45">
        <f t="shared" si="0"/>
        <v>73.0976836223987</v>
      </c>
    </row>
    <row r="23" spans="1:9" ht="25.5" outlineLevel="3">
      <c r="A23" s="42" t="s">
        <v>3</v>
      </c>
      <c r="B23" s="42" t="s">
        <v>19</v>
      </c>
      <c r="C23" s="43" t="s">
        <v>20</v>
      </c>
      <c r="D23" s="43" t="s">
        <v>23</v>
      </c>
      <c r="E23" s="42" t="s">
        <v>24</v>
      </c>
      <c r="F23" s="43" t="s">
        <v>205</v>
      </c>
      <c r="G23" s="44">
        <v>81900</v>
      </c>
      <c r="H23" s="44">
        <v>34900</v>
      </c>
      <c r="I23" s="45">
        <f t="shared" si="0"/>
        <v>42.61294261294261</v>
      </c>
    </row>
    <row r="24" spans="1:9" ht="12.75" outlineLevel="3">
      <c r="A24" s="42" t="s">
        <v>3</v>
      </c>
      <c r="B24" s="42" t="s">
        <v>19</v>
      </c>
      <c r="C24" s="43" t="s">
        <v>20</v>
      </c>
      <c r="D24" s="43" t="s">
        <v>25</v>
      </c>
      <c r="E24" s="42" t="s">
        <v>26</v>
      </c>
      <c r="F24" s="43" t="s">
        <v>205</v>
      </c>
      <c r="G24" s="44">
        <v>89494</v>
      </c>
      <c r="H24" s="44">
        <v>60543.73</v>
      </c>
      <c r="I24" s="45">
        <f t="shared" si="0"/>
        <v>67.65116097168526</v>
      </c>
    </row>
    <row r="25" spans="1:9" ht="12.75" outlineLevel="3">
      <c r="A25" s="42" t="s">
        <v>3</v>
      </c>
      <c r="B25" s="42" t="s">
        <v>19</v>
      </c>
      <c r="C25" s="43" t="s">
        <v>20</v>
      </c>
      <c r="D25" s="43" t="s">
        <v>27</v>
      </c>
      <c r="E25" s="42" t="s">
        <v>28</v>
      </c>
      <c r="F25" s="43" t="s">
        <v>205</v>
      </c>
      <c r="G25" s="44">
        <v>148460</v>
      </c>
      <c r="H25" s="44">
        <v>148460</v>
      </c>
      <c r="I25" s="45">
        <f t="shared" si="0"/>
        <v>100</v>
      </c>
    </row>
    <row r="26" spans="1:9" ht="76.5" outlineLevel="2">
      <c r="A26" s="35" t="s">
        <v>3</v>
      </c>
      <c r="B26" s="35" t="s">
        <v>19</v>
      </c>
      <c r="C26" s="16" t="s">
        <v>29</v>
      </c>
      <c r="D26" s="16" t="s">
        <v>4</v>
      </c>
      <c r="E26" s="35" t="s">
        <v>30</v>
      </c>
      <c r="F26" s="43"/>
      <c r="G26" s="36">
        <v>368100</v>
      </c>
      <c r="H26" s="36">
        <v>368100</v>
      </c>
      <c r="I26" s="37">
        <f t="shared" si="0"/>
        <v>100</v>
      </c>
    </row>
    <row r="27" spans="1:9" ht="25.5" outlineLevel="3">
      <c r="A27" s="42" t="s">
        <v>3</v>
      </c>
      <c r="B27" s="42" t="s">
        <v>19</v>
      </c>
      <c r="C27" s="43" t="s">
        <v>29</v>
      </c>
      <c r="D27" s="43" t="s">
        <v>17</v>
      </c>
      <c r="E27" s="42" t="s">
        <v>18</v>
      </c>
      <c r="F27" s="43" t="s">
        <v>205</v>
      </c>
      <c r="G27" s="44">
        <v>368100</v>
      </c>
      <c r="H27" s="44">
        <v>368100</v>
      </c>
      <c r="I27" s="45">
        <f t="shared" si="0"/>
        <v>100</v>
      </c>
    </row>
    <row r="28" spans="1:9" ht="38.25" outlineLevel="2">
      <c r="A28" s="35" t="s">
        <v>3</v>
      </c>
      <c r="B28" s="35" t="s">
        <v>19</v>
      </c>
      <c r="C28" s="16" t="s">
        <v>31</v>
      </c>
      <c r="D28" s="16" t="s">
        <v>4</v>
      </c>
      <c r="E28" s="35" t="s">
        <v>32</v>
      </c>
      <c r="F28" s="43"/>
      <c r="G28" s="36">
        <v>4287836.05</v>
      </c>
      <c r="H28" s="36">
        <v>4287745</v>
      </c>
      <c r="I28" s="37">
        <f t="shared" si="0"/>
        <v>99.99787655127346</v>
      </c>
    </row>
    <row r="29" spans="1:9" ht="25.5" outlineLevel="3">
      <c r="A29" s="42" t="s">
        <v>3</v>
      </c>
      <c r="B29" s="42" t="s">
        <v>19</v>
      </c>
      <c r="C29" s="43" t="s">
        <v>31</v>
      </c>
      <c r="D29" s="43" t="s">
        <v>17</v>
      </c>
      <c r="E29" s="42" t="s">
        <v>18</v>
      </c>
      <c r="F29" s="43" t="s">
        <v>205</v>
      </c>
      <c r="G29" s="44">
        <v>4287836.05</v>
      </c>
      <c r="H29" s="44">
        <v>4287745</v>
      </c>
      <c r="I29" s="45">
        <f t="shared" si="0"/>
        <v>99.99787655127346</v>
      </c>
    </row>
    <row r="30" spans="1:9" ht="25.5" outlineLevel="2">
      <c r="A30" s="35" t="s">
        <v>3</v>
      </c>
      <c r="B30" s="35" t="s">
        <v>19</v>
      </c>
      <c r="C30" s="16" t="s">
        <v>33</v>
      </c>
      <c r="D30" s="16" t="s">
        <v>4</v>
      </c>
      <c r="E30" s="35" t="s">
        <v>34</v>
      </c>
      <c r="F30" s="43"/>
      <c r="G30" s="36">
        <v>25000</v>
      </c>
      <c r="H30" s="36">
        <v>0</v>
      </c>
      <c r="I30" s="37">
        <f t="shared" si="0"/>
        <v>0</v>
      </c>
    </row>
    <row r="31" spans="1:9" ht="25.5" outlineLevel="3">
      <c r="A31" s="42" t="s">
        <v>3</v>
      </c>
      <c r="B31" s="42" t="s">
        <v>19</v>
      </c>
      <c r="C31" s="43" t="s">
        <v>33</v>
      </c>
      <c r="D31" s="43" t="s">
        <v>17</v>
      </c>
      <c r="E31" s="42" t="s">
        <v>18</v>
      </c>
      <c r="F31" s="43" t="s">
        <v>205</v>
      </c>
      <c r="G31" s="44">
        <v>25000</v>
      </c>
      <c r="H31" s="44">
        <v>0</v>
      </c>
      <c r="I31" s="45">
        <f t="shared" si="0"/>
        <v>0</v>
      </c>
    </row>
    <row r="32" spans="1:9" ht="38.25" outlineLevel="2">
      <c r="A32" s="35" t="s">
        <v>3</v>
      </c>
      <c r="B32" s="35" t="s">
        <v>19</v>
      </c>
      <c r="C32" s="16" t="s">
        <v>35</v>
      </c>
      <c r="D32" s="16" t="s">
        <v>4</v>
      </c>
      <c r="E32" s="35" t="s">
        <v>36</v>
      </c>
      <c r="F32" s="43"/>
      <c r="G32" s="36">
        <v>5000</v>
      </c>
      <c r="H32" s="36">
        <v>0</v>
      </c>
      <c r="I32" s="37">
        <f t="shared" si="0"/>
        <v>0</v>
      </c>
    </row>
    <row r="33" spans="1:9" ht="25.5" outlineLevel="3">
      <c r="A33" s="42" t="s">
        <v>3</v>
      </c>
      <c r="B33" s="42" t="s">
        <v>19</v>
      </c>
      <c r="C33" s="43" t="s">
        <v>35</v>
      </c>
      <c r="D33" s="43" t="s">
        <v>17</v>
      </c>
      <c r="E33" s="42" t="s">
        <v>18</v>
      </c>
      <c r="F33" s="43" t="s">
        <v>205</v>
      </c>
      <c r="G33" s="44">
        <v>5000</v>
      </c>
      <c r="H33" s="44">
        <v>0</v>
      </c>
      <c r="I33" s="45">
        <f t="shared" si="0"/>
        <v>0</v>
      </c>
    </row>
    <row r="34" spans="1:9" s="28" customFormat="1" ht="38.25" outlineLevel="1">
      <c r="A34" s="38" t="s">
        <v>3</v>
      </c>
      <c r="B34" s="38" t="s">
        <v>37</v>
      </c>
      <c r="C34" s="39" t="s">
        <v>4</v>
      </c>
      <c r="D34" s="39" t="s">
        <v>4</v>
      </c>
      <c r="E34" s="38" t="s">
        <v>38</v>
      </c>
      <c r="F34" s="39"/>
      <c r="G34" s="40">
        <f>17993897.96+21053</f>
        <v>18014950.96</v>
      </c>
      <c r="H34" s="40">
        <v>11498645.38</v>
      </c>
      <c r="I34" s="41">
        <f t="shared" si="0"/>
        <v>63.82834682998215</v>
      </c>
    </row>
    <row r="35" spans="1:9" ht="12.75" outlineLevel="2">
      <c r="A35" s="35" t="s">
        <v>3</v>
      </c>
      <c r="B35" s="35" t="s">
        <v>37</v>
      </c>
      <c r="C35" s="16" t="s">
        <v>20</v>
      </c>
      <c r="D35" s="16" t="s">
        <v>4</v>
      </c>
      <c r="E35" s="35" t="s">
        <v>21</v>
      </c>
      <c r="F35" s="43"/>
      <c r="G35" s="36">
        <v>16616070.76</v>
      </c>
      <c r="H35" s="36">
        <v>10583671.32</v>
      </c>
      <c r="I35" s="37">
        <f t="shared" si="0"/>
        <v>63.6953914849602</v>
      </c>
    </row>
    <row r="36" spans="1:9" ht="12.75" outlineLevel="3">
      <c r="A36" s="42" t="s">
        <v>3</v>
      </c>
      <c r="B36" s="42" t="s">
        <v>37</v>
      </c>
      <c r="C36" s="43" t="s">
        <v>20</v>
      </c>
      <c r="D36" s="43" t="s">
        <v>8</v>
      </c>
      <c r="E36" s="42" t="s">
        <v>10</v>
      </c>
      <c r="F36" s="43" t="s">
        <v>205</v>
      </c>
      <c r="G36" s="44">
        <v>14346617.53</v>
      </c>
      <c r="H36" s="44">
        <v>8988397.93</v>
      </c>
      <c r="I36" s="45">
        <f t="shared" si="0"/>
        <v>62.65168713952605</v>
      </c>
    </row>
    <row r="37" spans="1:9" ht="25.5" outlineLevel="3">
      <c r="A37" s="42" t="s">
        <v>3</v>
      </c>
      <c r="B37" s="42" t="s">
        <v>37</v>
      </c>
      <c r="C37" s="43" t="s">
        <v>20</v>
      </c>
      <c r="D37" s="43" t="s">
        <v>11</v>
      </c>
      <c r="E37" s="42" t="s">
        <v>12</v>
      </c>
      <c r="F37" s="43" t="s">
        <v>205</v>
      </c>
      <c r="G37" s="44">
        <v>584902.92</v>
      </c>
      <c r="H37" s="44">
        <v>518955.26</v>
      </c>
      <c r="I37" s="45">
        <f t="shared" si="0"/>
        <v>88.72502465879293</v>
      </c>
    </row>
    <row r="38" spans="1:9" ht="25.5" outlineLevel="3">
      <c r="A38" s="42" t="s">
        <v>3</v>
      </c>
      <c r="B38" s="42" t="s">
        <v>37</v>
      </c>
      <c r="C38" s="43" t="s">
        <v>20</v>
      </c>
      <c r="D38" s="43" t="s">
        <v>17</v>
      </c>
      <c r="E38" s="42" t="s">
        <v>18</v>
      </c>
      <c r="F38" s="43" t="s">
        <v>205</v>
      </c>
      <c r="G38" s="44">
        <v>1674550.31</v>
      </c>
      <c r="H38" s="44">
        <v>1071787.19</v>
      </c>
      <c r="I38" s="45">
        <f t="shared" si="0"/>
        <v>64.00447831274772</v>
      </c>
    </row>
    <row r="39" spans="1:9" ht="25.5" outlineLevel="3">
      <c r="A39" s="42" t="s">
        <v>3</v>
      </c>
      <c r="B39" s="42" t="s">
        <v>37</v>
      </c>
      <c r="C39" s="43" t="s">
        <v>20</v>
      </c>
      <c r="D39" s="43" t="s">
        <v>23</v>
      </c>
      <c r="E39" s="42" t="s">
        <v>24</v>
      </c>
      <c r="F39" s="43" t="s">
        <v>205</v>
      </c>
      <c r="G39" s="44">
        <v>10000</v>
      </c>
      <c r="H39" s="44">
        <v>4530.94</v>
      </c>
      <c r="I39" s="45">
        <f t="shared" si="0"/>
        <v>45.3094</v>
      </c>
    </row>
    <row r="40" spans="1:9" ht="25.5" outlineLevel="2">
      <c r="A40" s="35" t="s">
        <v>3</v>
      </c>
      <c r="B40" s="35" t="s">
        <v>37</v>
      </c>
      <c r="C40" s="16" t="s">
        <v>39</v>
      </c>
      <c r="D40" s="16" t="s">
        <v>4</v>
      </c>
      <c r="E40" s="35" t="s">
        <v>40</v>
      </c>
      <c r="F40" s="43"/>
      <c r="G40" s="36">
        <f>1377827.2+21053</f>
        <v>1398880.2</v>
      </c>
      <c r="H40" s="36">
        <v>914974.06</v>
      </c>
      <c r="I40" s="37">
        <f t="shared" si="0"/>
        <v>65.40760674144934</v>
      </c>
    </row>
    <row r="41" spans="1:9" ht="12.75" outlineLevel="3">
      <c r="A41" s="42" t="s">
        <v>3</v>
      </c>
      <c r="B41" s="42" t="s">
        <v>37</v>
      </c>
      <c r="C41" s="43" t="s">
        <v>39</v>
      </c>
      <c r="D41" s="43" t="s">
        <v>8</v>
      </c>
      <c r="E41" s="42" t="s">
        <v>10</v>
      </c>
      <c r="F41" s="43" t="s">
        <v>205</v>
      </c>
      <c r="G41" s="44">
        <f>1267767.2+21053</f>
        <v>1288820.2</v>
      </c>
      <c r="H41" s="44">
        <v>892783.73</v>
      </c>
      <c r="I41" s="45">
        <f t="shared" si="0"/>
        <v>69.27139487726838</v>
      </c>
    </row>
    <row r="42" spans="1:9" ht="25.5" outlineLevel="3">
      <c r="A42" s="42" t="s">
        <v>3</v>
      </c>
      <c r="B42" s="42" t="s">
        <v>37</v>
      </c>
      <c r="C42" s="43" t="s">
        <v>39</v>
      </c>
      <c r="D42" s="43" t="s">
        <v>11</v>
      </c>
      <c r="E42" s="42" t="s">
        <v>12</v>
      </c>
      <c r="F42" s="43" t="s">
        <v>205</v>
      </c>
      <c r="G42" s="44">
        <v>35080</v>
      </c>
      <c r="H42" s="44">
        <v>20080</v>
      </c>
      <c r="I42" s="45">
        <f t="shared" si="0"/>
        <v>57.2405929304447</v>
      </c>
    </row>
    <row r="43" spans="1:9" ht="25.5" outlineLevel="3">
      <c r="A43" s="42" t="s">
        <v>3</v>
      </c>
      <c r="B43" s="42" t="s">
        <v>37</v>
      </c>
      <c r="C43" s="43" t="s">
        <v>39</v>
      </c>
      <c r="D43" s="43" t="s">
        <v>17</v>
      </c>
      <c r="E43" s="42" t="s">
        <v>18</v>
      </c>
      <c r="F43" s="43" t="s">
        <v>205</v>
      </c>
      <c r="G43" s="44">
        <v>74980</v>
      </c>
      <c r="H43" s="44">
        <v>2110.33</v>
      </c>
      <c r="I43" s="45">
        <f t="shared" si="0"/>
        <v>2.814523873032809</v>
      </c>
    </row>
    <row r="44" spans="1:9" s="28" customFormat="1" ht="12.75" outlineLevel="1">
      <c r="A44" s="38" t="s">
        <v>3</v>
      </c>
      <c r="B44" s="38" t="s">
        <v>41</v>
      </c>
      <c r="C44" s="39" t="s">
        <v>4</v>
      </c>
      <c r="D44" s="39" t="s">
        <v>4</v>
      </c>
      <c r="E44" s="38" t="s">
        <v>44</v>
      </c>
      <c r="F44" s="39"/>
      <c r="G44" s="40">
        <v>51540</v>
      </c>
      <c r="H44" s="40">
        <v>0</v>
      </c>
      <c r="I44" s="41">
        <f t="shared" si="0"/>
        <v>0</v>
      </c>
    </row>
    <row r="45" spans="1:9" ht="12.75" outlineLevel="2">
      <c r="A45" s="35" t="s">
        <v>3</v>
      </c>
      <c r="B45" s="35" t="s">
        <v>41</v>
      </c>
      <c r="C45" s="16" t="s">
        <v>42</v>
      </c>
      <c r="D45" s="16" t="s">
        <v>4</v>
      </c>
      <c r="E45" s="35" t="s">
        <v>43</v>
      </c>
      <c r="F45" s="43"/>
      <c r="G45" s="36">
        <v>51540</v>
      </c>
      <c r="H45" s="36">
        <v>0</v>
      </c>
      <c r="I45" s="37">
        <f t="shared" si="0"/>
        <v>0</v>
      </c>
    </row>
    <row r="46" spans="1:9" ht="12.75" outlineLevel="3">
      <c r="A46" s="42" t="s">
        <v>3</v>
      </c>
      <c r="B46" s="42" t="s">
        <v>41</v>
      </c>
      <c r="C46" s="43" t="s">
        <v>42</v>
      </c>
      <c r="D46" s="43" t="s">
        <v>27</v>
      </c>
      <c r="E46" s="42" t="s">
        <v>28</v>
      </c>
      <c r="F46" s="43" t="s">
        <v>205</v>
      </c>
      <c r="G46" s="44">
        <v>51540</v>
      </c>
      <c r="H46" s="44">
        <v>0</v>
      </c>
      <c r="I46" s="45">
        <f t="shared" si="0"/>
        <v>0</v>
      </c>
    </row>
    <row r="47" spans="1:9" s="28" customFormat="1" ht="12.75" outlineLevel="1">
      <c r="A47" s="38" t="s">
        <v>3</v>
      </c>
      <c r="B47" s="38" t="s">
        <v>45</v>
      </c>
      <c r="C47" s="39" t="s">
        <v>4</v>
      </c>
      <c r="D47" s="39" t="s">
        <v>4</v>
      </c>
      <c r="E47" s="38" t="s">
        <v>48</v>
      </c>
      <c r="F47" s="39"/>
      <c r="G47" s="40">
        <v>4065298.64</v>
      </c>
      <c r="H47" s="40">
        <v>2684636.3</v>
      </c>
      <c r="I47" s="41">
        <f t="shared" si="0"/>
        <v>66.03786185804051</v>
      </c>
    </row>
    <row r="48" spans="1:9" ht="63.75" outlineLevel="2">
      <c r="A48" s="35" t="s">
        <v>3</v>
      </c>
      <c r="B48" s="35" t="s">
        <v>45</v>
      </c>
      <c r="C48" s="16" t="s">
        <v>46</v>
      </c>
      <c r="D48" s="16" t="s">
        <v>4</v>
      </c>
      <c r="E48" s="35" t="s">
        <v>47</v>
      </c>
      <c r="F48" s="43"/>
      <c r="G48" s="36">
        <v>551000</v>
      </c>
      <c r="H48" s="36">
        <v>329913.79</v>
      </c>
      <c r="I48" s="37">
        <f t="shared" si="0"/>
        <v>59.875460980036294</v>
      </c>
    </row>
    <row r="49" spans="1:9" ht="12.75" outlineLevel="3">
      <c r="A49" s="42" t="s">
        <v>3</v>
      </c>
      <c r="B49" s="42" t="s">
        <v>45</v>
      </c>
      <c r="C49" s="43" t="s">
        <v>46</v>
      </c>
      <c r="D49" s="43" t="s">
        <v>8</v>
      </c>
      <c r="E49" s="42" t="s">
        <v>10</v>
      </c>
      <c r="F49" s="43" t="s">
        <v>205</v>
      </c>
      <c r="G49" s="44">
        <v>446153.85</v>
      </c>
      <c r="H49" s="44">
        <v>305584.79</v>
      </c>
      <c r="I49" s="45">
        <f t="shared" si="0"/>
        <v>68.49314199574877</v>
      </c>
    </row>
    <row r="50" spans="1:9" ht="25.5" outlineLevel="3">
      <c r="A50" s="42" t="s">
        <v>3</v>
      </c>
      <c r="B50" s="42" t="s">
        <v>45</v>
      </c>
      <c r="C50" s="43" t="s">
        <v>46</v>
      </c>
      <c r="D50" s="43" t="s">
        <v>11</v>
      </c>
      <c r="E50" s="42" t="s">
        <v>12</v>
      </c>
      <c r="F50" s="43" t="s">
        <v>205</v>
      </c>
      <c r="G50" s="44">
        <v>31888</v>
      </c>
      <c r="H50" s="44">
        <v>15944</v>
      </c>
      <c r="I50" s="45">
        <f t="shared" si="0"/>
        <v>50</v>
      </c>
    </row>
    <row r="51" spans="1:9" ht="25.5" outlineLevel="3">
      <c r="A51" s="42" t="s">
        <v>3</v>
      </c>
      <c r="B51" s="42" t="s">
        <v>45</v>
      </c>
      <c r="C51" s="43" t="s">
        <v>46</v>
      </c>
      <c r="D51" s="43" t="s">
        <v>17</v>
      </c>
      <c r="E51" s="42" t="s">
        <v>18</v>
      </c>
      <c r="F51" s="43" t="s">
        <v>205</v>
      </c>
      <c r="G51" s="44">
        <v>72958.15</v>
      </c>
      <c r="H51" s="44">
        <v>8385</v>
      </c>
      <c r="I51" s="45">
        <f t="shared" si="0"/>
        <v>11.492890102065363</v>
      </c>
    </row>
    <row r="52" spans="1:9" ht="25.5" outlineLevel="2">
      <c r="A52" s="35" t="s">
        <v>3</v>
      </c>
      <c r="B52" s="35" t="s">
        <v>45</v>
      </c>
      <c r="C52" s="16" t="s">
        <v>49</v>
      </c>
      <c r="D52" s="16" t="s">
        <v>4</v>
      </c>
      <c r="E52" s="35" t="s">
        <v>50</v>
      </c>
      <c r="F52" s="43"/>
      <c r="G52" s="36">
        <v>945700</v>
      </c>
      <c r="H52" s="36">
        <v>632948.3</v>
      </c>
      <c r="I52" s="37">
        <f t="shared" si="0"/>
        <v>66.9290789891086</v>
      </c>
    </row>
    <row r="53" spans="1:9" ht="12.75" outlineLevel="3">
      <c r="A53" s="42" t="s">
        <v>3</v>
      </c>
      <c r="B53" s="42" t="s">
        <v>45</v>
      </c>
      <c r="C53" s="43" t="s">
        <v>49</v>
      </c>
      <c r="D53" s="43" t="s">
        <v>8</v>
      </c>
      <c r="E53" s="42" t="s">
        <v>10</v>
      </c>
      <c r="F53" s="43" t="s">
        <v>205</v>
      </c>
      <c r="G53" s="44">
        <v>866000</v>
      </c>
      <c r="H53" s="44">
        <v>632948.3</v>
      </c>
      <c r="I53" s="45">
        <f t="shared" si="0"/>
        <v>73.0887182448037</v>
      </c>
    </row>
    <row r="54" spans="1:9" ht="25.5" outlineLevel="3">
      <c r="A54" s="42" t="s">
        <v>3</v>
      </c>
      <c r="B54" s="42" t="s">
        <v>45</v>
      </c>
      <c r="C54" s="43" t="s">
        <v>49</v>
      </c>
      <c r="D54" s="43" t="s">
        <v>11</v>
      </c>
      <c r="E54" s="42" t="s">
        <v>12</v>
      </c>
      <c r="F54" s="43" t="s">
        <v>205</v>
      </c>
      <c r="G54" s="44">
        <v>800</v>
      </c>
      <c r="H54" s="44">
        <v>0</v>
      </c>
      <c r="I54" s="45">
        <f t="shared" si="0"/>
        <v>0</v>
      </c>
    </row>
    <row r="55" spans="1:9" ht="25.5" outlineLevel="3">
      <c r="A55" s="42" t="s">
        <v>3</v>
      </c>
      <c r="B55" s="42" t="s">
        <v>45</v>
      </c>
      <c r="C55" s="43" t="s">
        <v>49</v>
      </c>
      <c r="D55" s="43" t="s">
        <v>17</v>
      </c>
      <c r="E55" s="42" t="s">
        <v>18</v>
      </c>
      <c r="F55" s="43" t="s">
        <v>205</v>
      </c>
      <c r="G55" s="44">
        <v>78900</v>
      </c>
      <c r="H55" s="44">
        <v>0</v>
      </c>
      <c r="I55" s="45">
        <f t="shared" si="0"/>
        <v>0</v>
      </c>
    </row>
    <row r="56" spans="1:9" ht="38.25" outlineLevel="2">
      <c r="A56" s="35" t="s">
        <v>3</v>
      </c>
      <c r="B56" s="35" t="s">
        <v>45</v>
      </c>
      <c r="C56" s="16" t="s">
        <v>51</v>
      </c>
      <c r="D56" s="16" t="s">
        <v>4</v>
      </c>
      <c r="E56" s="35" t="s">
        <v>52</v>
      </c>
      <c r="F56" s="43"/>
      <c r="G56" s="36">
        <v>1622298.64</v>
      </c>
      <c r="H56" s="36">
        <v>1078358.14</v>
      </c>
      <c r="I56" s="37">
        <f t="shared" si="0"/>
        <v>66.47100067839544</v>
      </c>
    </row>
    <row r="57" spans="1:9" ht="25.5" outlineLevel="3">
      <c r="A57" s="42" t="s">
        <v>3</v>
      </c>
      <c r="B57" s="42" t="s">
        <v>45</v>
      </c>
      <c r="C57" s="43" t="s">
        <v>51</v>
      </c>
      <c r="D57" s="43" t="s">
        <v>17</v>
      </c>
      <c r="E57" s="42" t="s">
        <v>18</v>
      </c>
      <c r="F57" s="43" t="s">
        <v>205</v>
      </c>
      <c r="G57" s="44">
        <v>1622298.64</v>
      </c>
      <c r="H57" s="44">
        <v>1078358.14</v>
      </c>
      <c r="I57" s="45">
        <f t="shared" si="0"/>
        <v>66.47100067839544</v>
      </c>
    </row>
    <row r="58" spans="1:9" ht="51" outlineLevel="2">
      <c r="A58" s="35" t="s">
        <v>3</v>
      </c>
      <c r="B58" s="35" t="s">
        <v>45</v>
      </c>
      <c r="C58" s="16" t="s">
        <v>53</v>
      </c>
      <c r="D58" s="16" t="s">
        <v>4</v>
      </c>
      <c r="E58" s="35" t="s">
        <v>54</v>
      </c>
      <c r="F58" s="43"/>
      <c r="G58" s="36">
        <v>945600</v>
      </c>
      <c r="H58" s="36">
        <v>643416.07</v>
      </c>
      <c r="I58" s="37">
        <f t="shared" si="0"/>
        <v>68.04315461082909</v>
      </c>
    </row>
    <row r="59" spans="1:9" ht="12.75" outlineLevel="3">
      <c r="A59" s="42" t="s">
        <v>3</v>
      </c>
      <c r="B59" s="42" t="s">
        <v>45</v>
      </c>
      <c r="C59" s="43" t="s">
        <v>53</v>
      </c>
      <c r="D59" s="43" t="s">
        <v>8</v>
      </c>
      <c r="E59" s="42" t="s">
        <v>10</v>
      </c>
      <c r="F59" s="43" t="s">
        <v>205</v>
      </c>
      <c r="G59" s="44">
        <v>865960</v>
      </c>
      <c r="H59" s="44">
        <v>626916.07</v>
      </c>
      <c r="I59" s="45">
        <f t="shared" si="0"/>
        <v>72.3954997921382</v>
      </c>
    </row>
    <row r="60" spans="1:9" ht="25.5" outlineLevel="3">
      <c r="A60" s="42" t="s">
        <v>3</v>
      </c>
      <c r="B60" s="42" t="s">
        <v>45</v>
      </c>
      <c r="C60" s="43" t="s">
        <v>53</v>
      </c>
      <c r="D60" s="43" t="s">
        <v>17</v>
      </c>
      <c r="E60" s="42" t="s">
        <v>18</v>
      </c>
      <c r="F60" s="43" t="s">
        <v>205</v>
      </c>
      <c r="G60" s="44">
        <v>79640</v>
      </c>
      <c r="H60" s="44">
        <v>16500</v>
      </c>
      <c r="I60" s="45">
        <f t="shared" si="0"/>
        <v>20.718232044198896</v>
      </c>
    </row>
    <row r="61" spans="1:9" ht="76.5" outlineLevel="2">
      <c r="A61" s="35" t="s">
        <v>3</v>
      </c>
      <c r="B61" s="35" t="s">
        <v>45</v>
      </c>
      <c r="C61" s="16" t="s">
        <v>55</v>
      </c>
      <c r="D61" s="16" t="s">
        <v>4</v>
      </c>
      <c r="E61" s="35" t="s">
        <v>56</v>
      </c>
      <c r="F61" s="43"/>
      <c r="G61" s="36">
        <v>700</v>
      </c>
      <c r="H61" s="36">
        <v>0</v>
      </c>
      <c r="I61" s="37">
        <f t="shared" si="0"/>
        <v>0</v>
      </c>
    </row>
    <row r="62" spans="1:9" ht="25.5" outlineLevel="3">
      <c r="A62" s="42" t="s">
        <v>3</v>
      </c>
      <c r="B62" s="42" t="s">
        <v>45</v>
      </c>
      <c r="C62" s="43" t="s">
        <v>55</v>
      </c>
      <c r="D62" s="43" t="s">
        <v>17</v>
      </c>
      <c r="E62" s="42" t="s">
        <v>18</v>
      </c>
      <c r="F62" s="43" t="s">
        <v>205</v>
      </c>
      <c r="G62" s="44">
        <v>700</v>
      </c>
      <c r="H62" s="44">
        <v>0</v>
      </c>
      <c r="I62" s="45">
        <f t="shared" si="0"/>
        <v>0</v>
      </c>
    </row>
    <row r="63" spans="1:9" s="24" customFormat="1" ht="12.75">
      <c r="A63" s="32" t="s">
        <v>19</v>
      </c>
      <c r="B63" s="20" t="s">
        <v>195</v>
      </c>
      <c r="C63" s="56" t="s">
        <v>197</v>
      </c>
      <c r="D63" s="56"/>
      <c r="E63" s="56"/>
      <c r="F63" s="56"/>
      <c r="G63" s="33">
        <f>79146906.25-21053-225000</f>
        <v>78900853.25</v>
      </c>
      <c r="H63" s="33">
        <v>42147418.48</v>
      </c>
      <c r="I63" s="34">
        <f t="shared" si="0"/>
        <v>53.418203661821615</v>
      </c>
    </row>
    <row r="64" spans="1:9" s="28" customFormat="1" ht="12.75" outlineLevel="1">
      <c r="A64" s="38" t="s">
        <v>19</v>
      </c>
      <c r="B64" s="38" t="s">
        <v>3</v>
      </c>
      <c r="C64" s="39" t="s">
        <v>4</v>
      </c>
      <c r="D64" s="39" t="s">
        <v>4</v>
      </c>
      <c r="E64" s="38" t="s">
        <v>59</v>
      </c>
      <c r="F64" s="39"/>
      <c r="G64" s="40">
        <v>229000</v>
      </c>
      <c r="H64" s="40">
        <v>146216</v>
      </c>
      <c r="I64" s="41">
        <f t="shared" si="0"/>
        <v>63.84978165938865</v>
      </c>
    </row>
    <row r="65" spans="1:9" ht="51" outlineLevel="2">
      <c r="A65" s="35" t="s">
        <v>19</v>
      </c>
      <c r="B65" s="35" t="s">
        <v>3</v>
      </c>
      <c r="C65" s="16" t="s">
        <v>57</v>
      </c>
      <c r="D65" s="16" t="s">
        <v>4</v>
      </c>
      <c r="E65" s="35" t="s">
        <v>58</v>
      </c>
      <c r="F65" s="43"/>
      <c r="G65" s="36">
        <v>229000</v>
      </c>
      <c r="H65" s="36">
        <v>146216</v>
      </c>
      <c r="I65" s="37">
        <f t="shared" si="0"/>
        <v>63.84978165938865</v>
      </c>
    </row>
    <row r="66" spans="1:9" ht="12.75" outlineLevel="3">
      <c r="A66" s="42" t="s">
        <v>19</v>
      </c>
      <c r="B66" s="42" t="s">
        <v>3</v>
      </c>
      <c r="C66" s="43" t="s">
        <v>57</v>
      </c>
      <c r="D66" s="43" t="s">
        <v>8</v>
      </c>
      <c r="E66" s="42" t="s">
        <v>10</v>
      </c>
      <c r="F66" s="43" t="s">
        <v>205</v>
      </c>
      <c r="G66" s="44">
        <v>199170</v>
      </c>
      <c r="H66" s="44">
        <v>146216</v>
      </c>
      <c r="I66" s="45">
        <f t="shared" si="0"/>
        <v>73.41266254958076</v>
      </c>
    </row>
    <row r="67" spans="1:9" ht="25.5" outlineLevel="3">
      <c r="A67" s="42" t="s">
        <v>19</v>
      </c>
      <c r="B67" s="42" t="s">
        <v>3</v>
      </c>
      <c r="C67" s="43" t="s">
        <v>57</v>
      </c>
      <c r="D67" s="43" t="s">
        <v>17</v>
      </c>
      <c r="E67" s="42" t="s">
        <v>18</v>
      </c>
      <c r="F67" s="43" t="s">
        <v>205</v>
      </c>
      <c r="G67" s="44">
        <v>29830</v>
      </c>
      <c r="H67" s="44">
        <v>0</v>
      </c>
      <c r="I67" s="45">
        <f t="shared" si="0"/>
        <v>0</v>
      </c>
    </row>
    <row r="68" spans="1:9" s="28" customFormat="1" ht="12.75" outlineLevel="1">
      <c r="A68" s="38" t="s">
        <v>19</v>
      </c>
      <c r="B68" s="38" t="s">
        <v>60</v>
      </c>
      <c r="C68" s="39" t="s">
        <v>4</v>
      </c>
      <c r="D68" s="39" t="s">
        <v>4</v>
      </c>
      <c r="E68" s="38" t="s">
        <v>63</v>
      </c>
      <c r="F68" s="39"/>
      <c r="G68" s="40">
        <v>322000</v>
      </c>
      <c r="H68" s="40">
        <v>0</v>
      </c>
      <c r="I68" s="41">
        <f t="shared" si="0"/>
        <v>0</v>
      </c>
    </row>
    <row r="69" spans="1:9" ht="51" outlineLevel="2">
      <c r="A69" s="35" t="s">
        <v>19</v>
      </c>
      <c r="B69" s="35" t="s">
        <v>60</v>
      </c>
      <c r="C69" s="16" t="s">
        <v>61</v>
      </c>
      <c r="D69" s="16" t="s">
        <v>4</v>
      </c>
      <c r="E69" s="35" t="s">
        <v>62</v>
      </c>
      <c r="F69" s="43"/>
      <c r="G69" s="36">
        <v>322000</v>
      </c>
      <c r="H69" s="36">
        <v>0</v>
      </c>
      <c r="I69" s="37">
        <f t="shared" si="0"/>
        <v>0</v>
      </c>
    </row>
    <row r="70" spans="1:9" ht="25.5" outlineLevel="3">
      <c r="A70" s="42" t="s">
        <v>19</v>
      </c>
      <c r="B70" s="42" t="s">
        <v>60</v>
      </c>
      <c r="C70" s="43" t="s">
        <v>61</v>
      </c>
      <c r="D70" s="43" t="s">
        <v>17</v>
      </c>
      <c r="E70" s="42" t="s">
        <v>18</v>
      </c>
      <c r="F70" s="43" t="s">
        <v>205</v>
      </c>
      <c r="G70" s="44">
        <v>322000</v>
      </c>
      <c r="H70" s="44">
        <v>0</v>
      </c>
      <c r="I70" s="45">
        <f t="shared" si="0"/>
        <v>0</v>
      </c>
    </row>
    <row r="71" spans="1:9" s="28" customFormat="1" ht="12.75" outlineLevel="1">
      <c r="A71" s="38" t="s">
        <v>19</v>
      </c>
      <c r="B71" s="38" t="s">
        <v>64</v>
      </c>
      <c r="C71" s="39" t="s">
        <v>4</v>
      </c>
      <c r="D71" s="39" t="s">
        <v>4</v>
      </c>
      <c r="E71" s="38" t="s">
        <v>67</v>
      </c>
      <c r="F71" s="39"/>
      <c r="G71" s="40">
        <v>28536358.42</v>
      </c>
      <c r="H71" s="40">
        <v>13008873.64</v>
      </c>
      <c r="I71" s="41">
        <f t="shared" si="0"/>
        <v>45.58701376165291</v>
      </c>
    </row>
    <row r="72" spans="1:9" ht="12.75" outlineLevel="2">
      <c r="A72" s="35" t="s">
        <v>19</v>
      </c>
      <c r="B72" s="35" t="s">
        <v>64</v>
      </c>
      <c r="C72" s="16" t="s">
        <v>65</v>
      </c>
      <c r="D72" s="16" t="s">
        <v>4</v>
      </c>
      <c r="E72" s="35" t="s">
        <v>66</v>
      </c>
      <c r="F72" s="43"/>
      <c r="G72" s="36">
        <v>28536358.42</v>
      </c>
      <c r="H72" s="36">
        <v>13008873.64</v>
      </c>
      <c r="I72" s="37">
        <f t="shared" si="0"/>
        <v>45.58701376165291</v>
      </c>
    </row>
    <row r="73" spans="1:9" ht="25.5" outlineLevel="3">
      <c r="A73" s="42" t="s">
        <v>19</v>
      </c>
      <c r="B73" s="42" t="s">
        <v>64</v>
      </c>
      <c r="C73" s="43" t="s">
        <v>65</v>
      </c>
      <c r="D73" s="43" t="s">
        <v>17</v>
      </c>
      <c r="E73" s="42" t="s">
        <v>18</v>
      </c>
      <c r="F73" s="43" t="s">
        <v>205</v>
      </c>
      <c r="G73" s="44">
        <v>28536358.42</v>
      </c>
      <c r="H73" s="44">
        <v>13008873.64</v>
      </c>
      <c r="I73" s="45">
        <f aca="true" t="shared" si="1" ref="I73:I134">H73/G73%</f>
        <v>45.58701376165291</v>
      </c>
    </row>
    <row r="74" spans="1:9" s="25" customFormat="1" ht="25.5" outlineLevel="1">
      <c r="A74" s="35" t="s">
        <v>19</v>
      </c>
      <c r="B74" s="35" t="s">
        <v>68</v>
      </c>
      <c r="C74" s="16" t="s">
        <v>4</v>
      </c>
      <c r="D74" s="16" t="s">
        <v>4</v>
      </c>
      <c r="E74" s="35" t="s">
        <v>72</v>
      </c>
      <c r="F74" s="16"/>
      <c r="G74" s="36">
        <f>50059547.83-21053-225000</f>
        <v>49813494.83</v>
      </c>
      <c r="H74" s="36">
        <v>28992328.84</v>
      </c>
      <c r="I74" s="37">
        <f t="shared" si="1"/>
        <v>58.201756248869884</v>
      </c>
    </row>
    <row r="75" spans="1:9" ht="25.5" outlineLevel="2">
      <c r="A75" s="35" t="s">
        <v>19</v>
      </c>
      <c r="B75" s="35" t="s">
        <v>68</v>
      </c>
      <c r="C75" s="16" t="s">
        <v>69</v>
      </c>
      <c r="D75" s="16" t="s">
        <v>4</v>
      </c>
      <c r="E75" s="35" t="s">
        <v>70</v>
      </c>
      <c r="F75" s="43"/>
      <c r="G75" s="36">
        <v>31600</v>
      </c>
      <c r="H75" s="36">
        <v>31600</v>
      </c>
      <c r="I75" s="37">
        <f t="shared" si="1"/>
        <v>100</v>
      </c>
    </row>
    <row r="76" spans="1:9" ht="38.25" outlineLevel="3">
      <c r="A76" s="42" t="s">
        <v>19</v>
      </c>
      <c r="B76" s="42" t="s">
        <v>68</v>
      </c>
      <c r="C76" s="43" t="s">
        <v>69</v>
      </c>
      <c r="D76" s="43" t="s">
        <v>71</v>
      </c>
      <c r="E76" s="42" t="s">
        <v>73</v>
      </c>
      <c r="F76" s="43" t="s">
        <v>205</v>
      </c>
      <c r="G76" s="44">
        <v>31600</v>
      </c>
      <c r="H76" s="44">
        <v>31600</v>
      </c>
      <c r="I76" s="45">
        <f t="shared" si="1"/>
        <v>100</v>
      </c>
    </row>
    <row r="77" spans="1:9" ht="63.75" outlineLevel="2">
      <c r="A77" s="35" t="s">
        <v>19</v>
      </c>
      <c r="B77" s="35" t="s">
        <v>68</v>
      </c>
      <c r="C77" s="16" t="s">
        <v>74</v>
      </c>
      <c r="D77" s="16" t="s">
        <v>4</v>
      </c>
      <c r="E77" s="35" t="s">
        <v>75</v>
      </c>
      <c r="F77" s="43"/>
      <c r="G77" s="36">
        <v>900000</v>
      </c>
      <c r="H77" s="36">
        <v>900000</v>
      </c>
      <c r="I77" s="37">
        <f t="shared" si="1"/>
        <v>100</v>
      </c>
    </row>
    <row r="78" spans="1:9" ht="38.25" outlineLevel="3">
      <c r="A78" s="42" t="s">
        <v>19</v>
      </c>
      <c r="B78" s="42" t="s">
        <v>68</v>
      </c>
      <c r="C78" s="43" t="s">
        <v>74</v>
      </c>
      <c r="D78" s="43" t="s">
        <v>71</v>
      </c>
      <c r="E78" s="42" t="s">
        <v>73</v>
      </c>
      <c r="F78" s="43" t="s">
        <v>205</v>
      </c>
      <c r="G78" s="44">
        <v>900000</v>
      </c>
      <c r="H78" s="44">
        <v>900000</v>
      </c>
      <c r="I78" s="45">
        <f t="shared" si="1"/>
        <v>100</v>
      </c>
    </row>
    <row r="79" spans="1:9" ht="25.5" outlineLevel="2">
      <c r="A79" s="35" t="s">
        <v>19</v>
      </c>
      <c r="B79" s="35" t="s">
        <v>68</v>
      </c>
      <c r="C79" s="16" t="s">
        <v>76</v>
      </c>
      <c r="D79" s="16" t="s">
        <v>4</v>
      </c>
      <c r="E79" s="35" t="s">
        <v>77</v>
      </c>
      <c r="F79" s="43"/>
      <c r="G79" s="36">
        <v>3781738</v>
      </c>
      <c r="H79" s="36">
        <v>3249893</v>
      </c>
      <c r="I79" s="37">
        <f t="shared" si="1"/>
        <v>85.93649269198448</v>
      </c>
    </row>
    <row r="80" spans="1:9" ht="63.75" outlineLevel="3">
      <c r="A80" s="42" t="s">
        <v>19</v>
      </c>
      <c r="B80" s="42" t="s">
        <v>68</v>
      </c>
      <c r="C80" s="43" t="s">
        <v>76</v>
      </c>
      <c r="D80" s="43" t="s">
        <v>78</v>
      </c>
      <c r="E80" s="42" t="s">
        <v>79</v>
      </c>
      <c r="F80" s="43" t="s">
        <v>205</v>
      </c>
      <c r="G80" s="44">
        <v>3781738</v>
      </c>
      <c r="H80" s="44">
        <v>3249893</v>
      </c>
      <c r="I80" s="45">
        <f t="shared" si="1"/>
        <v>85.93649269198448</v>
      </c>
    </row>
    <row r="81" spans="1:9" ht="51" outlineLevel="2">
      <c r="A81" s="35" t="s">
        <v>19</v>
      </c>
      <c r="B81" s="35" t="s">
        <v>68</v>
      </c>
      <c r="C81" s="16" t="s">
        <v>80</v>
      </c>
      <c r="D81" s="16" t="s">
        <v>4</v>
      </c>
      <c r="E81" s="35" t="s">
        <v>81</v>
      </c>
      <c r="F81" s="43"/>
      <c r="G81" s="36">
        <v>5589350</v>
      </c>
      <c r="H81" s="36">
        <v>2563448.08</v>
      </c>
      <c r="I81" s="37">
        <f t="shared" si="1"/>
        <v>45.86308032239885</v>
      </c>
    </row>
    <row r="82" spans="1:9" ht="38.25" outlineLevel="3">
      <c r="A82" s="42" t="s">
        <v>19</v>
      </c>
      <c r="B82" s="42" t="s">
        <v>68</v>
      </c>
      <c r="C82" s="43" t="s">
        <v>80</v>
      </c>
      <c r="D82" s="43" t="s">
        <v>71</v>
      </c>
      <c r="E82" s="42" t="s">
        <v>73</v>
      </c>
      <c r="F82" s="43" t="s">
        <v>205</v>
      </c>
      <c r="G82" s="44">
        <v>5589350</v>
      </c>
      <c r="H82" s="44">
        <v>2563448.08</v>
      </c>
      <c r="I82" s="45">
        <f t="shared" si="1"/>
        <v>45.86308032239885</v>
      </c>
    </row>
    <row r="83" spans="1:9" ht="25.5" outlineLevel="2">
      <c r="A83" s="35" t="s">
        <v>19</v>
      </c>
      <c r="B83" s="35" t="s">
        <v>68</v>
      </c>
      <c r="C83" s="16" t="s">
        <v>82</v>
      </c>
      <c r="D83" s="16" t="s">
        <v>4</v>
      </c>
      <c r="E83" s="35" t="s">
        <v>83</v>
      </c>
      <c r="F83" s="43"/>
      <c r="G83" s="36">
        <v>21169902.74</v>
      </c>
      <c r="H83" s="36">
        <v>13479828.85</v>
      </c>
      <c r="I83" s="37">
        <f t="shared" si="1"/>
        <v>63.67449588953568</v>
      </c>
    </row>
    <row r="84" spans="1:9" ht="38.25" outlineLevel="3">
      <c r="A84" s="42" t="s">
        <v>19</v>
      </c>
      <c r="B84" s="42" t="s">
        <v>68</v>
      </c>
      <c r="C84" s="43" t="s">
        <v>82</v>
      </c>
      <c r="D84" s="43" t="s">
        <v>84</v>
      </c>
      <c r="E84" s="42" t="s">
        <v>85</v>
      </c>
      <c r="F84" s="43" t="s">
        <v>205</v>
      </c>
      <c r="G84" s="44">
        <v>20111788.74</v>
      </c>
      <c r="H84" s="44">
        <v>12841082.04</v>
      </c>
      <c r="I84" s="45">
        <f t="shared" si="1"/>
        <v>63.8485328481031</v>
      </c>
    </row>
    <row r="85" spans="1:9" ht="25.5" outlineLevel="3">
      <c r="A85" s="42" t="s">
        <v>19</v>
      </c>
      <c r="B85" s="42" t="s">
        <v>68</v>
      </c>
      <c r="C85" s="43" t="s">
        <v>82</v>
      </c>
      <c r="D85" s="43" t="s">
        <v>86</v>
      </c>
      <c r="E85" s="42" t="s">
        <v>87</v>
      </c>
      <c r="F85" s="43" t="s">
        <v>205</v>
      </c>
      <c r="G85" s="44">
        <v>453185</v>
      </c>
      <c r="H85" s="44">
        <v>354794</v>
      </c>
      <c r="I85" s="45">
        <f t="shared" si="1"/>
        <v>78.28899897392897</v>
      </c>
    </row>
    <row r="86" spans="1:9" ht="25.5" outlineLevel="3">
      <c r="A86" s="42" t="s">
        <v>19</v>
      </c>
      <c r="B86" s="42" t="s">
        <v>68</v>
      </c>
      <c r="C86" s="43" t="s">
        <v>82</v>
      </c>
      <c r="D86" s="43" t="s">
        <v>17</v>
      </c>
      <c r="E86" s="42" t="s">
        <v>18</v>
      </c>
      <c r="F86" s="43" t="s">
        <v>205</v>
      </c>
      <c r="G86" s="44">
        <v>604929</v>
      </c>
      <c r="H86" s="44">
        <v>283952.81</v>
      </c>
      <c r="I86" s="45">
        <f t="shared" si="1"/>
        <v>46.93985740475328</v>
      </c>
    </row>
    <row r="87" spans="1:9" ht="45.75" customHeight="1" outlineLevel="2">
      <c r="A87" s="35" t="s">
        <v>19</v>
      </c>
      <c r="B87" s="35" t="s">
        <v>68</v>
      </c>
      <c r="C87" s="16" t="s">
        <v>88</v>
      </c>
      <c r="D87" s="16" t="s">
        <v>4</v>
      </c>
      <c r="E87" s="35" t="s">
        <v>210</v>
      </c>
      <c r="F87" s="43"/>
      <c r="G87" s="36">
        <v>896204.09</v>
      </c>
      <c r="H87" s="36">
        <v>649973.34</v>
      </c>
      <c r="I87" s="37">
        <f t="shared" si="1"/>
        <v>72.52514770380037</v>
      </c>
    </row>
    <row r="88" spans="1:9" ht="38.25" outlineLevel="3">
      <c r="A88" s="42" t="s">
        <v>19</v>
      </c>
      <c r="B88" s="42" t="s">
        <v>68</v>
      </c>
      <c r="C88" s="43" t="s">
        <v>88</v>
      </c>
      <c r="D88" s="43" t="s">
        <v>71</v>
      </c>
      <c r="E88" s="42" t="s">
        <v>73</v>
      </c>
      <c r="F88" s="43" t="s">
        <v>205</v>
      </c>
      <c r="G88" s="44">
        <v>896204.09</v>
      </c>
      <c r="H88" s="44">
        <v>649973.34</v>
      </c>
      <c r="I88" s="45">
        <f t="shared" si="1"/>
        <v>72.52514770380037</v>
      </c>
    </row>
    <row r="89" spans="1:9" ht="63.75" outlineLevel="2">
      <c r="A89" s="35" t="s">
        <v>19</v>
      </c>
      <c r="B89" s="35" t="s">
        <v>68</v>
      </c>
      <c r="C89" s="16" t="s">
        <v>89</v>
      </c>
      <c r="D89" s="16" t="s">
        <v>4</v>
      </c>
      <c r="E89" s="35" t="s">
        <v>90</v>
      </c>
      <c r="F89" s="43"/>
      <c r="G89" s="36">
        <v>17396700</v>
      </c>
      <c r="H89" s="36">
        <v>8117585.57</v>
      </c>
      <c r="I89" s="37">
        <f t="shared" si="1"/>
        <v>46.66164025361132</v>
      </c>
    </row>
    <row r="90" spans="1:9" ht="38.25" outlineLevel="3">
      <c r="A90" s="42" t="s">
        <v>19</v>
      </c>
      <c r="B90" s="42" t="s">
        <v>68</v>
      </c>
      <c r="C90" s="43" t="s">
        <v>89</v>
      </c>
      <c r="D90" s="43" t="s">
        <v>71</v>
      </c>
      <c r="E90" s="42" t="s">
        <v>73</v>
      </c>
      <c r="F90" s="43" t="s">
        <v>205</v>
      </c>
      <c r="G90" s="44">
        <v>17396700</v>
      </c>
      <c r="H90" s="44">
        <v>8117585.57</v>
      </c>
      <c r="I90" s="45">
        <f t="shared" si="1"/>
        <v>46.66164025361132</v>
      </c>
    </row>
    <row r="91" spans="1:9" ht="63.75" outlineLevel="2">
      <c r="A91" s="35" t="s">
        <v>19</v>
      </c>
      <c r="B91" s="35" t="s">
        <v>68</v>
      </c>
      <c r="C91" s="16" t="s">
        <v>91</v>
      </c>
      <c r="D91" s="16" t="s">
        <v>4</v>
      </c>
      <c r="E91" s="35" t="s">
        <v>92</v>
      </c>
      <c r="F91" s="43"/>
      <c r="G91" s="36">
        <v>48000</v>
      </c>
      <c r="H91" s="36">
        <v>0</v>
      </c>
      <c r="I91" s="37">
        <f t="shared" si="1"/>
        <v>0</v>
      </c>
    </row>
    <row r="92" spans="1:9" ht="38.25" outlineLevel="3">
      <c r="A92" s="42" t="s">
        <v>19</v>
      </c>
      <c r="B92" s="42" t="s">
        <v>68</v>
      </c>
      <c r="C92" s="43" t="s">
        <v>91</v>
      </c>
      <c r="D92" s="43" t="s">
        <v>71</v>
      </c>
      <c r="E92" s="42" t="s">
        <v>73</v>
      </c>
      <c r="F92" s="43" t="s">
        <v>205</v>
      </c>
      <c r="G92" s="44">
        <v>48000</v>
      </c>
      <c r="H92" s="44">
        <v>0</v>
      </c>
      <c r="I92" s="45">
        <f t="shared" si="1"/>
        <v>0</v>
      </c>
    </row>
    <row r="93" spans="1:9" s="24" customFormat="1" ht="25.5">
      <c r="A93" s="32" t="s">
        <v>60</v>
      </c>
      <c r="B93" s="20" t="s">
        <v>195</v>
      </c>
      <c r="C93" s="20" t="s">
        <v>4</v>
      </c>
      <c r="D93" s="20" t="s">
        <v>4</v>
      </c>
      <c r="E93" s="21" t="s">
        <v>198</v>
      </c>
      <c r="F93" s="46"/>
      <c r="G93" s="33">
        <v>18615920</v>
      </c>
      <c r="H93" s="33">
        <v>3275506.66</v>
      </c>
      <c r="I93" s="34">
        <f t="shared" si="1"/>
        <v>17.595190890377697</v>
      </c>
    </row>
    <row r="94" spans="1:9" s="28" customFormat="1" ht="12.75" outlineLevel="1">
      <c r="A94" s="38" t="s">
        <v>60</v>
      </c>
      <c r="B94" s="38" t="s">
        <v>3</v>
      </c>
      <c r="C94" s="39" t="s">
        <v>4</v>
      </c>
      <c r="D94" s="39" t="s">
        <v>4</v>
      </c>
      <c r="E94" s="38" t="s">
        <v>96</v>
      </c>
      <c r="F94" s="39"/>
      <c r="G94" s="40">
        <v>3380000</v>
      </c>
      <c r="H94" s="40">
        <v>2427206.66</v>
      </c>
      <c r="I94" s="41">
        <f t="shared" si="1"/>
        <v>71.8108479289941</v>
      </c>
    </row>
    <row r="95" spans="1:9" ht="51" outlineLevel="2">
      <c r="A95" s="35" t="s">
        <v>60</v>
      </c>
      <c r="B95" s="35" t="s">
        <v>3</v>
      </c>
      <c r="C95" s="16" t="s">
        <v>93</v>
      </c>
      <c r="D95" s="16" t="s">
        <v>4</v>
      </c>
      <c r="E95" s="35" t="s">
        <v>94</v>
      </c>
      <c r="F95" s="43"/>
      <c r="G95" s="36">
        <v>3380000</v>
      </c>
      <c r="H95" s="36">
        <v>2427206.66</v>
      </c>
      <c r="I95" s="37">
        <f t="shared" si="1"/>
        <v>71.8108479289941</v>
      </c>
    </row>
    <row r="96" spans="1:9" ht="38.25" outlineLevel="3">
      <c r="A96" s="42" t="s">
        <v>60</v>
      </c>
      <c r="B96" s="42" t="s">
        <v>3</v>
      </c>
      <c r="C96" s="43" t="s">
        <v>93</v>
      </c>
      <c r="D96" s="43" t="s">
        <v>95</v>
      </c>
      <c r="E96" s="42" t="s">
        <v>97</v>
      </c>
      <c r="F96" s="43" t="s">
        <v>205</v>
      </c>
      <c r="G96" s="44">
        <v>3380000</v>
      </c>
      <c r="H96" s="44">
        <v>2427206.66</v>
      </c>
      <c r="I96" s="45">
        <f t="shared" si="1"/>
        <v>71.8108479289941</v>
      </c>
    </row>
    <row r="97" spans="1:9" s="28" customFormat="1" ht="12.75" outlineLevel="1">
      <c r="A97" s="38" t="s">
        <v>60</v>
      </c>
      <c r="B97" s="38" t="s">
        <v>5</v>
      </c>
      <c r="C97" s="39" t="s">
        <v>4</v>
      </c>
      <c r="D97" s="39" t="s">
        <v>4</v>
      </c>
      <c r="E97" s="38" t="s">
        <v>100</v>
      </c>
      <c r="F97" s="39"/>
      <c r="G97" s="40">
        <v>15035920</v>
      </c>
      <c r="H97" s="40">
        <v>848300</v>
      </c>
      <c r="I97" s="41">
        <f t="shared" si="1"/>
        <v>5.641823047741674</v>
      </c>
    </row>
    <row r="98" spans="1:10" ht="25.5" outlineLevel="2">
      <c r="A98" s="35" t="s">
        <v>60</v>
      </c>
      <c r="B98" s="35" t="s">
        <v>5</v>
      </c>
      <c r="C98" s="16" t="s">
        <v>98</v>
      </c>
      <c r="D98" s="16" t="s">
        <v>4</v>
      </c>
      <c r="E98" s="35" t="s">
        <v>99</v>
      </c>
      <c r="F98" s="43"/>
      <c r="G98" s="36">
        <v>2035920</v>
      </c>
      <c r="H98" s="36">
        <v>848300</v>
      </c>
      <c r="I98" s="37">
        <f t="shared" si="1"/>
        <v>41.666666666666664</v>
      </c>
      <c r="J98" s="29"/>
    </row>
    <row r="99" spans="1:10" ht="25.5" outlineLevel="3">
      <c r="A99" s="42" t="s">
        <v>60</v>
      </c>
      <c r="B99" s="42" t="s">
        <v>5</v>
      </c>
      <c r="C99" s="43" t="s">
        <v>98</v>
      </c>
      <c r="D99" s="43" t="s">
        <v>17</v>
      </c>
      <c r="E99" s="42" t="s">
        <v>18</v>
      </c>
      <c r="F99" s="43" t="s">
        <v>205</v>
      </c>
      <c r="G99" s="44">
        <v>2035920</v>
      </c>
      <c r="H99" s="44">
        <v>848300</v>
      </c>
      <c r="I99" s="45">
        <f t="shared" si="1"/>
        <v>41.666666666666664</v>
      </c>
      <c r="J99" s="29"/>
    </row>
    <row r="100" spans="1:10" ht="25.5" outlineLevel="2">
      <c r="A100" s="35" t="s">
        <v>60</v>
      </c>
      <c r="B100" s="35" t="s">
        <v>5</v>
      </c>
      <c r="C100" s="16" t="s">
        <v>69</v>
      </c>
      <c r="D100" s="16" t="s">
        <v>4</v>
      </c>
      <c r="E100" s="35" t="s">
        <v>70</v>
      </c>
      <c r="F100" s="43"/>
      <c r="G100" s="36">
        <v>2210000</v>
      </c>
      <c r="H100" s="36">
        <v>0</v>
      </c>
      <c r="I100" s="37">
        <f t="shared" si="1"/>
        <v>0</v>
      </c>
      <c r="J100" s="29"/>
    </row>
    <row r="101" spans="1:10" ht="25.5" outlineLevel="3">
      <c r="A101" s="42" t="s">
        <v>60</v>
      </c>
      <c r="B101" s="42" t="s">
        <v>5</v>
      </c>
      <c r="C101" s="43" t="s">
        <v>69</v>
      </c>
      <c r="D101" s="43" t="s">
        <v>17</v>
      </c>
      <c r="E101" s="42" t="s">
        <v>18</v>
      </c>
      <c r="F101" s="43" t="s">
        <v>205</v>
      </c>
      <c r="G101" s="44">
        <v>2210000</v>
      </c>
      <c r="H101" s="44">
        <v>0</v>
      </c>
      <c r="I101" s="45">
        <f t="shared" si="1"/>
        <v>0</v>
      </c>
      <c r="J101" s="29"/>
    </row>
    <row r="102" spans="1:10" ht="89.25" outlineLevel="2">
      <c r="A102" s="35" t="s">
        <v>60</v>
      </c>
      <c r="B102" s="35" t="s">
        <v>5</v>
      </c>
      <c r="C102" s="16" t="s">
        <v>101</v>
      </c>
      <c r="D102" s="16" t="s">
        <v>4</v>
      </c>
      <c r="E102" s="35" t="s">
        <v>102</v>
      </c>
      <c r="F102" s="43"/>
      <c r="G102" s="36">
        <v>10790000</v>
      </c>
      <c r="H102" s="36">
        <v>0</v>
      </c>
      <c r="I102" s="37">
        <f t="shared" si="1"/>
        <v>0</v>
      </c>
      <c r="J102" s="29"/>
    </row>
    <row r="103" spans="1:10" ht="25.5" outlineLevel="3">
      <c r="A103" s="42" t="s">
        <v>60</v>
      </c>
      <c r="B103" s="42" t="s">
        <v>5</v>
      </c>
      <c r="C103" s="43" t="s">
        <v>101</v>
      </c>
      <c r="D103" s="43" t="s">
        <v>17</v>
      </c>
      <c r="E103" s="42" t="s">
        <v>18</v>
      </c>
      <c r="F103" s="43" t="s">
        <v>205</v>
      </c>
      <c r="G103" s="44">
        <v>2905000</v>
      </c>
      <c r="H103" s="44">
        <v>0</v>
      </c>
      <c r="I103" s="45">
        <f t="shared" si="1"/>
        <v>0</v>
      </c>
      <c r="J103" s="29"/>
    </row>
    <row r="104" spans="1:10" ht="38.25" outlineLevel="3">
      <c r="A104" s="42" t="s">
        <v>60</v>
      </c>
      <c r="B104" s="42" t="s">
        <v>5</v>
      </c>
      <c r="C104" s="43" t="s">
        <v>101</v>
      </c>
      <c r="D104" s="43" t="s">
        <v>95</v>
      </c>
      <c r="E104" s="42" t="s">
        <v>97</v>
      </c>
      <c r="F104" s="43" t="s">
        <v>205</v>
      </c>
      <c r="G104" s="44">
        <v>7885000</v>
      </c>
      <c r="H104" s="44">
        <v>0</v>
      </c>
      <c r="I104" s="45">
        <f t="shared" si="1"/>
        <v>0</v>
      </c>
      <c r="J104" s="29"/>
    </row>
    <row r="105" spans="1:10" s="28" customFormat="1" ht="12.75" outlineLevel="1">
      <c r="A105" s="38" t="s">
        <v>60</v>
      </c>
      <c r="B105" s="38" t="s">
        <v>13</v>
      </c>
      <c r="C105" s="39" t="s">
        <v>4</v>
      </c>
      <c r="D105" s="39" t="s">
        <v>4</v>
      </c>
      <c r="E105" s="38" t="s">
        <v>103</v>
      </c>
      <c r="F105" s="39"/>
      <c r="G105" s="40">
        <v>200000</v>
      </c>
      <c r="H105" s="40">
        <v>0</v>
      </c>
      <c r="I105" s="41">
        <f t="shared" si="1"/>
        <v>0</v>
      </c>
      <c r="J105" s="30"/>
    </row>
    <row r="106" spans="1:10" ht="25.5" outlineLevel="2">
      <c r="A106" s="35" t="s">
        <v>60</v>
      </c>
      <c r="B106" s="35" t="s">
        <v>13</v>
      </c>
      <c r="C106" s="16" t="s">
        <v>98</v>
      </c>
      <c r="D106" s="16" t="s">
        <v>4</v>
      </c>
      <c r="E106" s="35" t="s">
        <v>99</v>
      </c>
      <c r="F106" s="43"/>
      <c r="G106" s="36">
        <v>200000</v>
      </c>
      <c r="H106" s="36">
        <v>0</v>
      </c>
      <c r="I106" s="37">
        <f t="shared" si="1"/>
        <v>0</v>
      </c>
      <c r="J106" s="29"/>
    </row>
    <row r="107" spans="1:10" ht="25.5" outlineLevel="3">
      <c r="A107" s="42" t="s">
        <v>60</v>
      </c>
      <c r="B107" s="42" t="s">
        <v>13</v>
      </c>
      <c r="C107" s="43" t="s">
        <v>98</v>
      </c>
      <c r="D107" s="43" t="s">
        <v>17</v>
      </c>
      <c r="E107" s="42" t="s">
        <v>18</v>
      </c>
      <c r="F107" s="43" t="s">
        <v>205</v>
      </c>
      <c r="G107" s="44">
        <v>200000</v>
      </c>
      <c r="H107" s="44">
        <v>0</v>
      </c>
      <c r="I107" s="45">
        <f t="shared" si="1"/>
        <v>0</v>
      </c>
      <c r="J107" s="29"/>
    </row>
    <row r="108" spans="1:10" s="24" customFormat="1" ht="12.75">
      <c r="A108" s="32" t="s">
        <v>104</v>
      </c>
      <c r="B108" s="20" t="s">
        <v>195</v>
      </c>
      <c r="C108" s="56" t="s">
        <v>199</v>
      </c>
      <c r="D108" s="56"/>
      <c r="E108" s="56"/>
      <c r="F108" s="56"/>
      <c r="G108" s="33">
        <f>247058900.76+225000</f>
        <v>247283900.76</v>
      </c>
      <c r="H108" s="33">
        <v>157517618.83</v>
      </c>
      <c r="I108" s="34">
        <f t="shared" si="1"/>
        <v>63.69909983864168</v>
      </c>
      <c r="J108" s="29"/>
    </row>
    <row r="109" spans="1:10" s="28" customFormat="1" ht="12.75" outlineLevel="1">
      <c r="A109" s="38" t="s">
        <v>104</v>
      </c>
      <c r="B109" s="38" t="s">
        <v>3</v>
      </c>
      <c r="C109" s="39" t="s">
        <v>4</v>
      </c>
      <c r="D109" s="39" t="s">
        <v>4</v>
      </c>
      <c r="E109" s="38" t="s">
        <v>107</v>
      </c>
      <c r="F109" s="39"/>
      <c r="G109" s="40">
        <v>56229756.5</v>
      </c>
      <c r="H109" s="40">
        <v>31628131.95</v>
      </c>
      <c r="I109" s="41">
        <f t="shared" si="1"/>
        <v>56.248032925413796</v>
      </c>
      <c r="J109" s="30"/>
    </row>
    <row r="110" spans="1:10" ht="63.75" outlineLevel="2">
      <c r="A110" s="35" t="s">
        <v>104</v>
      </c>
      <c r="B110" s="35" t="s">
        <v>3</v>
      </c>
      <c r="C110" s="16" t="s">
        <v>105</v>
      </c>
      <c r="D110" s="16" t="s">
        <v>4</v>
      </c>
      <c r="E110" s="35" t="s">
        <v>106</v>
      </c>
      <c r="F110" s="43"/>
      <c r="G110" s="36">
        <v>41321858.13</v>
      </c>
      <c r="H110" s="36">
        <v>21885586.87</v>
      </c>
      <c r="I110" s="37">
        <f t="shared" si="1"/>
        <v>52.963704587405495</v>
      </c>
      <c r="J110" s="29"/>
    </row>
    <row r="111" spans="1:10" ht="38.25" outlineLevel="3">
      <c r="A111" s="42" t="s">
        <v>104</v>
      </c>
      <c r="B111" s="42" t="s">
        <v>3</v>
      </c>
      <c r="C111" s="43" t="s">
        <v>105</v>
      </c>
      <c r="D111" s="43" t="s">
        <v>84</v>
      </c>
      <c r="E111" s="42" t="s">
        <v>85</v>
      </c>
      <c r="F111" s="43" t="s">
        <v>205</v>
      </c>
      <c r="G111" s="44">
        <v>41205858.13</v>
      </c>
      <c r="H111" s="44">
        <v>21844121.87</v>
      </c>
      <c r="I111" s="45">
        <f t="shared" si="1"/>
        <v>53.01217560154717</v>
      </c>
      <c r="J111" s="29"/>
    </row>
    <row r="112" spans="1:10" ht="25.5" outlineLevel="3">
      <c r="A112" s="42" t="s">
        <v>104</v>
      </c>
      <c r="B112" s="42" t="s">
        <v>3</v>
      </c>
      <c r="C112" s="43" t="s">
        <v>105</v>
      </c>
      <c r="D112" s="43" t="s">
        <v>17</v>
      </c>
      <c r="E112" s="42" t="s">
        <v>18</v>
      </c>
      <c r="F112" s="43" t="s">
        <v>205</v>
      </c>
      <c r="G112" s="44">
        <v>116000</v>
      </c>
      <c r="H112" s="44">
        <v>41465</v>
      </c>
      <c r="I112" s="45">
        <f t="shared" si="1"/>
        <v>35.74568965517241</v>
      </c>
      <c r="J112" s="29"/>
    </row>
    <row r="113" spans="1:10" ht="76.5" outlineLevel="2">
      <c r="A113" s="35" t="s">
        <v>104</v>
      </c>
      <c r="B113" s="35" t="s">
        <v>3</v>
      </c>
      <c r="C113" s="16" t="s">
        <v>29</v>
      </c>
      <c r="D113" s="16" t="s">
        <v>4</v>
      </c>
      <c r="E113" s="35" t="s">
        <v>30</v>
      </c>
      <c r="F113" s="43"/>
      <c r="G113" s="36">
        <v>3073740</v>
      </c>
      <c r="H113" s="36">
        <v>3073740</v>
      </c>
      <c r="I113" s="37">
        <f t="shared" si="1"/>
        <v>100</v>
      </c>
      <c r="J113" s="29"/>
    </row>
    <row r="114" spans="1:10" ht="25.5" outlineLevel="3">
      <c r="A114" s="42" t="s">
        <v>104</v>
      </c>
      <c r="B114" s="42" t="s">
        <v>3</v>
      </c>
      <c r="C114" s="43" t="s">
        <v>29</v>
      </c>
      <c r="D114" s="43" t="s">
        <v>17</v>
      </c>
      <c r="E114" s="42" t="s">
        <v>18</v>
      </c>
      <c r="F114" s="43" t="s">
        <v>205</v>
      </c>
      <c r="G114" s="44">
        <v>3073740</v>
      </c>
      <c r="H114" s="44">
        <v>3073740</v>
      </c>
      <c r="I114" s="45">
        <f t="shared" si="1"/>
        <v>100</v>
      </c>
      <c r="J114" s="29"/>
    </row>
    <row r="115" spans="1:10" ht="25.5" outlineLevel="2">
      <c r="A115" s="35" t="s">
        <v>104</v>
      </c>
      <c r="B115" s="35" t="s">
        <v>3</v>
      </c>
      <c r="C115" s="16" t="s">
        <v>108</v>
      </c>
      <c r="D115" s="16" t="s">
        <v>4</v>
      </c>
      <c r="E115" s="35" t="s">
        <v>109</v>
      </c>
      <c r="F115" s="43"/>
      <c r="G115" s="36">
        <v>9964996.37</v>
      </c>
      <c r="H115" s="36">
        <v>5890413.08</v>
      </c>
      <c r="I115" s="37">
        <f t="shared" si="1"/>
        <v>59.11104090045946</v>
      </c>
      <c r="J115" s="29"/>
    </row>
    <row r="116" spans="1:10" ht="25.5" outlineLevel="3">
      <c r="A116" s="42" t="s">
        <v>104</v>
      </c>
      <c r="B116" s="42" t="s">
        <v>3</v>
      </c>
      <c r="C116" s="43" t="s">
        <v>108</v>
      </c>
      <c r="D116" s="43" t="s">
        <v>86</v>
      </c>
      <c r="E116" s="42" t="s">
        <v>87</v>
      </c>
      <c r="F116" s="43" t="s">
        <v>205</v>
      </c>
      <c r="G116" s="44">
        <v>923430.85</v>
      </c>
      <c r="H116" s="44">
        <v>862432.58</v>
      </c>
      <c r="I116" s="45">
        <f t="shared" si="1"/>
        <v>93.39438681304615</v>
      </c>
      <c r="J116" s="29"/>
    </row>
    <row r="117" spans="1:10" ht="25.5" outlineLevel="3">
      <c r="A117" s="42" t="s">
        <v>104</v>
      </c>
      <c r="B117" s="42" t="s">
        <v>3</v>
      </c>
      <c r="C117" s="43" t="s">
        <v>108</v>
      </c>
      <c r="D117" s="43" t="s">
        <v>17</v>
      </c>
      <c r="E117" s="42" t="s">
        <v>18</v>
      </c>
      <c r="F117" s="43" t="s">
        <v>205</v>
      </c>
      <c r="G117" s="44">
        <v>8887529.64</v>
      </c>
      <c r="H117" s="44">
        <v>4914059.62</v>
      </c>
      <c r="I117" s="45">
        <f t="shared" si="1"/>
        <v>55.29162567158538</v>
      </c>
      <c r="J117" s="29"/>
    </row>
    <row r="118" spans="1:10" ht="25.5" outlineLevel="3">
      <c r="A118" s="42" t="s">
        <v>104</v>
      </c>
      <c r="B118" s="42" t="s">
        <v>3</v>
      </c>
      <c r="C118" s="43" t="s">
        <v>108</v>
      </c>
      <c r="D118" s="43" t="s">
        <v>23</v>
      </c>
      <c r="E118" s="42" t="s">
        <v>24</v>
      </c>
      <c r="F118" s="43" t="s">
        <v>205</v>
      </c>
      <c r="G118" s="44">
        <v>135669</v>
      </c>
      <c r="H118" s="44">
        <v>98660</v>
      </c>
      <c r="I118" s="45">
        <f t="shared" si="1"/>
        <v>72.72110799077166</v>
      </c>
      <c r="J118" s="29"/>
    </row>
    <row r="119" spans="1:10" ht="12.75" outlineLevel="3">
      <c r="A119" s="42" t="s">
        <v>104</v>
      </c>
      <c r="B119" s="42" t="s">
        <v>3</v>
      </c>
      <c r="C119" s="43" t="s">
        <v>108</v>
      </c>
      <c r="D119" s="43" t="s">
        <v>25</v>
      </c>
      <c r="E119" s="42" t="s">
        <v>26</v>
      </c>
      <c r="F119" s="43" t="s">
        <v>205</v>
      </c>
      <c r="G119" s="44">
        <v>18366.88</v>
      </c>
      <c r="H119" s="44">
        <v>15260.88</v>
      </c>
      <c r="I119" s="45">
        <f t="shared" si="1"/>
        <v>83.08912564354969</v>
      </c>
      <c r="J119" s="29"/>
    </row>
    <row r="120" spans="1:10" ht="51" outlineLevel="2">
      <c r="A120" s="35" t="s">
        <v>104</v>
      </c>
      <c r="B120" s="35" t="s">
        <v>3</v>
      </c>
      <c r="C120" s="16" t="s">
        <v>110</v>
      </c>
      <c r="D120" s="16" t="s">
        <v>4</v>
      </c>
      <c r="E120" s="35" t="s">
        <v>111</v>
      </c>
      <c r="F120" s="43"/>
      <c r="G120" s="36">
        <v>1392600</v>
      </c>
      <c r="H120" s="36">
        <v>717164</v>
      </c>
      <c r="I120" s="37">
        <f t="shared" si="1"/>
        <v>51.49820479678299</v>
      </c>
      <c r="J120" s="29"/>
    </row>
    <row r="121" spans="1:10" ht="25.5" outlineLevel="3">
      <c r="A121" s="42" t="s">
        <v>104</v>
      </c>
      <c r="B121" s="42" t="s">
        <v>3</v>
      </c>
      <c r="C121" s="43" t="s">
        <v>110</v>
      </c>
      <c r="D121" s="43" t="s">
        <v>17</v>
      </c>
      <c r="E121" s="42" t="s">
        <v>18</v>
      </c>
      <c r="F121" s="43" t="s">
        <v>205</v>
      </c>
      <c r="G121" s="44">
        <v>1392600</v>
      </c>
      <c r="H121" s="44">
        <v>717164</v>
      </c>
      <c r="I121" s="45">
        <f t="shared" si="1"/>
        <v>51.49820479678299</v>
      </c>
      <c r="J121" s="29"/>
    </row>
    <row r="122" spans="1:10" ht="25.5" outlineLevel="2">
      <c r="A122" s="35" t="s">
        <v>104</v>
      </c>
      <c r="B122" s="35" t="s">
        <v>3</v>
      </c>
      <c r="C122" s="16" t="s">
        <v>112</v>
      </c>
      <c r="D122" s="16" t="s">
        <v>4</v>
      </c>
      <c r="E122" s="35" t="s">
        <v>113</v>
      </c>
      <c r="F122" s="43"/>
      <c r="G122" s="36">
        <v>51228</v>
      </c>
      <c r="H122" s="36">
        <v>51228</v>
      </c>
      <c r="I122" s="37">
        <f t="shared" si="1"/>
        <v>100</v>
      </c>
      <c r="J122" s="29"/>
    </row>
    <row r="123" spans="1:10" ht="25.5" outlineLevel="3">
      <c r="A123" s="42" t="s">
        <v>104</v>
      </c>
      <c r="B123" s="42" t="s">
        <v>3</v>
      </c>
      <c r="C123" s="43" t="s">
        <v>112</v>
      </c>
      <c r="D123" s="43" t="s">
        <v>17</v>
      </c>
      <c r="E123" s="42" t="s">
        <v>18</v>
      </c>
      <c r="F123" s="43" t="s">
        <v>205</v>
      </c>
      <c r="G123" s="44">
        <v>51228</v>
      </c>
      <c r="H123" s="44">
        <v>51228</v>
      </c>
      <c r="I123" s="45">
        <f t="shared" si="1"/>
        <v>100</v>
      </c>
      <c r="J123" s="29"/>
    </row>
    <row r="124" spans="1:10" ht="38.25" outlineLevel="2">
      <c r="A124" s="35" t="s">
        <v>104</v>
      </c>
      <c r="B124" s="35" t="s">
        <v>3</v>
      </c>
      <c r="C124" s="16" t="s">
        <v>114</v>
      </c>
      <c r="D124" s="16" t="s">
        <v>4</v>
      </c>
      <c r="E124" s="35" t="s">
        <v>115</v>
      </c>
      <c r="F124" s="43"/>
      <c r="G124" s="36">
        <v>65000</v>
      </c>
      <c r="H124" s="36">
        <v>10000</v>
      </c>
      <c r="I124" s="37">
        <f t="shared" si="1"/>
        <v>15.384615384615385</v>
      </c>
      <c r="J124" s="29"/>
    </row>
    <row r="125" spans="1:10" ht="25.5" outlineLevel="3">
      <c r="A125" s="42" t="s">
        <v>104</v>
      </c>
      <c r="B125" s="42" t="s">
        <v>3</v>
      </c>
      <c r="C125" s="43" t="s">
        <v>114</v>
      </c>
      <c r="D125" s="43" t="s">
        <v>17</v>
      </c>
      <c r="E125" s="42" t="s">
        <v>18</v>
      </c>
      <c r="F125" s="43" t="s">
        <v>205</v>
      </c>
      <c r="G125" s="44">
        <v>65000</v>
      </c>
      <c r="H125" s="44">
        <v>10000</v>
      </c>
      <c r="I125" s="45">
        <f t="shared" si="1"/>
        <v>15.384615384615385</v>
      </c>
      <c r="J125" s="29"/>
    </row>
    <row r="126" spans="1:10" ht="25.5" outlineLevel="2">
      <c r="A126" s="35" t="s">
        <v>104</v>
      </c>
      <c r="B126" s="35" t="s">
        <v>3</v>
      </c>
      <c r="C126" s="16" t="s">
        <v>116</v>
      </c>
      <c r="D126" s="16" t="s">
        <v>4</v>
      </c>
      <c r="E126" s="35" t="s">
        <v>117</v>
      </c>
      <c r="F126" s="43"/>
      <c r="G126" s="36">
        <v>360334</v>
      </c>
      <c r="H126" s="36">
        <v>0</v>
      </c>
      <c r="I126" s="37">
        <f t="shared" si="1"/>
        <v>0</v>
      </c>
      <c r="J126" s="29"/>
    </row>
    <row r="127" spans="1:10" ht="25.5" outlineLevel="3">
      <c r="A127" s="42" t="s">
        <v>104</v>
      </c>
      <c r="B127" s="42" t="s">
        <v>3</v>
      </c>
      <c r="C127" s="43" t="s">
        <v>116</v>
      </c>
      <c r="D127" s="43" t="s">
        <v>17</v>
      </c>
      <c r="E127" s="42" t="s">
        <v>18</v>
      </c>
      <c r="F127" s="43" t="s">
        <v>205</v>
      </c>
      <c r="G127" s="44">
        <v>360334</v>
      </c>
      <c r="H127" s="44">
        <v>0</v>
      </c>
      <c r="I127" s="45">
        <f t="shared" si="1"/>
        <v>0</v>
      </c>
      <c r="J127" s="29"/>
    </row>
    <row r="128" spans="1:10" s="28" customFormat="1" ht="12.75" outlineLevel="1">
      <c r="A128" s="38" t="s">
        <v>104</v>
      </c>
      <c r="B128" s="38" t="s">
        <v>5</v>
      </c>
      <c r="C128" s="39" t="s">
        <v>4</v>
      </c>
      <c r="D128" s="39" t="s">
        <v>4</v>
      </c>
      <c r="E128" s="38" t="s">
        <v>118</v>
      </c>
      <c r="F128" s="39"/>
      <c r="G128" s="40">
        <f>167077119.01+225000</f>
        <v>167302119.01</v>
      </c>
      <c r="H128" s="40">
        <v>108394517.79</v>
      </c>
      <c r="I128" s="41">
        <f t="shared" si="1"/>
        <v>64.78968612676151</v>
      </c>
      <c r="J128" s="30"/>
    </row>
    <row r="129" spans="1:10" ht="25.5" outlineLevel="2">
      <c r="A129" s="35" t="s">
        <v>104</v>
      </c>
      <c r="B129" s="35" t="s">
        <v>5</v>
      </c>
      <c r="C129" s="16" t="s">
        <v>69</v>
      </c>
      <c r="D129" s="16" t="s">
        <v>4</v>
      </c>
      <c r="E129" s="35" t="s">
        <v>70</v>
      </c>
      <c r="F129" s="43"/>
      <c r="G129" s="36">
        <v>1751300</v>
      </c>
      <c r="H129" s="36">
        <v>1751300</v>
      </c>
      <c r="I129" s="37">
        <f t="shared" si="1"/>
        <v>100</v>
      </c>
      <c r="J129" s="29"/>
    </row>
    <row r="130" spans="1:10" ht="25.5" outlineLevel="3">
      <c r="A130" s="42" t="s">
        <v>104</v>
      </c>
      <c r="B130" s="42" t="s">
        <v>5</v>
      </c>
      <c r="C130" s="43" t="s">
        <v>69</v>
      </c>
      <c r="D130" s="43" t="s">
        <v>17</v>
      </c>
      <c r="E130" s="42" t="s">
        <v>18</v>
      </c>
      <c r="F130" s="43" t="s">
        <v>205</v>
      </c>
      <c r="G130" s="44">
        <v>1751300</v>
      </c>
      <c r="H130" s="44">
        <v>1751300</v>
      </c>
      <c r="I130" s="45">
        <f t="shared" si="1"/>
        <v>100</v>
      </c>
      <c r="J130" s="29"/>
    </row>
    <row r="131" spans="1:10" ht="63.75" outlineLevel="2">
      <c r="A131" s="35" t="s">
        <v>104</v>
      </c>
      <c r="B131" s="35" t="s">
        <v>5</v>
      </c>
      <c r="C131" s="16" t="s">
        <v>105</v>
      </c>
      <c r="D131" s="16" t="s">
        <v>4</v>
      </c>
      <c r="E131" s="35" t="s">
        <v>106</v>
      </c>
      <c r="F131" s="43"/>
      <c r="G131" s="36">
        <v>6697941.87</v>
      </c>
      <c r="H131" s="36">
        <v>4474079.21</v>
      </c>
      <c r="I131" s="37">
        <f t="shared" si="1"/>
        <v>66.79782083567113</v>
      </c>
      <c r="J131" s="29"/>
    </row>
    <row r="132" spans="1:10" ht="38.25" outlineLevel="3">
      <c r="A132" s="42" t="s">
        <v>104</v>
      </c>
      <c r="B132" s="42" t="s">
        <v>5</v>
      </c>
      <c r="C132" s="43" t="s">
        <v>105</v>
      </c>
      <c r="D132" s="43" t="s">
        <v>84</v>
      </c>
      <c r="E132" s="42" t="s">
        <v>85</v>
      </c>
      <c r="F132" s="43" t="s">
        <v>205</v>
      </c>
      <c r="G132" s="44">
        <v>6683941.87</v>
      </c>
      <c r="H132" s="44">
        <v>4469855.21</v>
      </c>
      <c r="I132" s="45">
        <f t="shared" si="1"/>
        <v>66.87453746512011</v>
      </c>
      <c r="J132" s="29"/>
    </row>
    <row r="133" spans="1:10" ht="25.5" outlineLevel="3">
      <c r="A133" s="42" t="s">
        <v>104</v>
      </c>
      <c r="B133" s="42" t="s">
        <v>5</v>
      </c>
      <c r="C133" s="43" t="s">
        <v>105</v>
      </c>
      <c r="D133" s="43" t="s">
        <v>17</v>
      </c>
      <c r="E133" s="42" t="s">
        <v>18</v>
      </c>
      <c r="F133" s="43" t="s">
        <v>205</v>
      </c>
      <c r="G133" s="44">
        <v>14000</v>
      </c>
      <c r="H133" s="44">
        <v>4224</v>
      </c>
      <c r="I133" s="45">
        <f t="shared" si="1"/>
        <v>30.17142857142857</v>
      </c>
      <c r="J133" s="29"/>
    </row>
    <row r="134" spans="1:10" ht="102" outlineLevel="2">
      <c r="A134" s="35" t="s">
        <v>104</v>
      </c>
      <c r="B134" s="35" t="s">
        <v>5</v>
      </c>
      <c r="C134" s="16" t="s">
        <v>119</v>
      </c>
      <c r="D134" s="16" t="s">
        <v>4</v>
      </c>
      <c r="E134" s="47" t="s">
        <v>120</v>
      </c>
      <c r="F134" s="43"/>
      <c r="G134" s="36">
        <v>103766800</v>
      </c>
      <c r="H134" s="36">
        <v>66904278.79</v>
      </c>
      <c r="I134" s="37">
        <f t="shared" si="1"/>
        <v>64.47561145761458</v>
      </c>
      <c r="J134" s="29"/>
    </row>
    <row r="135" spans="1:10" ht="38.25" outlineLevel="3">
      <c r="A135" s="42" t="s">
        <v>104</v>
      </c>
      <c r="B135" s="42" t="s">
        <v>5</v>
      </c>
      <c r="C135" s="43" t="s">
        <v>119</v>
      </c>
      <c r="D135" s="43" t="s">
        <v>84</v>
      </c>
      <c r="E135" s="42" t="s">
        <v>85</v>
      </c>
      <c r="F135" s="43" t="s">
        <v>205</v>
      </c>
      <c r="G135" s="44">
        <v>102219800</v>
      </c>
      <c r="H135" s="44">
        <v>65841849.62</v>
      </c>
      <c r="I135" s="45">
        <f aca="true" t="shared" si="2" ref="I135:I198">H135/G135%</f>
        <v>64.41203134813412</v>
      </c>
      <c r="J135" s="29"/>
    </row>
    <row r="136" spans="1:10" ht="25.5" outlineLevel="3">
      <c r="A136" s="42" t="s">
        <v>104</v>
      </c>
      <c r="B136" s="42" t="s">
        <v>5</v>
      </c>
      <c r="C136" s="43" t="s">
        <v>119</v>
      </c>
      <c r="D136" s="43" t="s">
        <v>17</v>
      </c>
      <c r="E136" s="42" t="s">
        <v>18</v>
      </c>
      <c r="F136" s="43" t="s">
        <v>205</v>
      </c>
      <c r="G136" s="44">
        <v>1547000</v>
      </c>
      <c r="H136" s="44">
        <v>1062429.17</v>
      </c>
      <c r="I136" s="45">
        <f t="shared" si="2"/>
        <v>68.67674014221073</v>
      </c>
      <c r="J136" s="29"/>
    </row>
    <row r="137" spans="1:10" ht="76.5" outlineLevel="2">
      <c r="A137" s="35" t="s">
        <v>104</v>
      </c>
      <c r="B137" s="35" t="s">
        <v>5</v>
      </c>
      <c r="C137" s="16" t="s">
        <v>29</v>
      </c>
      <c r="D137" s="16" t="s">
        <v>4</v>
      </c>
      <c r="E137" s="35" t="s">
        <v>30</v>
      </c>
      <c r="F137" s="43"/>
      <c r="G137" s="36">
        <v>8898140</v>
      </c>
      <c r="H137" s="36">
        <v>8897269.33</v>
      </c>
      <c r="I137" s="37">
        <f t="shared" si="2"/>
        <v>99.99021514608671</v>
      </c>
      <c r="J137" s="29"/>
    </row>
    <row r="138" spans="1:10" ht="25.5" outlineLevel="3">
      <c r="A138" s="42" t="s">
        <v>104</v>
      </c>
      <c r="B138" s="42" t="s">
        <v>5</v>
      </c>
      <c r="C138" s="43" t="s">
        <v>29</v>
      </c>
      <c r="D138" s="43" t="s">
        <v>17</v>
      </c>
      <c r="E138" s="42" t="s">
        <v>18</v>
      </c>
      <c r="F138" s="43" t="s">
        <v>205</v>
      </c>
      <c r="G138" s="44">
        <v>8898140</v>
      </c>
      <c r="H138" s="44">
        <v>8897269.33</v>
      </c>
      <c r="I138" s="45">
        <f t="shared" si="2"/>
        <v>99.99021514608671</v>
      </c>
      <c r="J138" s="29"/>
    </row>
    <row r="139" spans="1:10" ht="25.5" outlineLevel="2">
      <c r="A139" s="35" t="s">
        <v>104</v>
      </c>
      <c r="B139" s="35" t="s">
        <v>5</v>
      </c>
      <c r="C139" s="16" t="s">
        <v>121</v>
      </c>
      <c r="D139" s="16" t="s">
        <v>4</v>
      </c>
      <c r="E139" s="35" t="s">
        <v>122</v>
      </c>
      <c r="F139" s="43"/>
      <c r="G139" s="36">
        <f>31407770.34+225000</f>
        <v>31632770.34</v>
      </c>
      <c r="H139" s="36">
        <v>19070250.94</v>
      </c>
      <c r="I139" s="37">
        <f t="shared" si="2"/>
        <v>60.286376232705265</v>
      </c>
      <c r="J139" s="29"/>
    </row>
    <row r="140" spans="1:10" ht="38.25" outlineLevel="3">
      <c r="A140" s="42" t="s">
        <v>104</v>
      </c>
      <c r="B140" s="42" t="s">
        <v>5</v>
      </c>
      <c r="C140" s="43" t="s">
        <v>121</v>
      </c>
      <c r="D140" s="43" t="s">
        <v>84</v>
      </c>
      <c r="E140" s="42" t="s">
        <v>85</v>
      </c>
      <c r="F140" s="43" t="s">
        <v>205</v>
      </c>
      <c r="G140" s="44">
        <v>5545201.98</v>
      </c>
      <c r="H140" s="44">
        <v>3438917.13</v>
      </c>
      <c r="I140" s="45">
        <f t="shared" si="2"/>
        <v>62.01608421845077</v>
      </c>
      <c r="J140" s="29"/>
    </row>
    <row r="141" spans="1:10" ht="25.5" outlineLevel="3">
      <c r="A141" s="42" t="s">
        <v>104</v>
      </c>
      <c r="B141" s="42" t="s">
        <v>5</v>
      </c>
      <c r="C141" s="43" t="s">
        <v>121</v>
      </c>
      <c r="D141" s="43" t="s">
        <v>86</v>
      </c>
      <c r="E141" s="42" t="s">
        <v>87</v>
      </c>
      <c r="F141" s="43" t="s">
        <v>205</v>
      </c>
      <c r="G141" s="44">
        <v>3062974.1</v>
      </c>
      <c r="H141" s="44">
        <v>2740778.8</v>
      </c>
      <c r="I141" s="45">
        <f t="shared" si="2"/>
        <v>89.48096557525575</v>
      </c>
      <c r="J141" s="29"/>
    </row>
    <row r="142" spans="1:10" ht="25.5" outlineLevel="3">
      <c r="A142" s="42" t="s">
        <v>104</v>
      </c>
      <c r="B142" s="42" t="s">
        <v>5</v>
      </c>
      <c r="C142" s="43" t="s">
        <v>121</v>
      </c>
      <c r="D142" s="43" t="s">
        <v>17</v>
      </c>
      <c r="E142" s="42" t="s">
        <v>18</v>
      </c>
      <c r="F142" s="43" t="s">
        <v>205</v>
      </c>
      <c r="G142" s="44">
        <f>22527955.15+225000</f>
        <v>22752955.15</v>
      </c>
      <c r="H142" s="44">
        <v>12662102.21</v>
      </c>
      <c r="I142" s="45">
        <f t="shared" si="2"/>
        <v>55.6503633331339</v>
      </c>
      <c r="J142" s="29"/>
    </row>
    <row r="143" spans="1:10" ht="25.5" outlineLevel="3">
      <c r="A143" s="42" t="s">
        <v>104</v>
      </c>
      <c r="B143" s="42" t="s">
        <v>5</v>
      </c>
      <c r="C143" s="43" t="s">
        <v>121</v>
      </c>
      <c r="D143" s="43" t="s">
        <v>23</v>
      </c>
      <c r="E143" s="42" t="s">
        <v>24</v>
      </c>
      <c r="F143" s="43" t="s">
        <v>205</v>
      </c>
      <c r="G143" s="44">
        <v>198126</v>
      </c>
      <c r="H143" s="44">
        <v>160545.72</v>
      </c>
      <c r="I143" s="45">
        <f t="shared" si="2"/>
        <v>81.03213106810817</v>
      </c>
      <c r="J143" s="29"/>
    </row>
    <row r="144" spans="1:10" ht="12.75" outlineLevel="3">
      <c r="A144" s="42" t="s">
        <v>104</v>
      </c>
      <c r="B144" s="42" t="s">
        <v>5</v>
      </c>
      <c r="C144" s="43" t="s">
        <v>121</v>
      </c>
      <c r="D144" s="43" t="s">
        <v>25</v>
      </c>
      <c r="E144" s="42" t="s">
        <v>26</v>
      </c>
      <c r="F144" s="43" t="s">
        <v>205</v>
      </c>
      <c r="G144" s="44">
        <v>73513.11</v>
      </c>
      <c r="H144" s="44">
        <v>67907.08</v>
      </c>
      <c r="I144" s="45">
        <f t="shared" si="2"/>
        <v>92.37410850935295</v>
      </c>
      <c r="J144" s="29"/>
    </row>
    <row r="145" spans="1:10" ht="25.5" outlineLevel="2">
      <c r="A145" s="35" t="s">
        <v>104</v>
      </c>
      <c r="B145" s="35" t="s">
        <v>5</v>
      </c>
      <c r="C145" s="16" t="s">
        <v>123</v>
      </c>
      <c r="D145" s="16" t="s">
        <v>4</v>
      </c>
      <c r="E145" s="35" t="s">
        <v>124</v>
      </c>
      <c r="F145" s="43"/>
      <c r="G145" s="36">
        <v>9023924.8</v>
      </c>
      <c r="H145" s="36">
        <v>5418681.38</v>
      </c>
      <c r="I145" s="37">
        <f t="shared" si="2"/>
        <v>60.04794477010712</v>
      </c>
      <c r="J145" s="29"/>
    </row>
    <row r="146" spans="1:10" ht="38.25" outlineLevel="3">
      <c r="A146" s="42" t="s">
        <v>104</v>
      </c>
      <c r="B146" s="42" t="s">
        <v>5</v>
      </c>
      <c r="C146" s="43" t="s">
        <v>123</v>
      </c>
      <c r="D146" s="43" t="s">
        <v>84</v>
      </c>
      <c r="E146" s="42" t="s">
        <v>85</v>
      </c>
      <c r="F146" s="43" t="s">
        <v>205</v>
      </c>
      <c r="G146" s="44">
        <v>7486185</v>
      </c>
      <c r="H146" s="44">
        <v>4754984</v>
      </c>
      <c r="I146" s="45">
        <f t="shared" si="2"/>
        <v>63.51678458387015</v>
      </c>
      <c r="J146" s="29"/>
    </row>
    <row r="147" spans="1:10" ht="25.5" outlineLevel="3">
      <c r="A147" s="42" t="s">
        <v>104</v>
      </c>
      <c r="B147" s="42" t="s">
        <v>5</v>
      </c>
      <c r="C147" s="43" t="s">
        <v>123</v>
      </c>
      <c r="D147" s="43" t="s">
        <v>86</v>
      </c>
      <c r="E147" s="42" t="s">
        <v>87</v>
      </c>
      <c r="F147" s="43" t="s">
        <v>205</v>
      </c>
      <c r="G147" s="44">
        <v>296718</v>
      </c>
      <c r="H147" s="44">
        <v>296718</v>
      </c>
      <c r="I147" s="45">
        <f t="shared" si="2"/>
        <v>100</v>
      </c>
      <c r="J147" s="29"/>
    </row>
    <row r="148" spans="1:10" ht="25.5" outlineLevel="3">
      <c r="A148" s="42" t="s">
        <v>104</v>
      </c>
      <c r="B148" s="42" t="s">
        <v>5</v>
      </c>
      <c r="C148" s="43" t="s">
        <v>123</v>
      </c>
      <c r="D148" s="43" t="s">
        <v>17</v>
      </c>
      <c r="E148" s="42" t="s">
        <v>18</v>
      </c>
      <c r="F148" s="43" t="s">
        <v>205</v>
      </c>
      <c r="G148" s="44">
        <v>1224521.8</v>
      </c>
      <c r="H148" s="44">
        <v>360479.38</v>
      </c>
      <c r="I148" s="45">
        <f t="shared" si="2"/>
        <v>29.43837994554282</v>
      </c>
      <c r="J148" s="29"/>
    </row>
    <row r="149" spans="1:10" ht="25.5" outlineLevel="3">
      <c r="A149" s="42" t="s">
        <v>104</v>
      </c>
      <c r="B149" s="42" t="s">
        <v>5</v>
      </c>
      <c r="C149" s="43" t="s">
        <v>123</v>
      </c>
      <c r="D149" s="43" t="s">
        <v>23</v>
      </c>
      <c r="E149" s="42" t="s">
        <v>24</v>
      </c>
      <c r="F149" s="43" t="s">
        <v>205</v>
      </c>
      <c r="G149" s="44">
        <v>10000</v>
      </c>
      <c r="H149" s="44">
        <v>0</v>
      </c>
      <c r="I149" s="45">
        <f t="shared" si="2"/>
        <v>0</v>
      </c>
      <c r="J149" s="29"/>
    </row>
    <row r="150" spans="1:10" ht="12.75" outlineLevel="3">
      <c r="A150" s="42" t="s">
        <v>104</v>
      </c>
      <c r="B150" s="42" t="s">
        <v>5</v>
      </c>
      <c r="C150" s="43" t="s">
        <v>123</v>
      </c>
      <c r="D150" s="43" t="s">
        <v>25</v>
      </c>
      <c r="E150" s="42" t="s">
        <v>26</v>
      </c>
      <c r="F150" s="43" t="s">
        <v>205</v>
      </c>
      <c r="G150" s="44">
        <v>6500</v>
      </c>
      <c r="H150" s="44">
        <v>6500</v>
      </c>
      <c r="I150" s="45">
        <f t="shared" si="2"/>
        <v>100</v>
      </c>
      <c r="J150" s="29"/>
    </row>
    <row r="151" spans="1:10" ht="51" outlineLevel="2">
      <c r="A151" s="35" t="s">
        <v>104</v>
      </c>
      <c r="B151" s="35" t="s">
        <v>5</v>
      </c>
      <c r="C151" s="16" t="s">
        <v>110</v>
      </c>
      <c r="D151" s="16" t="s">
        <v>4</v>
      </c>
      <c r="E151" s="35" t="s">
        <v>111</v>
      </c>
      <c r="F151" s="43"/>
      <c r="G151" s="36">
        <v>4107400</v>
      </c>
      <c r="H151" s="36">
        <v>1323870.4</v>
      </c>
      <c r="I151" s="37">
        <f t="shared" si="2"/>
        <v>32.2313482981935</v>
      </c>
      <c r="J151" s="29"/>
    </row>
    <row r="152" spans="1:10" ht="25.5" outlineLevel="3">
      <c r="A152" s="42" t="s">
        <v>104</v>
      </c>
      <c r="B152" s="42" t="s">
        <v>5</v>
      </c>
      <c r="C152" s="43" t="s">
        <v>110</v>
      </c>
      <c r="D152" s="43" t="s">
        <v>17</v>
      </c>
      <c r="E152" s="42" t="s">
        <v>18</v>
      </c>
      <c r="F152" s="43" t="s">
        <v>205</v>
      </c>
      <c r="G152" s="44">
        <v>4107400</v>
      </c>
      <c r="H152" s="44">
        <v>1323870.4</v>
      </c>
      <c r="I152" s="45">
        <f t="shared" si="2"/>
        <v>32.2313482981935</v>
      </c>
      <c r="J152" s="29"/>
    </row>
    <row r="153" spans="1:10" ht="38.25" outlineLevel="2">
      <c r="A153" s="35" t="s">
        <v>104</v>
      </c>
      <c r="B153" s="35" t="s">
        <v>5</v>
      </c>
      <c r="C153" s="16" t="s">
        <v>114</v>
      </c>
      <c r="D153" s="16" t="s">
        <v>4</v>
      </c>
      <c r="E153" s="35" t="s">
        <v>115</v>
      </c>
      <c r="F153" s="43"/>
      <c r="G153" s="36">
        <v>715000</v>
      </c>
      <c r="H153" s="36">
        <v>204323.74</v>
      </c>
      <c r="I153" s="37">
        <f t="shared" si="2"/>
        <v>28.57674685314685</v>
      </c>
      <c r="J153" s="29"/>
    </row>
    <row r="154" spans="1:10" ht="25.5" outlineLevel="3">
      <c r="A154" s="42" t="s">
        <v>104</v>
      </c>
      <c r="B154" s="42" t="s">
        <v>5</v>
      </c>
      <c r="C154" s="43" t="s">
        <v>114</v>
      </c>
      <c r="D154" s="43" t="s">
        <v>17</v>
      </c>
      <c r="E154" s="42" t="s">
        <v>18</v>
      </c>
      <c r="F154" s="43" t="s">
        <v>205</v>
      </c>
      <c r="G154" s="44">
        <v>715000</v>
      </c>
      <c r="H154" s="44">
        <v>204323.74</v>
      </c>
      <c r="I154" s="45">
        <f t="shared" si="2"/>
        <v>28.57674685314685</v>
      </c>
      <c r="J154" s="29"/>
    </row>
    <row r="155" spans="1:10" ht="51" outlineLevel="2">
      <c r="A155" s="35" t="s">
        <v>104</v>
      </c>
      <c r="B155" s="35" t="s">
        <v>5</v>
      </c>
      <c r="C155" s="16" t="s">
        <v>125</v>
      </c>
      <c r="D155" s="16" t="s">
        <v>4</v>
      </c>
      <c r="E155" s="35" t="s">
        <v>126</v>
      </c>
      <c r="F155" s="43"/>
      <c r="G155" s="36">
        <v>109250</v>
      </c>
      <c r="H155" s="36">
        <v>73250</v>
      </c>
      <c r="I155" s="37">
        <f t="shared" si="2"/>
        <v>67.04805491990847</v>
      </c>
      <c r="J155" s="29"/>
    </row>
    <row r="156" spans="1:10" ht="25.5" outlineLevel="3">
      <c r="A156" s="42" t="s">
        <v>104</v>
      </c>
      <c r="B156" s="42" t="s">
        <v>5</v>
      </c>
      <c r="C156" s="43" t="s">
        <v>125</v>
      </c>
      <c r="D156" s="43" t="s">
        <v>17</v>
      </c>
      <c r="E156" s="42" t="s">
        <v>18</v>
      </c>
      <c r="F156" s="43" t="s">
        <v>205</v>
      </c>
      <c r="G156" s="44">
        <v>109250</v>
      </c>
      <c r="H156" s="44">
        <v>73250</v>
      </c>
      <c r="I156" s="45">
        <f t="shared" si="2"/>
        <v>67.04805491990847</v>
      </c>
      <c r="J156" s="29"/>
    </row>
    <row r="157" spans="1:10" ht="25.5" outlineLevel="2">
      <c r="A157" s="35" t="s">
        <v>104</v>
      </c>
      <c r="B157" s="35" t="s">
        <v>5</v>
      </c>
      <c r="C157" s="16" t="s">
        <v>116</v>
      </c>
      <c r="D157" s="16" t="s">
        <v>4</v>
      </c>
      <c r="E157" s="35" t="s">
        <v>117</v>
      </c>
      <c r="F157" s="43"/>
      <c r="G157" s="36">
        <v>103000</v>
      </c>
      <c r="H157" s="36">
        <v>0</v>
      </c>
      <c r="I157" s="37">
        <f t="shared" si="2"/>
        <v>0</v>
      </c>
      <c r="J157" s="29"/>
    </row>
    <row r="158" spans="1:10" ht="25.5" outlineLevel="3">
      <c r="A158" s="42" t="s">
        <v>104</v>
      </c>
      <c r="B158" s="42" t="s">
        <v>5</v>
      </c>
      <c r="C158" s="43" t="s">
        <v>116</v>
      </c>
      <c r="D158" s="43" t="s">
        <v>17</v>
      </c>
      <c r="E158" s="42" t="s">
        <v>18</v>
      </c>
      <c r="F158" s="43" t="s">
        <v>205</v>
      </c>
      <c r="G158" s="44">
        <v>103000</v>
      </c>
      <c r="H158" s="44">
        <v>0</v>
      </c>
      <c r="I158" s="45">
        <f t="shared" si="2"/>
        <v>0</v>
      </c>
      <c r="J158" s="29"/>
    </row>
    <row r="159" spans="1:10" ht="38.25" outlineLevel="2">
      <c r="A159" s="35" t="s">
        <v>104</v>
      </c>
      <c r="B159" s="35" t="s">
        <v>5</v>
      </c>
      <c r="C159" s="16" t="s">
        <v>31</v>
      </c>
      <c r="D159" s="16" t="s">
        <v>4</v>
      </c>
      <c r="E159" s="35" t="s">
        <v>32</v>
      </c>
      <c r="F159" s="43"/>
      <c r="G159" s="36">
        <v>266592</v>
      </c>
      <c r="H159" s="36">
        <v>266592</v>
      </c>
      <c r="I159" s="37">
        <f t="shared" si="2"/>
        <v>100</v>
      </c>
      <c r="J159" s="29"/>
    </row>
    <row r="160" spans="1:10" ht="25.5" outlineLevel="3">
      <c r="A160" s="42" t="s">
        <v>104</v>
      </c>
      <c r="B160" s="42" t="s">
        <v>5</v>
      </c>
      <c r="C160" s="43" t="s">
        <v>31</v>
      </c>
      <c r="D160" s="43" t="s">
        <v>17</v>
      </c>
      <c r="E160" s="42" t="s">
        <v>18</v>
      </c>
      <c r="F160" s="43" t="s">
        <v>205</v>
      </c>
      <c r="G160" s="44">
        <v>266592</v>
      </c>
      <c r="H160" s="44">
        <v>266592</v>
      </c>
      <c r="I160" s="45">
        <f t="shared" si="2"/>
        <v>100</v>
      </c>
      <c r="J160" s="29"/>
    </row>
    <row r="161" spans="1:10" ht="51" outlineLevel="2">
      <c r="A161" s="35" t="s">
        <v>104</v>
      </c>
      <c r="B161" s="35" t="s">
        <v>5</v>
      </c>
      <c r="C161" s="16" t="s">
        <v>127</v>
      </c>
      <c r="D161" s="16" t="s">
        <v>4</v>
      </c>
      <c r="E161" s="35" t="s">
        <v>128</v>
      </c>
      <c r="F161" s="43"/>
      <c r="G161" s="36">
        <v>230000</v>
      </c>
      <c r="H161" s="36">
        <v>10622</v>
      </c>
      <c r="I161" s="37">
        <f t="shared" si="2"/>
        <v>4.618260869565217</v>
      </c>
      <c r="J161" s="29"/>
    </row>
    <row r="162" spans="1:10" ht="25.5" outlineLevel="3">
      <c r="A162" s="42" t="s">
        <v>104</v>
      </c>
      <c r="B162" s="42" t="s">
        <v>5</v>
      </c>
      <c r="C162" s="43" t="s">
        <v>127</v>
      </c>
      <c r="D162" s="43" t="s">
        <v>17</v>
      </c>
      <c r="E162" s="42" t="s">
        <v>18</v>
      </c>
      <c r="F162" s="43" t="s">
        <v>205</v>
      </c>
      <c r="G162" s="44">
        <v>230000</v>
      </c>
      <c r="H162" s="44">
        <v>10622</v>
      </c>
      <c r="I162" s="45">
        <f t="shared" si="2"/>
        <v>4.618260869565217</v>
      </c>
      <c r="J162" s="29"/>
    </row>
    <row r="163" spans="1:10" s="28" customFormat="1" ht="12.75" outlineLevel="1">
      <c r="A163" s="38" t="s">
        <v>104</v>
      </c>
      <c r="B163" s="38" t="s">
        <v>104</v>
      </c>
      <c r="C163" s="39" t="s">
        <v>4</v>
      </c>
      <c r="D163" s="39" t="s">
        <v>4</v>
      </c>
      <c r="E163" s="38" t="s">
        <v>131</v>
      </c>
      <c r="F163" s="39"/>
      <c r="G163" s="40">
        <v>1967491</v>
      </c>
      <c r="H163" s="40">
        <v>1676477.76</v>
      </c>
      <c r="I163" s="41">
        <f t="shared" si="2"/>
        <v>85.20891633049402</v>
      </c>
      <c r="J163" s="30"/>
    </row>
    <row r="164" spans="1:10" ht="63.75" outlineLevel="2">
      <c r="A164" s="35" t="s">
        <v>104</v>
      </c>
      <c r="B164" s="35" t="s">
        <v>104</v>
      </c>
      <c r="C164" s="16" t="s">
        <v>129</v>
      </c>
      <c r="D164" s="16" t="s">
        <v>4</v>
      </c>
      <c r="E164" s="35" t="s">
        <v>130</v>
      </c>
      <c r="F164" s="43"/>
      <c r="G164" s="36">
        <v>337500</v>
      </c>
      <c r="H164" s="36">
        <v>337500</v>
      </c>
      <c r="I164" s="37">
        <f t="shared" si="2"/>
        <v>100</v>
      </c>
      <c r="J164" s="29"/>
    </row>
    <row r="165" spans="1:10" ht="25.5" outlineLevel="3">
      <c r="A165" s="42" t="s">
        <v>104</v>
      </c>
      <c r="B165" s="42" t="s">
        <v>104</v>
      </c>
      <c r="C165" s="43" t="s">
        <v>129</v>
      </c>
      <c r="D165" s="43" t="s">
        <v>17</v>
      </c>
      <c r="E165" s="42" t="s">
        <v>18</v>
      </c>
      <c r="F165" s="43" t="s">
        <v>205</v>
      </c>
      <c r="G165" s="44">
        <v>337500</v>
      </c>
      <c r="H165" s="44">
        <v>337500</v>
      </c>
      <c r="I165" s="45">
        <f t="shared" si="2"/>
        <v>100</v>
      </c>
      <c r="J165" s="29"/>
    </row>
    <row r="166" spans="1:10" ht="51" outlineLevel="2">
      <c r="A166" s="35" t="s">
        <v>104</v>
      </c>
      <c r="B166" s="35" t="s">
        <v>104</v>
      </c>
      <c r="C166" s="16" t="s">
        <v>132</v>
      </c>
      <c r="D166" s="16" t="s">
        <v>4</v>
      </c>
      <c r="E166" s="35" t="s">
        <v>133</v>
      </c>
      <c r="F166" s="43"/>
      <c r="G166" s="36">
        <v>1629991</v>
      </c>
      <c r="H166" s="36">
        <v>1338977.76</v>
      </c>
      <c r="I166" s="37">
        <f t="shared" si="2"/>
        <v>82.14632841531026</v>
      </c>
      <c r="J166" s="29"/>
    </row>
    <row r="167" spans="1:10" ht="38.25" outlineLevel="3">
      <c r="A167" s="42" t="s">
        <v>104</v>
      </c>
      <c r="B167" s="42" t="s">
        <v>104</v>
      </c>
      <c r="C167" s="43" t="s">
        <v>132</v>
      </c>
      <c r="D167" s="43" t="s">
        <v>84</v>
      </c>
      <c r="E167" s="42" t="s">
        <v>85</v>
      </c>
      <c r="F167" s="43" t="s">
        <v>205</v>
      </c>
      <c r="G167" s="44">
        <v>1234671</v>
      </c>
      <c r="H167" s="44">
        <v>1047388.26</v>
      </c>
      <c r="I167" s="45">
        <f t="shared" si="2"/>
        <v>84.83136479272616</v>
      </c>
      <c r="J167" s="29"/>
    </row>
    <row r="168" spans="1:10" ht="25.5" outlineLevel="3">
      <c r="A168" s="42" t="s">
        <v>104</v>
      </c>
      <c r="B168" s="42" t="s">
        <v>104</v>
      </c>
      <c r="C168" s="43" t="s">
        <v>132</v>
      </c>
      <c r="D168" s="43" t="s">
        <v>17</v>
      </c>
      <c r="E168" s="42" t="s">
        <v>18</v>
      </c>
      <c r="F168" s="43" t="s">
        <v>205</v>
      </c>
      <c r="G168" s="44">
        <v>395320</v>
      </c>
      <c r="H168" s="44">
        <v>291589.5</v>
      </c>
      <c r="I168" s="45">
        <f t="shared" si="2"/>
        <v>73.76037134473339</v>
      </c>
      <c r="J168" s="29"/>
    </row>
    <row r="169" spans="1:10" s="28" customFormat="1" ht="12.75" outlineLevel="1">
      <c r="A169" s="38" t="s">
        <v>104</v>
      </c>
      <c r="B169" s="38" t="s">
        <v>64</v>
      </c>
      <c r="C169" s="39" t="s">
        <v>4</v>
      </c>
      <c r="D169" s="39" t="s">
        <v>4</v>
      </c>
      <c r="E169" s="38" t="s">
        <v>134</v>
      </c>
      <c r="F169" s="39"/>
      <c r="G169" s="40">
        <v>21784534.25</v>
      </c>
      <c r="H169" s="40">
        <v>15818491.33</v>
      </c>
      <c r="I169" s="41">
        <f t="shared" si="2"/>
        <v>72.6134015465582</v>
      </c>
      <c r="J169" s="30"/>
    </row>
    <row r="170" spans="1:10" ht="12.75" outlineLevel="2">
      <c r="A170" s="35" t="s">
        <v>104</v>
      </c>
      <c r="B170" s="35" t="s">
        <v>64</v>
      </c>
      <c r="C170" s="16" t="s">
        <v>20</v>
      </c>
      <c r="D170" s="16" t="s">
        <v>4</v>
      </c>
      <c r="E170" s="35" t="s">
        <v>21</v>
      </c>
      <c r="F170" s="43"/>
      <c r="G170" s="36">
        <v>3624459.27</v>
      </c>
      <c r="H170" s="36">
        <v>2302099.57</v>
      </c>
      <c r="I170" s="37">
        <f t="shared" si="2"/>
        <v>63.515669469779965</v>
      </c>
      <c r="J170" s="29"/>
    </row>
    <row r="171" spans="1:10" ht="12.75" outlineLevel="3">
      <c r="A171" s="42" t="s">
        <v>104</v>
      </c>
      <c r="B171" s="42" t="s">
        <v>64</v>
      </c>
      <c r="C171" s="43" t="s">
        <v>20</v>
      </c>
      <c r="D171" s="43" t="s">
        <v>8</v>
      </c>
      <c r="E171" s="42" t="s">
        <v>10</v>
      </c>
      <c r="F171" s="43" t="s">
        <v>205</v>
      </c>
      <c r="G171" s="44">
        <v>3310859.27</v>
      </c>
      <c r="H171" s="44">
        <v>2143841.57</v>
      </c>
      <c r="I171" s="45">
        <f t="shared" si="2"/>
        <v>64.7518180378594</v>
      </c>
      <c r="J171" s="29"/>
    </row>
    <row r="172" spans="1:10" ht="25.5" outlineLevel="3">
      <c r="A172" s="42" t="s">
        <v>104</v>
      </c>
      <c r="B172" s="42" t="s">
        <v>64</v>
      </c>
      <c r="C172" s="43" t="s">
        <v>20</v>
      </c>
      <c r="D172" s="43" t="s">
        <v>11</v>
      </c>
      <c r="E172" s="42" t="s">
        <v>12</v>
      </c>
      <c r="F172" s="43" t="s">
        <v>205</v>
      </c>
      <c r="G172" s="44">
        <v>305600</v>
      </c>
      <c r="H172" s="44">
        <v>158258</v>
      </c>
      <c r="I172" s="45">
        <f t="shared" si="2"/>
        <v>51.785994764397905</v>
      </c>
      <c r="J172" s="29"/>
    </row>
    <row r="173" spans="1:10" ht="25.5" outlineLevel="3">
      <c r="A173" s="42" t="s">
        <v>104</v>
      </c>
      <c r="B173" s="42" t="s">
        <v>64</v>
      </c>
      <c r="C173" s="43" t="s">
        <v>20</v>
      </c>
      <c r="D173" s="43" t="s">
        <v>17</v>
      </c>
      <c r="E173" s="42" t="s">
        <v>18</v>
      </c>
      <c r="F173" s="43" t="s">
        <v>205</v>
      </c>
      <c r="G173" s="44">
        <v>8000</v>
      </c>
      <c r="H173" s="44">
        <v>0</v>
      </c>
      <c r="I173" s="45">
        <f t="shared" si="2"/>
        <v>0</v>
      </c>
      <c r="J173" s="29"/>
    </row>
    <row r="174" spans="1:10" ht="76.5" outlineLevel="2">
      <c r="A174" s="35" t="s">
        <v>104</v>
      </c>
      <c r="B174" s="35" t="s">
        <v>64</v>
      </c>
      <c r="C174" s="16" t="s">
        <v>29</v>
      </c>
      <c r="D174" s="16" t="s">
        <v>4</v>
      </c>
      <c r="E174" s="35" t="s">
        <v>30</v>
      </c>
      <c r="F174" s="43"/>
      <c r="G174" s="36">
        <v>655920</v>
      </c>
      <c r="H174" s="36">
        <v>655920</v>
      </c>
      <c r="I174" s="37">
        <f t="shared" si="2"/>
        <v>100</v>
      </c>
      <c r="J174" s="29"/>
    </row>
    <row r="175" spans="1:10" ht="25.5" outlineLevel="3">
      <c r="A175" s="42" t="s">
        <v>104</v>
      </c>
      <c r="B175" s="42" t="s">
        <v>64</v>
      </c>
      <c r="C175" s="43" t="s">
        <v>29</v>
      </c>
      <c r="D175" s="43" t="s">
        <v>17</v>
      </c>
      <c r="E175" s="42" t="s">
        <v>18</v>
      </c>
      <c r="F175" s="43" t="s">
        <v>205</v>
      </c>
      <c r="G175" s="44">
        <v>655920</v>
      </c>
      <c r="H175" s="44">
        <v>655920</v>
      </c>
      <c r="I175" s="45">
        <f t="shared" si="2"/>
        <v>100</v>
      </c>
      <c r="J175" s="29"/>
    </row>
    <row r="176" spans="1:10" ht="38.25" outlineLevel="2">
      <c r="A176" s="35" t="s">
        <v>104</v>
      </c>
      <c r="B176" s="35" t="s">
        <v>64</v>
      </c>
      <c r="C176" s="16" t="s">
        <v>135</v>
      </c>
      <c r="D176" s="16" t="s">
        <v>4</v>
      </c>
      <c r="E176" s="35" t="s">
        <v>136</v>
      </c>
      <c r="F176" s="43"/>
      <c r="G176" s="36">
        <v>15168442.98</v>
      </c>
      <c r="H176" s="36">
        <v>11206029.74</v>
      </c>
      <c r="I176" s="37">
        <f t="shared" si="2"/>
        <v>73.87725790165445</v>
      </c>
      <c r="J176" s="29"/>
    </row>
    <row r="177" spans="1:10" ht="38.25" outlineLevel="3">
      <c r="A177" s="42" t="s">
        <v>104</v>
      </c>
      <c r="B177" s="42" t="s">
        <v>64</v>
      </c>
      <c r="C177" s="43" t="s">
        <v>135</v>
      </c>
      <c r="D177" s="43" t="s">
        <v>84</v>
      </c>
      <c r="E177" s="42" t="s">
        <v>85</v>
      </c>
      <c r="F177" s="43" t="s">
        <v>205</v>
      </c>
      <c r="G177" s="44">
        <v>12532439.61</v>
      </c>
      <c r="H177" s="44">
        <v>9995666.85</v>
      </c>
      <c r="I177" s="45">
        <f t="shared" si="2"/>
        <v>79.75834842263404</v>
      </c>
      <c r="J177" s="29"/>
    </row>
    <row r="178" spans="1:10" ht="25.5" outlineLevel="3">
      <c r="A178" s="42" t="s">
        <v>104</v>
      </c>
      <c r="B178" s="42" t="s">
        <v>64</v>
      </c>
      <c r="C178" s="43" t="s">
        <v>135</v>
      </c>
      <c r="D178" s="43" t="s">
        <v>86</v>
      </c>
      <c r="E178" s="42" t="s">
        <v>87</v>
      </c>
      <c r="F178" s="43" t="s">
        <v>205</v>
      </c>
      <c r="G178" s="44">
        <v>386956.34</v>
      </c>
      <c r="H178" s="44">
        <v>281664</v>
      </c>
      <c r="I178" s="45">
        <f t="shared" si="2"/>
        <v>72.78960722028742</v>
      </c>
      <c r="J178" s="29"/>
    </row>
    <row r="179" spans="1:10" ht="25.5" outlineLevel="3">
      <c r="A179" s="42" t="s">
        <v>104</v>
      </c>
      <c r="B179" s="42" t="s">
        <v>64</v>
      </c>
      <c r="C179" s="43" t="s">
        <v>135</v>
      </c>
      <c r="D179" s="43" t="s">
        <v>17</v>
      </c>
      <c r="E179" s="42" t="s">
        <v>18</v>
      </c>
      <c r="F179" s="43" t="s">
        <v>205</v>
      </c>
      <c r="G179" s="44">
        <v>2244047.03</v>
      </c>
      <c r="H179" s="44">
        <v>923809.08</v>
      </c>
      <c r="I179" s="45">
        <f t="shared" si="2"/>
        <v>41.167099782218024</v>
      </c>
      <c r="J179" s="29"/>
    </row>
    <row r="180" spans="1:10" ht="12.75" outlineLevel="3">
      <c r="A180" s="42" t="s">
        <v>104</v>
      </c>
      <c r="B180" s="42" t="s">
        <v>64</v>
      </c>
      <c r="C180" s="43" t="s">
        <v>135</v>
      </c>
      <c r="D180" s="43" t="s">
        <v>25</v>
      </c>
      <c r="E180" s="42" t="s">
        <v>26</v>
      </c>
      <c r="F180" s="43" t="s">
        <v>205</v>
      </c>
      <c r="G180" s="44">
        <v>5000</v>
      </c>
      <c r="H180" s="44">
        <v>4889.81</v>
      </c>
      <c r="I180" s="45">
        <f t="shared" si="2"/>
        <v>97.79620000000001</v>
      </c>
      <c r="J180" s="29"/>
    </row>
    <row r="181" spans="1:10" ht="25.5" outlineLevel="2">
      <c r="A181" s="35" t="s">
        <v>104</v>
      </c>
      <c r="B181" s="35" t="s">
        <v>64</v>
      </c>
      <c r="C181" s="16" t="s">
        <v>112</v>
      </c>
      <c r="D181" s="16" t="s">
        <v>4</v>
      </c>
      <c r="E181" s="35" t="s">
        <v>113</v>
      </c>
      <c r="F181" s="43"/>
      <c r="G181" s="36">
        <v>393772</v>
      </c>
      <c r="H181" s="36">
        <v>214176</v>
      </c>
      <c r="I181" s="37">
        <f t="shared" si="2"/>
        <v>54.39086578019768</v>
      </c>
      <c r="J181" s="29"/>
    </row>
    <row r="182" spans="1:10" ht="25.5" outlineLevel="3">
      <c r="A182" s="42" t="s">
        <v>104</v>
      </c>
      <c r="B182" s="42" t="s">
        <v>64</v>
      </c>
      <c r="C182" s="43" t="s">
        <v>112</v>
      </c>
      <c r="D182" s="43" t="s">
        <v>17</v>
      </c>
      <c r="E182" s="42" t="s">
        <v>18</v>
      </c>
      <c r="F182" s="43" t="s">
        <v>205</v>
      </c>
      <c r="G182" s="44">
        <v>393772</v>
      </c>
      <c r="H182" s="44">
        <v>214176</v>
      </c>
      <c r="I182" s="45">
        <f t="shared" si="2"/>
        <v>54.39086578019768</v>
      </c>
      <c r="J182" s="29"/>
    </row>
    <row r="183" spans="1:10" ht="51" outlineLevel="2">
      <c r="A183" s="35" t="s">
        <v>104</v>
      </c>
      <c r="B183" s="35" t="s">
        <v>64</v>
      </c>
      <c r="C183" s="16" t="s">
        <v>125</v>
      </c>
      <c r="D183" s="16" t="s">
        <v>4</v>
      </c>
      <c r="E183" s="35" t="s">
        <v>126</v>
      </c>
      <c r="F183" s="43"/>
      <c r="G183" s="36">
        <v>1441940</v>
      </c>
      <c r="H183" s="36">
        <v>957486.02</v>
      </c>
      <c r="I183" s="37">
        <f t="shared" si="2"/>
        <v>66.40262562936044</v>
      </c>
      <c r="J183" s="29"/>
    </row>
    <row r="184" spans="1:10" ht="25.5" outlineLevel="3">
      <c r="A184" s="42" t="s">
        <v>104</v>
      </c>
      <c r="B184" s="42" t="s">
        <v>64</v>
      </c>
      <c r="C184" s="43" t="s">
        <v>125</v>
      </c>
      <c r="D184" s="43" t="s">
        <v>86</v>
      </c>
      <c r="E184" s="42" t="s">
        <v>87</v>
      </c>
      <c r="F184" s="43" t="s">
        <v>205</v>
      </c>
      <c r="G184" s="44">
        <v>471240</v>
      </c>
      <c r="H184" s="44">
        <v>432898</v>
      </c>
      <c r="I184" s="45">
        <f t="shared" si="2"/>
        <v>91.86359392241746</v>
      </c>
      <c r="J184" s="29"/>
    </row>
    <row r="185" spans="1:10" ht="25.5" outlineLevel="3">
      <c r="A185" s="42" t="s">
        <v>104</v>
      </c>
      <c r="B185" s="42" t="s">
        <v>64</v>
      </c>
      <c r="C185" s="43" t="s">
        <v>125</v>
      </c>
      <c r="D185" s="43" t="s">
        <v>17</v>
      </c>
      <c r="E185" s="42" t="s">
        <v>18</v>
      </c>
      <c r="F185" s="43" t="s">
        <v>205</v>
      </c>
      <c r="G185" s="44">
        <v>970700</v>
      </c>
      <c r="H185" s="44">
        <v>524588.02</v>
      </c>
      <c r="I185" s="45">
        <f t="shared" si="2"/>
        <v>54.04223962089214</v>
      </c>
      <c r="J185" s="29"/>
    </row>
    <row r="186" spans="1:10" ht="25.5" outlineLevel="2">
      <c r="A186" s="35" t="s">
        <v>104</v>
      </c>
      <c r="B186" s="35" t="s">
        <v>64</v>
      </c>
      <c r="C186" s="16" t="s">
        <v>137</v>
      </c>
      <c r="D186" s="16" t="s">
        <v>4</v>
      </c>
      <c r="E186" s="35" t="s">
        <v>138</v>
      </c>
      <c r="F186" s="43"/>
      <c r="G186" s="36">
        <v>500000</v>
      </c>
      <c r="H186" s="36">
        <v>482780</v>
      </c>
      <c r="I186" s="37">
        <f t="shared" si="2"/>
        <v>96.556</v>
      </c>
      <c r="J186" s="29"/>
    </row>
    <row r="187" spans="1:10" ht="25.5" outlineLevel="3">
      <c r="A187" s="42" t="s">
        <v>104</v>
      </c>
      <c r="B187" s="42" t="s">
        <v>64</v>
      </c>
      <c r="C187" s="43" t="s">
        <v>137</v>
      </c>
      <c r="D187" s="43" t="s">
        <v>17</v>
      </c>
      <c r="E187" s="42" t="s">
        <v>18</v>
      </c>
      <c r="F187" s="43" t="s">
        <v>205</v>
      </c>
      <c r="G187" s="44">
        <v>500000</v>
      </c>
      <c r="H187" s="44">
        <v>482780</v>
      </c>
      <c r="I187" s="45">
        <f t="shared" si="2"/>
        <v>96.556</v>
      </c>
      <c r="J187" s="29"/>
    </row>
    <row r="188" spans="1:10" s="24" customFormat="1" ht="12.75">
      <c r="A188" s="32" t="s">
        <v>139</v>
      </c>
      <c r="B188" s="20" t="s">
        <v>195</v>
      </c>
      <c r="C188" s="56" t="s">
        <v>200</v>
      </c>
      <c r="D188" s="56"/>
      <c r="E188" s="56"/>
      <c r="F188" s="56"/>
      <c r="G188" s="33">
        <v>33324169.87</v>
      </c>
      <c r="H188" s="33">
        <v>20702613.03</v>
      </c>
      <c r="I188" s="34">
        <f t="shared" si="2"/>
        <v>62.12491747210026</v>
      </c>
      <c r="J188" s="29"/>
    </row>
    <row r="189" spans="1:10" s="28" customFormat="1" ht="12.75" outlineLevel="1">
      <c r="A189" s="38" t="s">
        <v>139</v>
      </c>
      <c r="B189" s="38" t="s">
        <v>3</v>
      </c>
      <c r="C189" s="39" t="s">
        <v>4</v>
      </c>
      <c r="D189" s="39" t="s">
        <v>4</v>
      </c>
      <c r="E189" s="38" t="s">
        <v>142</v>
      </c>
      <c r="F189" s="39"/>
      <c r="G189" s="40">
        <v>33324169.87</v>
      </c>
      <c r="H189" s="40">
        <v>20702613.03</v>
      </c>
      <c r="I189" s="41">
        <f t="shared" si="2"/>
        <v>62.12491747210026</v>
      </c>
      <c r="J189" s="30"/>
    </row>
    <row r="190" spans="1:10" ht="51" outlineLevel="2">
      <c r="A190" s="35" t="s">
        <v>139</v>
      </c>
      <c r="B190" s="35" t="s">
        <v>3</v>
      </c>
      <c r="C190" s="16" t="s">
        <v>140</v>
      </c>
      <c r="D190" s="16" t="s">
        <v>4</v>
      </c>
      <c r="E190" s="35" t="s">
        <v>141</v>
      </c>
      <c r="F190" s="43"/>
      <c r="G190" s="36">
        <v>2000</v>
      </c>
      <c r="H190" s="36">
        <v>0</v>
      </c>
      <c r="I190" s="37">
        <f t="shared" si="2"/>
        <v>0</v>
      </c>
      <c r="J190" s="29"/>
    </row>
    <row r="191" spans="1:10" ht="25.5" outlineLevel="3">
      <c r="A191" s="42" t="s">
        <v>139</v>
      </c>
      <c r="B191" s="42" t="s">
        <v>3</v>
      </c>
      <c r="C191" s="43" t="s">
        <v>140</v>
      </c>
      <c r="D191" s="43" t="s">
        <v>17</v>
      </c>
      <c r="E191" s="42" t="s">
        <v>18</v>
      </c>
      <c r="F191" s="43" t="s">
        <v>205</v>
      </c>
      <c r="G191" s="44">
        <v>2000</v>
      </c>
      <c r="H191" s="44">
        <v>0</v>
      </c>
      <c r="I191" s="45">
        <f t="shared" si="2"/>
        <v>0</v>
      </c>
      <c r="J191" s="29"/>
    </row>
    <row r="192" spans="1:10" ht="63.75" outlineLevel="2">
      <c r="A192" s="35" t="s">
        <v>139</v>
      </c>
      <c r="B192" s="35" t="s">
        <v>3</v>
      </c>
      <c r="C192" s="16" t="s">
        <v>143</v>
      </c>
      <c r="D192" s="16" t="s">
        <v>4</v>
      </c>
      <c r="E192" s="35" t="s">
        <v>144</v>
      </c>
      <c r="F192" s="43"/>
      <c r="G192" s="36">
        <v>2000</v>
      </c>
      <c r="H192" s="36">
        <v>0</v>
      </c>
      <c r="I192" s="37">
        <f t="shared" si="2"/>
        <v>0</v>
      </c>
      <c r="J192" s="29"/>
    </row>
    <row r="193" spans="1:10" ht="25.5" outlineLevel="3">
      <c r="A193" s="42" t="s">
        <v>139</v>
      </c>
      <c r="B193" s="42" t="s">
        <v>3</v>
      </c>
      <c r="C193" s="43" t="s">
        <v>143</v>
      </c>
      <c r="D193" s="43" t="s">
        <v>17</v>
      </c>
      <c r="E193" s="42" t="s">
        <v>18</v>
      </c>
      <c r="F193" s="43" t="s">
        <v>205</v>
      </c>
      <c r="G193" s="44">
        <v>2000</v>
      </c>
      <c r="H193" s="44">
        <v>0</v>
      </c>
      <c r="I193" s="45">
        <f t="shared" si="2"/>
        <v>0</v>
      </c>
      <c r="J193" s="29"/>
    </row>
    <row r="194" spans="1:10" ht="76.5" outlineLevel="2">
      <c r="A194" s="35" t="s">
        <v>139</v>
      </c>
      <c r="B194" s="35" t="s">
        <v>3</v>
      </c>
      <c r="C194" s="16" t="s">
        <v>29</v>
      </c>
      <c r="D194" s="16" t="s">
        <v>4</v>
      </c>
      <c r="E194" s="35" t="s">
        <v>30</v>
      </c>
      <c r="F194" s="43"/>
      <c r="G194" s="36">
        <v>1101300</v>
      </c>
      <c r="H194" s="36">
        <v>1101300</v>
      </c>
      <c r="I194" s="37">
        <f t="shared" si="2"/>
        <v>100</v>
      </c>
      <c r="J194" s="29"/>
    </row>
    <row r="195" spans="1:10" ht="25.5" outlineLevel="3">
      <c r="A195" s="42" t="s">
        <v>139</v>
      </c>
      <c r="B195" s="42" t="s">
        <v>3</v>
      </c>
      <c r="C195" s="43" t="s">
        <v>29</v>
      </c>
      <c r="D195" s="43" t="s">
        <v>17</v>
      </c>
      <c r="E195" s="42" t="s">
        <v>18</v>
      </c>
      <c r="F195" s="43" t="s">
        <v>205</v>
      </c>
      <c r="G195" s="44">
        <v>1101300</v>
      </c>
      <c r="H195" s="44">
        <v>1101300</v>
      </c>
      <c r="I195" s="45">
        <f t="shared" si="2"/>
        <v>100</v>
      </c>
      <c r="J195" s="29"/>
    </row>
    <row r="196" spans="1:10" ht="51" outlineLevel="2">
      <c r="A196" s="35" t="s">
        <v>139</v>
      </c>
      <c r="B196" s="35" t="s">
        <v>3</v>
      </c>
      <c r="C196" s="16" t="s">
        <v>145</v>
      </c>
      <c r="D196" s="16" t="s">
        <v>4</v>
      </c>
      <c r="E196" s="35" t="s">
        <v>146</v>
      </c>
      <c r="F196" s="43"/>
      <c r="G196" s="36">
        <v>113300</v>
      </c>
      <c r="H196" s="36">
        <v>113300</v>
      </c>
      <c r="I196" s="37">
        <f t="shared" si="2"/>
        <v>100</v>
      </c>
      <c r="J196" s="29"/>
    </row>
    <row r="197" spans="1:10" ht="25.5" outlineLevel="3">
      <c r="A197" s="42" t="s">
        <v>139</v>
      </c>
      <c r="B197" s="42" t="s">
        <v>3</v>
      </c>
      <c r="C197" s="43" t="s">
        <v>145</v>
      </c>
      <c r="D197" s="43" t="s">
        <v>17</v>
      </c>
      <c r="E197" s="42" t="s">
        <v>18</v>
      </c>
      <c r="F197" s="43" t="s">
        <v>205</v>
      </c>
      <c r="G197" s="44">
        <v>113300</v>
      </c>
      <c r="H197" s="44">
        <v>113300</v>
      </c>
      <c r="I197" s="45">
        <f t="shared" si="2"/>
        <v>100</v>
      </c>
      <c r="J197" s="29"/>
    </row>
    <row r="198" spans="1:10" ht="38.25" outlineLevel="2">
      <c r="A198" s="35" t="s">
        <v>139</v>
      </c>
      <c r="B198" s="35" t="s">
        <v>3</v>
      </c>
      <c r="C198" s="16" t="s">
        <v>31</v>
      </c>
      <c r="D198" s="16" t="s">
        <v>4</v>
      </c>
      <c r="E198" s="35" t="s">
        <v>32</v>
      </c>
      <c r="F198" s="43"/>
      <c r="G198" s="36">
        <v>253246</v>
      </c>
      <c r="H198" s="36">
        <v>253246</v>
      </c>
      <c r="I198" s="37">
        <f t="shared" si="2"/>
        <v>100</v>
      </c>
      <c r="J198" s="29"/>
    </row>
    <row r="199" spans="1:10" ht="25.5" outlineLevel="3">
      <c r="A199" s="42" t="s">
        <v>139</v>
      </c>
      <c r="B199" s="42" t="s">
        <v>3</v>
      </c>
      <c r="C199" s="43" t="s">
        <v>31</v>
      </c>
      <c r="D199" s="43" t="s">
        <v>17</v>
      </c>
      <c r="E199" s="42" t="s">
        <v>18</v>
      </c>
      <c r="F199" s="43" t="s">
        <v>205</v>
      </c>
      <c r="G199" s="44">
        <v>253246</v>
      </c>
      <c r="H199" s="44">
        <v>253246</v>
      </c>
      <c r="I199" s="45">
        <f aca="true" t="shared" si="3" ref="I199:I248">H199/G199%</f>
        <v>100</v>
      </c>
      <c r="J199" s="29"/>
    </row>
    <row r="200" spans="1:10" ht="25.5" outlineLevel="2">
      <c r="A200" s="35" t="s">
        <v>139</v>
      </c>
      <c r="B200" s="35" t="s">
        <v>3</v>
      </c>
      <c r="C200" s="16" t="s">
        <v>147</v>
      </c>
      <c r="D200" s="16" t="s">
        <v>4</v>
      </c>
      <c r="E200" s="35" t="s">
        <v>148</v>
      </c>
      <c r="F200" s="43"/>
      <c r="G200" s="36">
        <v>31845723.87</v>
      </c>
      <c r="H200" s="36">
        <v>19231764.77</v>
      </c>
      <c r="I200" s="37">
        <f t="shared" si="3"/>
        <v>60.390414890575386</v>
      </c>
      <c r="J200" s="29"/>
    </row>
    <row r="201" spans="1:10" ht="38.25" outlineLevel="3">
      <c r="A201" s="42" t="s">
        <v>139</v>
      </c>
      <c r="B201" s="42" t="s">
        <v>3</v>
      </c>
      <c r="C201" s="43" t="s">
        <v>147</v>
      </c>
      <c r="D201" s="43" t="s">
        <v>84</v>
      </c>
      <c r="E201" s="42" t="s">
        <v>85</v>
      </c>
      <c r="F201" s="43" t="s">
        <v>205</v>
      </c>
      <c r="G201" s="44">
        <v>25228819.09</v>
      </c>
      <c r="H201" s="44">
        <v>14633336.92</v>
      </c>
      <c r="I201" s="45">
        <f t="shared" si="3"/>
        <v>58.00246483118287</v>
      </c>
      <c r="J201" s="29"/>
    </row>
    <row r="202" spans="1:10" ht="25.5" outlineLevel="3">
      <c r="A202" s="42" t="s">
        <v>139</v>
      </c>
      <c r="B202" s="42" t="s">
        <v>3</v>
      </c>
      <c r="C202" s="43" t="s">
        <v>147</v>
      </c>
      <c r="D202" s="43" t="s">
        <v>86</v>
      </c>
      <c r="E202" s="42" t="s">
        <v>87</v>
      </c>
      <c r="F202" s="43" t="s">
        <v>205</v>
      </c>
      <c r="G202" s="44">
        <v>1088498.83</v>
      </c>
      <c r="H202" s="44">
        <v>904675.13</v>
      </c>
      <c r="I202" s="45">
        <f t="shared" si="3"/>
        <v>83.11218212333769</v>
      </c>
      <c r="J202" s="29"/>
    </row>
    <row r="203" spans="1:10" ht="25.5" outlineLevel="3">
      <c r="A203" s="42" t="s">
        <v>139</v>
      </c>
      <c r="B203" s="42" t="s">
        <v>3</v>
      </c>
      <c r="C203" s="43" t="s">
        <v>147</v>
      </c>
      <c r="D203" s="43" t="s">
        <v>17</v>
      </c>
      <c r="E203" s="42" t="s">
        <v>18</v>
      </c>
      <c r="F203" s="43" t="s">
        <v>205</v>
      </c>
      <c r="G203" s="44">
        <v>5514388.22</v>
      </c>
      <c r="H203" s="44">
        <v>3682284.99</v>
      </c>
      <c r="I203" s="45">
        <f t="shared" si="3"/>
        <v>66.77594763177555</v>
      </c>
      <c r="J203" s="29"/>
    </row>
    <row r="204" spans="1:10" ht="12.75" outlineLevel="3">
      <c r="A204" s="42" t="s">
        <v>139</v>
      </c>
      <c r="B204" s="42" t="s">
        <v>3</v>
      </c>
      <c r="C204" s="43" t="s">
        <v>147</v>
      </c>
      <c r="D204" s="43" t="s">
        <v>25</v>
      </c>
      <c r="E204" s="42" t="s">
        <v>26</v>
      </c>
      <c r="F204" s="43" t="s">
        <v>205</v>
      </c>
      <c r="G204" s="44">
        <v>14017.73</v>
      </c>
      <c r="H204" s="44">
        <v>11467.73</v>
      </c>
      <c r="I204" s="45">
        <f t="shared" si="3"/>
        <v>81.80875220167601</v>
      </c>
      <c r="J204" s="29"/>
    </row>
    <row r="205" spans="1:10" ht="25.5" outlineLevel="2">
      <c r="A205" s="35" t="s">
        <v>139</v>
      </c>
      <c r="B205" s="35" t="s">
        <v>3</v>
      </c>
      <c r="C205" s="16" t="s">
        <v>149</v>
      </c>
      <c r="D205" s="16" t="s">
        <v>4</v>
      </c>
      <c r="E205" s="35" t="s">
        <v>150</v>
      </c>
      <c r="F205" s="43"/>
      <c r="G205" s="36">
        <v>4600</v>
      </c>
      <c r="H205" s="36">
        <v>3002.26</v>
      </c>
      <c r="I205" s="37">
        <f t="shared" si="3"/>
        <v>65.26652173913044</v>
      </c>
      <c r="J205" s="29"/>
    </row>
    <row r="206" spans="1:10" ht="12.75" outlineLevel="3">
      <c r="A206" s="42" t="s">
        <v>139</v>
      </c>
      <c r="B206" s="42" t="s">
        <v>3</v>
      </c>
      <c r="C206" s="43" t="s">
        <v>149</v>
      </c>
      <c r="D206" s="43" t="s">
        <v>25</v>
      </c>
      <c r="E206" s="42" t="s">
        <v>26</v>
      </c>
      <c r="F206" s="43" t="s">
        <v>205</v>
      </c>
      <c r="G206" s="44">
        <v>4600</v>
      </c>
      <c r="H206" s="44">
        <v>3002.26</v>
      </c>
      <c r="I206" s="45">
        <f t="shared" si="3"/>
        <v>65.26652173913044</v>
      </c>
      <c r="J206" s="29"/>
    </row>
    <row r="207" spans="1:10" ht="51" outlineLevel="2">
      <c r="A207" s="35" t="s">
        <v>139</v>
      </c>
      <c r="B207" s="35" t="s">
        <v>3</v>
      </c>
      <c r="C207" s="16" t="s">
        <v>151</v>
      </c>
      <c r="D207" s="16" t="s">
        <v>4</v>
      </c>
      <c r="E207" s="35" t="s">
        <v>152</v>
      </c>
      <c r="F207" s="43"/>
      <c r="G207" s="36">
        <v>2000</v>
      </c>
      <c r="H207" s="36">
        <v>0</v>
      </c>
      <c r="I207" s="37">
        <f t="shared" si="3"/>
        <v>0</v>
      </c>
      <c r="J207" s="29"/>
    </row>
    <row r="208" spans="1:10" ht="25.5" outlineLevel="3">
      <c r="A208" s="42" t="s">
        <v>139</v>
      </c>
      <c r="B208" s="42" t="s">
        <v>3</v>
      </c>
      <c r="C208" s="43" t="s">
        <v>151</v>
      </c>
      <c r="D208" s="43" t="s">
        <v>17</v>
      </c>
      <c r="E208" s="42" t="s">
        <v>18</v>
      </c>
      <c r="F208" s="43" t="s">
        <v>205</v>
      </c>
      <c r="G208" s="44">
        <v>2000</v>
      </c>
      <c r="H208" s="44">
        <v>0</v>
      </c>
      <c r="I208" s="45">
        <f t="shared" si="3"/>
        <v>0</v>
      </c>
      <c r="J208" s="29"/>
    </row>
    <row r="209" spans="1:10" s="24" customFormat="1" ht="12.75">
      <c r="A209" s="32" t="s">
        <v>64</v>
      </c>
      <c r="B209" s="20" t="s">
        <v>195</v>
      </c>
      <c r="C209" s="56" t="s">
        <v>201</v>
      </c>
      <c r="D209" s="56"/>
      <c r="E209" s="56"/>
      <c r="F209" s="56"/>
      <c r="G209" s="33">
        <v>32000</v>
      </c>
      <c r="H209" s="33">
        <v>0</v>
      </c>
      <c r="I209" s="34">
        <f t="shared" si="3"/>
        <v>0</v>
      </c>
      <c r="J209" s="29"/>
    </row>
    <row r="210" spans="1:10" s="25" customFormat="1" ht="12.75" outlineLevel="1">
      <c r="A210" s="35" t="s">
        <v>64</v>
      </c>
      <c r="B210" s="35" t="s">
        <v>64</v>
      </c>
      <c r="C210" s="16" t="s">
        <v>4</v>
      </c>
      <c r="D210" s="16" t="s">
        <v>4</v>
      </c>
      <c r="E210" s="35" t="s">
        <v>155</v>
      </c>
      <c r="F210" s="16"/>
      <c r="G210" s="36">
        <v>32000</v>
      </c>
      <c r="H210" s="36">
        <v>0</v>
      </c>
      <c r="I210" s="37">
        <f t="shared" si="3"/>
        <v>0</v>
      </c>
      <c r="J210" s="30"/>
    </row>
    <row r="211" spans="1:10" ht="38.25" outlineLevel="2">
      <c r="A211" s="35" t="s">
        <v>64</v>
      </c>
      <c r="B211" s="35" t="s">
        <v>64</v>
      </c>
      <c r="C211" s="16" t="s">
        <v>153</v>
      </c>
      <c r="D211" s="16" t="s">
        <v>4</v>
      </c>
      <c r="E211" s="35" t="s">
        <v>154</v>
      </c>
      <c r="F211" s="16"/>
      <c r="G211" s="36">
        <v>32000</v>
      </c>
      <c r="H211" s="36">
        <v>0</v>
      </c>
      <c r="I211" s="37">
        <f t="shared" si="3"/>
        <v>0</v>
      </c>
      <c r="J211" s="29"/>
    </row>
    <row r="212" spans="1:10" ht="25.5" outlineLevel="3">
      <c r="A212" s="42" t="s">
        <v>64</v>
      </c>
      <c r="B212" s="42" t="s">
        <v>64</v>
      </c>
      <c r="C212" s="43" t="s">
        <v>153</v>
      </c>
      <c r="D212" s="43" t="s">
        <v>17</v>
      </c>
      <c r="E212" s="42" t="s">
        <v>18</v>
      </c>
      <c r="F212" s="43"/>
      <c r="G212" s="44">
        <v>32000</v>
      </c>
      <c r="H212" s="44">
        <v>0</v>
      </c>
      <c r="I212" s="45">
        <f t="shared" si="3"/>
        <v>0</v>
      </c>
      <c r="J212" s="29"/>
    </row>
    <row r="213" spans="1:10" s="24" customFormat="1" ht="12.75">
      <c r="A213" s="32" t="s">
        <v>156</v>
      </c>
      <c r="B213" s="20" t="s">
        <v>195</v>
      </c>
      <c r="C213" s="56" t="s">
        <v>202</v>
      </c>
      <c r="D213" s="56"/>
      <c r="E213" s="56"/>
      <c r="F213" s="56"/>
      <c r="G213" s="33">
        <v>4354860</v>
      </c>
      <c r="H213" s="33">
        <v>3262304.25</v>
      </c>
      <c r="I213" s="34">
        <f t="shared" si="3"/>
        <v>74.91180543117345</v>
      </c>
      <c r="J213" s="29"/>
    </row>
    <row r="214" spans="1:10" s="28" customFormat="1" ht="12.75" outlineLevel="1">
      <c r="A214" s="38" t="s">
        <v>156</v>
      </c>
      <c r="B214" s="38" t="s">
        <v>3</v>
      </c>
      <c r="C214" s="39" t="s">
        <v>4</v>
      </c>
      <c r="D214" s="39" t="s">
        <v>4</v>
      </c>
      <c r="E214" s="38" t="s">
        <v>160</v>
      </c>
      <c r="F214" s="39"/>
      <c r="G214" s="40">
        <v>2115360</v>
      </c>
      <c r="H214" s="40">
        <v>1815402</v>
      </c>
      <c r="I214" s="41">
        <f t="shared" si="3"/>
        <v>85.82000226911732</v>
      </c>
      <c r="J214" s="30"/>
    </row>
    <row r="215" spans="1:10" ht="38.25" outlineLevel="2">
      <c r="A215" s="35" t="s">
        <v>156</v>
      </c>
      <c r="B215" s="35" t="s">
        <v>3</v>
      </c>
      <c r="C215" s="16" t="s">
        <v>157</v>
      </c>
      <c r="D215" s="16" t="s">
        <v>4</v>
      </c>
      <c r="E215" s="35" t="s">
        <v>158</v>
      </c>
      <c r="F215" s="16"/>
      <c r="G215" s="36">
        <v>2115360</v>
      </c>
      <c r="H215" s="36">
        <v>1815402</v>
      </c>
      <c r="I215" s="37">
        <f t="shared" si="3"/>
        <v>85.82000226911732</v>
      </c>
      <c r="J215" s="29"/>
    </row>
    <row r="216" spans="1:10" ht="38.25" outlineLevel="3">
      <c r="A216" s="42" t="s">
        <v>156</v>
      </c>
      <c r="B216" s="42" t="s">
        <v>3</v>
      </c>
      <c r="C216" s="43" t="s">
        <v>157</v>
      </c>
      <c r="D216" s="43" t="s">
        <v>159</v>
      </c>
      <c r="E216" s="42" t="s">
        <v>161</v>
      </c>
      <c r="F216" s="43" t="s">
        <v>205</v>
      </c>
      <c r="G216" s="44">
        <v>2115360</v>
      </c>
      <c r="H216" s="44">
        <v>1815402</v>
      </c>
      <c r="I216" s="45">
        <f t="shared" si="3"/>
        <v>85.82000226911732</v>
      </c>
      <c r="J216" s="29"/>
    </row>
    <row r="217" spans="1:10" s="28" customFormat="1" ht="12.75" outlineLevel="1">
      <c r="A217" s="38" t="s">
        <v>156</v>
      </c>
      <c r="B217" s="38" t="s">
        <v>13</v>
      </c>
      <c r="C217" s="39" t="s">
        <v>4</v>
      </c>
      <c r="D217" s="39" t="s">
        <v>4</v>
      </c>
      <c r="E217" s="38" t="s">
        <v>164</v>
      </c>
      <c r="F217" s="39"/>
      <c r="G217" s="40">
        <v>1176900</v>
      </c>
      <c r="H217" s="40">
        <v>910459.88</v>
      </c>
      <c r="I217" s="41">
        <f t="shared" si="3"/>
        <v>77.36085308862265</v>
      </c>
      <c r="J217" s="30"/>
    </row>
    <row r="218" spans="1:10" ht="63.75" outlineLevel="2">
      <c r="A218" s="35" t="s">
        <v>156</v>
      </c>
      <c r="B218" s="35" t="s">
        <v>13</v>
      </c>
      <c r="C218" s="16" t="s">
        <v>162</v>
      </c>
      <c r="D218" s="16" t="s">
        <v>4</v>
      </c>
      <c r="E218" s="35" t="s">
        <v>163</v>
      </c>
      <c r="F218" s="16"/>
      <c r="G218" s="36">
        <v>454600</v>
      </c>
      <c r="H218" s="36">
        <v>293799.88</v>
      </c>
      <c r="I218" s="37">
        <f t="shared" si="3"/>
        <v>64.62821821381435</v>
      </c>
      <c r="J218" s="29"/>
    </row>
    <row r="219" spans="1:10" ht="12.75" outlineLevel="3">
      <c r="A219" s="42" t="s">
        <v>156</v>
      </c>
      <c r="B219" s="42" t="s">
        <v>13</v>
      </c>
      <c r="C219" s="43" t="s">
        <v>162</v>
      </c>
      <c r="D219" s="43" t="s">
        <v>8</v>
      </c>
      <c r="E219" s="42" t="s">
        <v>10</v>
      </c>
      <c r="F219" s="43" t="s">
        <v>205</v>
      </c>
      <c r="G219" s="44">
        <v>432900</v>
      </c>
      <c r="H219" s="44">
        <v>272599.88</v>
      </c>
      <c r="I219" s="45">
        <f t="shared" si="3"/>
        <v>62.970635250635254</v>
      </c>
      <c r="J219" s="29"/>
    </row>
    <row r="220" spans="1:10" ht="25.5" outlineLevel="3">
      <c r="A220" s="42" t="s">
        <v>156</v>
      </c>
      <c r="B220" s="42" t="s">
        <v>13</v>
      </c>
      <c r="C220" s="43" t="s">
        <v>162</v>
      </c>
      <c r="D220" s="43" t="s">
        <v>17</v>
      </c>
      <c r="E220" s="42" t="s">
        <v>18</v>
      </c>
      <c r="F220" s="43" t="s">
        <v>205</v>
      </c>
      <c r="G220" s="44">
        <v>21700</v>
      </c>
      <c r="H220" s="44">
        <v>21200</v>
      </c>
      <c r="I220" s="45">
        <f t="shared" si="3"/>
        <v>97.6958525345622</v>
      </c>
      <c r="J220" s="29"/>
    </row>
    <row r="221" spans="1:10" ht="25.5" outlineLevel="2">
      <c r="A221" s="35" t="s">
        <v>156</v>
      </c>
      <c r="B221" s="35" t="s">
        <v>13</v>
      </c>
      <c r="C221" s="16" t="s">
        <v>165</v>
      </c>
      <c r="D221" s="16" t="s">
        <v>4</v>
      </c>
      <c r="E221" s="35" t="s">
        <v>166</v>
      </c>
      <c r="F221" s="16"/>
      <c r="G221" s="36">
        <v>257200</v>
      </c>
      <c r="H221" s="36">
        <v>257200</v>
      </c>
      <c r="I221" s="37">
        <f t="shared" si="3"/>
        <v>100</v>
      </c>
      <c r="J221" s="29"/>
    </row>
    <row r="222" spans="1:10" ht="25.5" outlineLevel="3">
      <c r="A222" s="42" t="s">
        <v>156</v>
      </c>
      <c r="B222" s="42" t="s">
        <v>13</v>
      </c>
      <c r="C222" s="43" t="s">
        <v>165</v>
      </c>
      <c r="D222" s="43" t="s">
        <v>17</v>
      </c>
      <c r="E222" s="42" t="s">
        <v>18</v>
      </c>
      <c r="F222" s="43" t="s">
        <v>205</v>
      </c>
      <c r="G222" s="44">
        <v>1000</v>
      </c>
      <c r="H222" s="44">
        <v>1000</v>
      </c>
      <c r="I222" s="45">
        <f t="shared" si="3"/>
        <v>100</v>
      </c>
      <c r="J222" s="29"/>
    </row>
    <row r="223" spans="1:10" ht="38.25" outlineLevel="3">
      <c r="A223" s="42" t="s">
        <v>156</v>
      </c>
      <c r="B223" s="42" t="s">
        <v>13</v>
      </c>
      <c r="C223" s="43" t="s">
        <v>165</v>
      </c>
      <c r="D223" s="43" t="s">
        <v>159</v>
      </c>
      <c r="E223" s="42" t="s">
        <v>161</v>
      </c>
      <c r="F223" s="43" t="s">
        <v>205</v>
      </c>
      <c r="G223" s="44">
        <v>256200</v>
      </c>
      <c r="H223" s="44">
        <v>256200</v>
      </c>
      <c r="I223" s="45">
        <f t="shared" si="3"/>
        <v>100</v>
      </c>
      <c r="J223" s="29"/>
    </row>
    <row r="224" spans="1:10" ht="51" outlineLevel="2">
      <c r="A224" s="35" t="s">
        <v>156</v>
      </c>
      <c r="B224" s="35" t="s">
        <v>13</v>
      </c>
      <c r="C224" s="16" t="s">
        <v>167</v>
      </c>
      <c r="D224" s="16" t="s">
        <v>4</v>
      </c>
      <c r="E224" s="35" t="s">
        <v>168</v>
      </c>
      <c r="F224" s="16"/>
      <c r="G224" s="36">
        <v>465100</v>
      </c>
      <c r="H224" s="36">
        <v>359460</v>
      </c>
      <c r="I224" s="37">
        <f t="shared" si="3"/>
        <v>77.2866050311761</v>
      </c>
      <c r="J224" s="29"/>
    </row>
    <row r="225" spans="1:10" ht="25.5" outlineLevel="3">
      <c r="A225" s="42" t="s">
        <v>156</v>
      </c>
      <c r="B225" s="42" t="s">
        <v>13</v>
      </c>
      <c r="C225" s="43" t="s">
        <v>167</v>
      </c>
      <c r="D225" s="43" t="s">
        <v>17</v>
      </c>
      <c r="E225" s="42" t="s">
        <v>18</v>
      </c>
      <c r="F225" s="43" t="s">
        <v>205</v>
      </c>
      <c r="G225" s="44">
        <v>465100</v>
      </c>
      <c r="H225" s="44">
        <v>359460</v>
      </c>
      <c r="I225" s="45">
        <f t="shared" si="3"/>
        <v>77.2866050311761</v>
      </c>
      <c r="J225" s="29"/>
    </row>
    <row r="226" spans="1:10" s="28" customFormat="1" ht="12.75" outlineLevel="1">
      <c r="A226" s="38" t="s">
        <v>156</v>
      </c>
      <c r="B226" s="38" t="s">
        <v>37</v>
      </c>
      <c r="C226" s="39" t="s">
        <v>4</v>
      </c>
      <c r="D226" s="39" t="s">
        <v>4</v>
      </c>
      <c r="E226" s="38" t="s">
        <v>171</v>
      </c>
      <c r="F226" s="39"/>
      <c r="G226" s="40">
        <v>1062600</v>
      </c>
      <c r="H226" s="40">
        <v>536442.37</v>
      </c>
      <c r="I226" s="41">
        <f t="shared" si="3"/>
        <v>50.48394221720309</v>
      </c>
      <c r="J226" s="30"/>
    </row>
    <row r="227" spans="1:10" ht="63.75" outlineLevel="2">
      <c r="A227" s="35" t="s">
        <v>156</v>
      </c>
      <c r="B227" s="35" t="s">
        <v>37</v>
      </c>
      <c r="C227" s="16" t="s">
        <v>169</v>
      </c>
      <c r="D227" s="16" t="s">
        <v>4</v>
      </c>
      <c r="E227" s="35" t="s">
        <v>170</v>
      </c>
      <c r="F227" s="16"/>
      <c r="G227" s="36">
        <v>952600</v>
      </c>
      <c r="H227" s="36">
        <v>531442.37</v>
      </c>
      <c r="I227" s="37">
        <f t="shared" si="3"/>
        <v>55.78861746798236</v>
      </c>
      <c r="J227" s="29"/>
    </row>
    <row r="228" spans="1:10" ht="12.75" outlineLevel="3">
      <c r="A228" s="42" t="s">
        <v>156</v>
      </c>
      <c r="B228" s="42" t="s">
        <v>37</v>
      </c>
      <c r="C228" s="43" t="s">
        <v>169</v>
      </c>
      <c r="D228" s="43" t="s">
        <v>8</v>
      </c>
      <c r="E228" s="42" t="s">
        <v>10</v>
      </c>
      <c r="F228" s="43" t="s">
        <v>205</v>
      </c>
      <c r="G228" s="44">
        <v>866000</v>
      </c>
      <c r="H228" s="44">
        <v>513742.37</v>
      </c>
      <c r="I228" s="45">
        <f t="shared" si="3"/>
        <v>59.323599307159355</v>
      </c>
      <c r="J228" s="29"/>
    </row>
    <row r="229" spans="1:10" ht="25.5" outlineLevel="3">
      <c r="A229" s="42" t="s">
        <v>156</v>
      </c>
      <c r="B229" s="42" t="s">
        <v>37</v>
      </c>
      <c r="C229" s="43" t="s">
        <v>169</v>
      </c>
      <c r="D229" s="43" t="s">
        <v>11</v>
      </c>
      <c r="E229" s="42" t="s">
        <v>12</v>
      </c>
      <c r="F229" s="43" t="s">
        <v>205</v>
      </c>
      <c r="G229" s="44">
        <v>31720</v>
      </c>
      <c r="H229" s="44">
        <v>15200</v>
      </c>
      <c r="I229" s="45">
        <f t="shared" si="3"/>
        <v>47.91929382093317</v>
      </c>
      <c r="J229" s="29"/>
    </row>
    <row r="230" spans="1:10" ht="25.5" outlineLevel="3">
      <c r="A230" s="42" t="s">
        <v>156</v>
      </c>
      <c r="B230" s="42" t="s">
        <v>37</v>
      </c>
      <c r="C230" s="43" t="s">
        <v>169</v>
      </c>
      <c r="D230" s="43" t="s">
        <v>17</v>
      </c>
      <c r="E230" s="42" t="s">
        <v>18</v>
      </c>
      <c r="F230" s="43" t="s">
        <v>205</v>
      </c>
      <c r="G230" s="44">
        <v>54880</v>
      </c>
      <c r="H230" s="44">
        <v>2500</v>
      </c>
      <c r="I230" s="45">
        <f t="shared" si="3"/>
        <v>4.555393586005831</v>
      </c>
      <c r="J230" s="29"/>
    </row>
    <row r="231" spans="1:10" ht="51" outlineLevel="2">
      <c r="A231" s="35" t="s">
        <v>156</v>
      </c>
      <c r="B231" s="35" t="s">
        <v>37</v>
      </c>
      <c r="C231" s="16" t="s">
        <v>172</v>
      </c>
      <c r="D231" s="16" t="s">
        <v>4</v>
      </c>
      <c r="E231" s="35" t="s">
        <v>173</v>
      </c>
      <c r="F231" s="16"/>
      <c r="G231" s="36">
        <v>50000</v>
      </c>
      <c r="H231" s="36">
        <v>0</v>
      </c>
      <c r="I231" s="37">
        <f t="shared" si="3"/>
        <v>0</v>
      </c>
      <c r="J231" s="29"/>
    </row>
    <row r="232" spans="1:10" ht="25.5" outlineLevel="3">
      <c r="A232" s="42" t="s">
        <v>156</v>
      </c>
      <c r="B232" s="42" t="s">
        <v>37</v>
      </c>
      <c r="C232" s="43" t="s">
        <v>172</v>
      </c>
      <c r="D232" s="43" t="s">
        <v>17</v>
      </c>
      <c r="E232" s="42" t="s">
        <v>18</v>
      </c>
      <c r="F232" s="43" t="s">
        <v>205</v>
      </c>
      <c r="G232" s="44">
        <v>50000</v>
      </c>
      <c r="H232" s="44">
        <v>0</v>
      </c>
      <c r="I232" s="45">
        <f t="shared" si="3"/>
        <v>0</v>
      </c>
      <c r="J232" s="29"/>
    </row>
    <row r="233" spans="1:10" ht="38.25" outlineLevel="2">
      <c r="A233" s="35" t="s">
        <v>156</v>
      </c>
      <c r="B233" s="35" t="s">
        <v>37</v>
      </c>
      <c r="C233" s="16" t="s">
        <v>174</v>
      </c>
      <c r="D233" s="16" t="s">
        <v>4</v>
      </c>
      <c r="E233" s="35" t="s">
        <v>175</v>
      </c>
      <c r="F233" s="16"/>
      <c r="G233" s="36">
        <v>60000</v>
      </c>
      <c r="H233" s="36">
        <v>5000</v>
      </c>
      <c r="I233" s="37">
        <f t="shared" si="3"/>
        <v>8.333333333333334</v>
      </c>
      <c r="J233" s="29"/>
    </row>
    <row r="234" spans="1:10" ht="25.5" outlineLevel="3">
      <c r="A234" s="42" t="s">
        <v>156</v>
      </c>
      <c r="B234" s="42" t="s">
        <v>37</v>
      </c>
      <c r="C234" s="43" t="s">
        <v>174</v>
      </c>
      <c r="D234" s="43" t="s">
        <v>17</v>
      </c>
      <c r="E234" s="42" t="s">
        <v>18</v>
      </c>
      <c r="F234" s="43" t="s">
        <v>205</v>
      </c>
      <c r="G234" s="44">
        <v>60000</v>
      </c>
      <c r="H234" s="44">
        <v>5000</v>
      </c>
      <c r="I234" s="45">
        <f t="shared" si="3"/>
        <v>8.333333333333334</v>
      </c>
      <c r="J234" s="29"/>
    </row>
    <row r="235" spans="1:10" s="24" customFormat="1" ht="12.75">
      <c r="A235" s="32" t="s">
        <v>41</v>
      </c>
      <c r="B235" s="20" t="s">
        <v>195</v>
      </c>
      <c r="C235" s="56" t="s">
        <v>203</v>
      </c>
      <c r="D235" s="56"/>
      <c r="E235" s="56"/>
      <c r="F235" s="56"/>
      <c r="G235" s="33">
        <v>168000</v>
      </c>
      <c r="H235" s="33">
        <v>10000</v>
      </c>
      <c r="I235" s="34">
        <f t="shared" si="3"/>
        <v>5.9523809523809526</v>
      </c>
      <c r="J235" s="29"/>
    </row>
    <row r="236" spans="1:10" s="25" customFormat="1" ht="12.75" outlineLevel="1">
      <c r="A236" s="35" t="s">
        <v>41</v>
      </c>
      <c r="B236" s="35" t="s">
        <v>3</v>
      </c>
      <c r="C236" s="16" t="s">
        <v>4</v>
      </c>
      <c r="D236" s="16" t="s">
        <v>4</v>
      </c>
      <c r="E236" s="35" t="s">
        <v>178</v>
      </c>
      <c r="F236" s="16"/>
      <c r="G236" s="36">
        <v>168000</v>
      </c>
      <c r="H236" s="36">
        <v>10000</v>
      </c>
      <c r="I236" s="37">
        <f t="shared" si="3"/>
        <v>5.9523809523809526</v>
      </c>
      <c r="J236" s="30"/>
    </row>
    <row r="237" spans="1:10" s="26" customFormat="1" ht="38.25" outlineLevel="2">
      <c r="A237" s="38" t="s">
        <v>41</v>
      </c>
      <c r="B237" s="38" t="s">
        <v>3</v>
      </c>
      <c r="C237" s="39" t="s">
        <v>176</v>
      </c>
      <c r="D237" s="39" t="s">
        <v>4</v>
      </c>
      <c r="E237" s="38" t="s">
        <v>177</v>
      </c>
      <c r="F237" s="39"/>
      <c r="G237" s="40">
        <v>168000</v>
      </c>
      <c r="H237" s="40">
        <v>10000</v>
      </c>
      <c r="I237" s="41">
        <f t="shared" si="3"/>
        <v>5.9523809523809526</v>
      </c>
      <c r="J237" s="29"/>
    </row>
    <row r="238" spans="1:10" ht="25.5" outlineLevel="3">
      <c r="A238" s="42" t="s">
        <v>41</v>
      </c>
      <c r="B238" s="42" t="s">
        <v>3</v>
      </c>
      <c r="C238" s="43" t="s">
        <v>176</v>
      </c>
      <c r="D238" s="43" t="s">
        <v>86</v>
      </c>
      <c r="E238" s="42" t="s">
        <v>87</v>
      </c>
      <c r="F238" s="43" t="s">
        <v>205</v>
      </c>
      <c r="G238" s="44">
        <v>98000</v>
      </c>
      <c r="H238" s="44">
        <v>0</v>
      </c>
      <c r="I238" s="45">
        <f t="shared" si="3"/>
        <v>0</v>
      </c>
      <c r="J238" s="29"/>
    </row>
    <row r="239" spans="1:10" ht="25.5" outlineLevel="3">
      <c r="A239" s="42" t="s">
        <v>41</v>
      </c>
      <c r="B239" s="42" t="s">
        <v>3</v>
      </c>
      <c r="C239" s="43" t="s">
        <v>176</v>
      </c>
      <c r="D239" s="43" t="s">
        <v>17</v>
      </c>
      <c r="E239" s="42" t="s">
        <v>18</v>
      </c>
      <c r="F239" s="43" t="s">
        <v>205</v>
      </c>
      <c r="G239" s="44">
        <v>70000</v>
      </c>
      <c r="H239" s="44">
        <v>10000</v>
      </c>
      <c r="I239" s="45">
        <f t="shared" si="3"/>
        <v>14.285714285714286</v>
      </c>
      <c r="J239" s="29"/>
    </row>
    <row r="240" spans="1:10" s="24" customFormat="1" ht="12.75">
      <c r="A240" s="32" t="s">
        <v>68</v>
      </c>
      <c r="B240" s="20" t="s">
        <v>195</v>
      </c>
      <c r="C240" s="56" t="s">
        <v>206</v>
      </c>
      <c r="D240" s="56"/>
      <c r="E240" s="56"/>
      <c r="F240" s="56"/>
      <c r="G240" s="33">
        <v>850000</v>
      </c>
      <c r="H240" s="33">
        <v>850000</v>
      </c>
      <c r="I240" s="34">
        <f t="shared" si="3"/>
        <v>100</v>
      </c>
      <c r="J240" s="29"/>
    </row>
    <row r="241" spans="1:10" s="28" customFormat="1" ht="12.75" outlineLevel="1">
      <c r="A241" s="38" t="s">
        <v>68</v>
      </c>
      <c r="B241" s="38" t="s">
        <v>5</v>
      </c>
      <c r="C241" s="39" t="s">
        <v>4</v>
      </c>
      <c r="D241" s="39" t="s">
        <v>4</v>
      </c>
      <c r="E241" s="38" t="s">
        <v>181</v>
      </c>
      <c r="F241" s="39"/>
      <c r="G241" s="40">
        <v>850000</v>
      </c>
      <c r="H241" s="40">
        <v>850000</v>
      </c>
      <c r="I241" s="41">
        <f t="shared" si="3"/>
        <v>100</v>
      </c>
      <c r="J241" s="30"/>
    </row>
    <row r="242" spans="1:10" ht="63.75" outlineLevel="2">
      <c r="A242" s="35" t="s">
        <v>68</v>
      </c>
      <c r="B242" s="35" t="s">
        <v>5</v>
      </c>
      <c r="C242" s="16" t="s">
        <v>179</v>
      </c>
      <c r="D242" s="16" t="s">
        <v>4</v>
      </c>
      <c r="E242" s="35" t="s">
        <v>180</v>
      </c>
      <c r="F242" s="16"/>
      <c r="G242" s="36">
        <v>850000</v>
      </c>
      <c r="H242" s="36">
        <v>850000</v>
      </c>
      <c r="I242" s="37">
        <f t="shared" si="3"/>
        <v>100</v>
      </c>
      <c r="J242" s="29"/>
    </row>
    <row r="243" spans="1:10" ht="38.25" outlineLevel="3">
      <c r="A243" s="42" t="s">
        <v>68</v>
      </c>
      <c r="B243" s="42" t="s">
        <v>5</v>
      </c>
      <c r="C243" s="43" t="s">
        <v>179</v>
      </c>
      <c r="D243" s="43" t="s">
        <v>71</v>
      </c>
      <c r="E243" s="42" t="s">
        <v>73</v>
      </c>
      <c r="F243" s="43" t="s">
        <v>205</v>
      </c>
      <c r="G243" s="44">
        <v>850000</v>
      </c>
      <c r="H243" s="44">
        <v>850000</v>
      </c>
      <c r="I243" s="45">
        <f t="shared" si="3"/>
        <v>100</v>
      </c>
      <c r="J243" s="29"/>
    </row>
    <row r="244" spans="1:10" s="24" customFormat="1" ht="12.75">
      <c r="A244" s="32" t="s">
        <v>182</v>
      </c>
      <c r="B244" s="20" t="s">
        <v>195</v>
      </c>
      <c r="C244" s="57" t="s">
        <v>204</v>
      </c>
      <c r="D244" s="57"/>
      <c r="E244" s="57"/>
      <c r="F244" s="20"/>
      <c r="G244" s="33">
        <v>3619431</v>
      </c>
      <c r="H244" s="33">
        <v>2400000</v>
      </c>
      <c r="I244" s="34">
        <f t="shared" si="3"/>
        <v>66.30876510700163</v>
      </c>
      <c r="J244" s="29"/>
    </row>
    <row r="245" spans="1:10" s="28" customFormat="1" ht="38.25" outlineLevel="1">
      <c r="A245" s="38" t="s">
        <v>182</v>
      </c>
      <c r="B245" s="38" t="s">
        <v>3</v>
      </c>
      <c r="C245" s="39" t="s">
        <v>4</v>
      </c>
      <c r="D245" s="39" t="s">
        <v>4</v>
      </c>
      <c r="E245" s="38" t="s">
        <v>186</v>
      </c>
      <c r="F245" s="39"/>
      <c r="G245" s="40">
        <v>3619431</v>
      </c>
      <c r="H245" s="40">
        <v>2400000</v>
      </c>
      <c r="I245" s="41">
        <f t="shared" si="3"/>
        <v>66.30876510700163</v>
      </c>
      <c r="J245" s="30"/>
    </row>
    <row r="246" spans="1:10" ht="25.5" outlineLevel="2">
      <c r="A246" s="35" t="s">
        <v>182</v>
      </c>
      <c r="B246" s="35" t="s">
        <v>3</v>
      </c>
      <c r="C246" s="16" t="s">
        <v>183</v>
      </c>
      <c r="D246" s="16" t="s">
        <v>4</v>
      </c>
      <c r="E246" s="35" t="s">
        <v>184</v>
      </c>
      <c r="F246" s="16"/>
      <c r="G246" s="36">
        <v>3619431</v>
      </c>
      <c r="H246" s="36">
        <v>2400000</v>
      </c>
      <c r="I246" s="37">
        <f t="shared" si="3"/>
        <v>66.30876510700163</v>
      </c>
      <c r="J246" s="29"/>
    </row>
    <row r="247" spans="1:10" ht="25.5" outlineLevel="3">
      <c r="A247" s="42" t="s">
        <v>182</v>
      </c>
      <c r="B247" s="42" t="s">
        <v>3</v>
      </c>
      <c r="C247" s="43" t="s">
        <v>183</v>
      </c>
      <c r="D247" s="43" t="s">
        <v>185</v>
      </c>
      <c r="E247" s="42" t="s">
        <v>187</v>
      </c>
      <c r="F247" s="43" t="s">
        <v>205</v>
      </c>
      <c r="G247" s="44">
        <v>3619431</v>
      </c>
      <c r="H247" s="44">
        <v>2400000</v>
      </c>
      <c r="I247" s="45">
        <f t="shared" si="3"/>
        <v>66.30876510700163</v>
      </c>
      <c r="J247" s="29"/>
    </row>
    <row r="248" spans="1:10" ht="12.75">
      <c r="A248" s="48" t="s">
        <v>188</v>
      </c>
      <c r="B248" s="48"/>
      <c r="C248" s="49"/>
      <c r="D248" s="49"/>
      <c r="E248" s="48"/>
      <c r="F248" s="49"/>
      <c r="G248" s="50">
        <v>452932022.1</v>
      </c>
      <c r="H248" s="50">
        <v>278681873.94</v>
      </c>
      <c r="I248" s="37">
        <f t="shared" si="3"/>
        <v>61.528410521275</v>
      </c>
      <c r="J248" s="29"/>
    </row>
    <row r="249" spans="9:10" ht="42.75" customHeight="1">
      <c r="I249" s="27"/>
      <c r="J249" s="29"/>
    </row>
    <row r="250" spans="9:10" ht="42.75" customHeight="1">
      <c r="I250" s="27"/>
      <c r="J250" s="29"/>
    </row>
    <row r="251" spans="9:10" ht="12.75" customHeight="1">
      <c r="I251" s="27"/>
      <c r="J251" s="29"/>
    </row>
    <row r="252" spans="9:10" ht="12.75" customHeight="1">
      <c r="I252" s="27"/>
      <c r="J252" s="29"/>
    </row>
    <row r="253" spans="9:10" ht="12.75" customHeight="1">
      <c r="I253" s="27"/>
      <c r="J253" s="29"/>
    </row>
    <row r="254" spans="9:10" ht="12.75" customHeight="1">
      <c r="I254" s="27"/>
      <c r="J254" s="29"/>
    </row>
    <row r="255" spans="9:10" ht="12.75" customHeight="1">
      <c r="I255" s="27"/>
      <c r="J255" s="29"/>
    </row>
    <row r="256" spans="9:10" ht="12.75" customHeight="1">
      <c r="I256" s="27"/>
      <c r="J256" s="29"/>
    </row>
    <row r="257" spans="9:10" ht="12.75" customHeight="1">
      <c r="I257" s="27"/>
      <c r="J257" s="29"/>
    </row>
    <row r="258" spans="9:10" ht="12.75" customHeight="1">
      <c r="I258" s="27"/>
      <c r="J258" s="29"/>
    </row>
    <row r="259" spans="9:10" ht="12.75" customHeight="1">
      <c r="I259" s="27"/>
      <c r="J259" s="29"/>
    </row>
    <row r="260" spans="9:10" ht="12.75" customHeight="1">
      <c r="I260" s="27"/>
      <c r="J260" s="29"/>
    </row>
    <row r="261" spans="9:10" ht="12.75" customHeight="1">
      <c r="I261" s="27"/>
      <c r="J261" s="29"/>
    </row>
    <row r="262" spans="9:10" ht="12.75" customHeight="1">
      <c r="I262" s="27"/>
      <c r="J262" s="29"/>
    </row>
    <row r="263" spans="9:10" ht="12.75" customHeight="1">
      <c r="I263" s="27"/>
      <c r="J263" s="29"/>
    </row>
    <row r="264" spans="9:10" ht="12.75" customHeight="1">
      <c r="I264" s="27"/>
      <c r="J264" s="29"/>
    </row>
    <row r="265" spans="9:10" ht="12.75" customHeight="1">
      <c r="I265" s="27"/>
      <c r="J265" s="29"/>
    </row>
    <row r="266" spans="9:10" ht="12.75" customHeight="1">
      <c r="I266" s="27"/>
      <c r="J266" s="29"/>
    </row>
    <row r="267" spans="9:10" ht="12.75" customHeight="1">
      <c r="I267" s="27"/>
      <c r="J267" s="29"/>
    </row>
    <row r="268" spans="9:10" ht="12.75" customHeight="1">
      <c r="I268" s="27"/>
      <c r="J268" s="29"/>
    </row>
    <row r="269" spans="9:10" ht="12.75" customHeight="1">
      <c r="I269" s="27"/>
      <c r="J269" s="29"/>
    </row>
    <row r="270" spans="9:10" ht="12.75" customHeight="1">
      <c r="I270" s="27"/>
      <c r="J270" s="29"/>
    </row>
    <row r="271" spans="9:10" ht="12.75" customHeight="1">
      <c r="I271" s="27"/>
      <c r="J271" s="29"/>
    </row>
    <row r="272" spans="9:10" ht="12.75" customHeight="1">
      <c r="I272" s="27"/>
      <c r="J272" s="29"/>
    </row>
    <row r="273" spans="9:10" ht="12.75" customHeight="1">
      <c r="I273" s="27"/>
      <c r="J273" s="29"/>
    </row>
    <row r="274" spans="9:10" ht="12.75" customHeight="1">
      <c r="I274" s="27"/>
      <c r="J274" s="29"/>
    </row>
    <row r="275" spans="9:10" ht="12.75" customHeight="1">
      <c r="I275" s="27"/>
      <c r="J275" s="29"/>
    </row>
    <row r="276" spans="9:10" ht="12.75" customHeight="1">
      <c r="I276" s="27"/>
      <c r="J276" s="29"/>
    </row>
    <row r="277" spans="9:10" ht="12.75" customHeight="1">
      <c r="I277" s="27"/>
      <c r="J277" s="29"/>
    </row>
    <row r="278" spans="9:10" ht="12.75" customHeight="1">
      <c r="I278" s="27"/>
      <c r="J278" s="29"/>
    </row>
    <row r="279" spans="9:10" ht="12.75" customHeight="1">
      <c r="I279" s="27"/>
      <c r="J279" s="29"/>
    </row>
    <row r="280" spans="9:10" ht="12.75" customHeight="1">
      <c r="I280" s="27"/>
      <c r="J280" s="29"/>
    </row>
    <row r="281" spans="9:10" ht="12.75" customHeight="1">
      <c r="I281" s="27"/>
      <c r="J281" s="29"/>
    </row>
    <row r="282" spans="9:10" ht="12.75" customHeight="1">
      <c r="I282" s="27"/>
      <c r="J282" s="29"/>
    </row>
    <row r="283" spans="9:10" ht="12.75" customHeight="1">
      <c r="I283" s="27"/>
      <c r="J283" s="29"/>
    </row>
    <row r="284" spans="9:10" ht="12.75" customHeight="1">
      <c r="I284" s="27"/>
      <c r="J284" s="29"/>
    </row>
    <row r="285" spans="9:10" ht="12.75" customHeight="1">
      <c r="I285" s="27"/>
      <c r="J285" s="29"/>
    </row>
    <row r="286" spans="9:10" ht="12.75" customHeight="1">
      <c r="I286" s="27"/>
      <c r="J286" s="29"/>
    </row>
    <row r="287" spans="9:10" ht="12.75" customHeight="1">
      <c r="I287" s="27"/>
      <c r="J287" s="29"/>
    </row>
    <row r="288" spans="9:10" ht="12.75" customHeight="1">
      <c r="I288" s="27"/>
      <c r="J288" s="29"/>
    </row>
    <row r="289" spans="9:10" ht="12.75" customHeight="1">
      <c r="I289" s="27"/>
      <c r="J289" s="29"/>
    </row>
    <row r="290" spans="9:10" ht="12.75" customHeight="1">
      <c r="I290" s="27"/>
      <c r="J290" s="29"/>
    </row>
    <row r="291" spans="9:10" ht="12.75" customHeight="1">
      <c r="I291" s="27"/>
      <c r="J291" s="29"/>
    </row>
    <row r="292" spans="9:10" ht="12.75" customHeight="1">
      <c r="I292" s="27"/>
      <c r="J292" s="29"/>
    </row>
    <row r="293" spans="9:10" ht="12.75" customHeight="1">
      <c r="I293" s="27"/>
      <c r="J293" s="29"/>
    </row>
    <row r="294" spans="9:10" ht="12.75" customHeight="1">
      <c r="I294" s="27"/>
      <c r="J294" s="29"/>
    </row>
    <row r="295" spans="9:10" ht="12.75" customHeight="1">
      <c r="I295" s="27"/>
      <c r="J295" s="29"/>
    </row>
    <row r="296" spans="9:10" ht="12.75" customHeight="1">
      <c r="I296" s="27"/>
      <c r="J296" s="29"/>
    </row>
    <row r="297" spans="9:10" ht="12.75" customHeight="1">
      <c r="I297" s="27"/>
      <c r="J297" s="29"/>
    </row>
    <row r="298" spans="9:10" ht="12.75" customHeight="1">
      <c r="I298" s="27"/>
      <c r="J298" s="29"/>
    </row>
    <row r="299" spans="9:10" ht="12.75" customHeight="1">
      <c r="I299" s="27"/>
      <c r="J299" s="29"/>
    </row>
    <row r="300" spans="9:10" ht="12.75" customHeight="1">
      <c r="I300" s="27"/>
      <c r="J300" s="29"/>
    </row>
    <row r="301" spans="9:10" ht="12.75" customHeight="1">
      <c r="I301" s="27"/>
      <c r="J301" s="29"/>
    </row>
    <row r="302" spans="9:10" ht="12.75" customHeight="1">
      <c r="I302" s="27"/>
      <c r="J302" s="29"/>
    </row>
    <row r="303" spans="9:10" ht="12.75" customHeight="1">
      <c r="I303" s="27"/>
      <c r="J303" s="29"/>
    </row>
    <row r="304" spans="9:10" ht="12.75" customHeight="1">
      <c r="I304" s="27"/>
      <c r="J304" s="29"/>
    </row>
    <row r="305" spans="9:10" ht="12.75" customHeight="1">
      <c r="I305" s="27"/>
      <c r="J305" s="29"/>
    </row>
    <row r="306" spans="9:10" ht="12.75" customHeight="1">
      <c r="I306" s="27"/>
      <c r="J306" s="29"/>
    </row>
  </sheetData>
  <sheetProtection/>
  <mergeCells count="14">
    <mergeCell ref="C213:F213"/>
    <mergeCell ref="C235:F235"/>
    <mergeCell ref="C244:E244"/>
    <mergeCell ref="C240:F240"/>
    <mergeCell ref="C8:E8"/>
    <mergeCell ref="C63:F63"/>
    <mergeCell ref="C108:F108"/>
    <mergeCell ref="C188:F188"/>
    <mergeCell ref="A7:B7"/>
    <mergeCell ref="G1:I1"/>
    <mergeCell ref="G2:I2"/>
    <mergeCell ref="G3:I3"/>
    <mergeCell ref="A5:I5"/>
    <mergeCell ref="C209:F20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2015-10-28T00:53:28Z</cp:lastPrinted>
  <dcterms:created xsi:type="dcterms:W3CDTF">2002-03-11T10:22:12Z</dcterms:created>
  <dcterms:modified xsi:type="dcterms:W3CDTF">2015-11-09T01:58:10Z</dcterms:modified>
  <cp:category/>
  <cp:version/>
  <cp:contentType/>
  <cp:contentStatus/>
</cp:coreProperties>
</file>