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definedNames>
    <definedName name="_xlnm.Print_Area" localSheetId="0">Лист1!$A$1:$M$82</definedName>
  </definedNames>
  <calcPr calcId="124519" refMode="R1C1"/>
</workbook>
</file>

<file path=xl/calcChain.xml><?xml version="1.0" encoding="utf-8"?>
<calcChain xmlns="http://schemas.openxmlformats.org/spreadsheetml/2006/main">
  <c r="M12" i="1"/>
  <c r="L12"/>
  <c r="K12"/>
  <c r="J12"/>
  <c r="I12"/>
  <c r="M63"/>
  <c r="L63"/>
  <c r="K63"/>
  <c r="J63"/>
  <c r="I63"/>
  <c r="H63"/>
  <c r="M14"/>
  <c r="L14"/>
  <c r="K14"/>
  <c r="J14"/>
  <c r="I14"/>
  <c r="H14"/>
  <c r="H12" s="1"/>
  <c r="H69" l="1"/>
  <c r="J79"/>
  <c r="K81"/>
  <c r="J81"/>
  <c r="I81"/>
  <c r="H81"/>
  <c r="M80"/>
  <c r="L80"/>
  <c r="K80"/>
  <c r="J80"/>
  <c r="I80"/>
  <c r="H80"/>
  <c r="I78"/>
  <c r="H76"/>
  <c r="J73"/>
  <c r="K73"/>
  <c r="L73"/>
  <c r="H70"/>
  <c r="H72"/>
  <c r="H73"/>
  <c r="I62"/>
  <c r="I51"/>
</calcChain>
</file>

<file path=xl/sharedStrings.xml><?xml version="1.0" encoding="utf-8"?>
<sst xmlns="http://schemas.openxmlformats.org/spreadsheetml/2006/main" count="292" uniqueCount="116">
  <si>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</si>
  <si>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</si>
  <si>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</si>
  <si>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</si>
  <si>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</si>
  <si>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</si>
  <si>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</si>
  <si>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</si>
  <si>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</si>
  <si>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</si>
  <si>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</si>
  <si>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</si>
  <si>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к муниципальной программе «Энергосбережение и</t>
  </si>
  <si>
    <t xml:space="preserve">повышение энергетической эффективности </t>
  </si>
  <si>
    <t>Энергосбережение и повышение энергетической эффективности в муниципальных учрежедениях МО "Катангский район"  на 2017-2022 годы</t>
  </si>
  <si>
    <t>Организационные мероприятия по энергосбережению и повышению энергетической эффективвности</t>
  </si>
  <si>
    <t>Технические и технологические мероприятия по энергосбережению и повышению энергетической эффективности</t>
  </si>
  <si>
    <t>МКОУ СОШ с. Непа</t>
  </si>
  <si>
    <t>МКОУ СОШ с. Подволошино</t>
  </si>
  <si>
    <t>ДШИ</t>
  </si>
  <si>
    <t>МКДОУ д/с с. Бур</t>
  </si>
  <si>
    <t>МКДОУ д/с с. Подволошино</t>
  </si>
  <si>
    <t>МКДОУ д/с "Радуга"</t>
  </si>
  <si>
    <t>НШДС с. Наканно</t>
  </si>
  <si>
    <t>НШДС с. Ерема</t>
  </si>
  <si>
    <t>НШДС с. Ика</t>
  </si>
  <si>
    <t>НШДС с. Хамакар</t>
  </si>
  <si>
    <t>МКУ АХЧ</t>
  </si>
  <si>
    <t>МКУ ЦБС</t>
  </si>
  <si>
    <t>МКУ КДО</t>
  </si>
  <si>
    <t>МОО</t>
  </si>
  <si>
    <t>МКУ музей</t>
  </si>
  <si>
    <t>МКОУ СОШ с. Преображенка</t>
  </si>
  <si>
    <t>МКОУ СОШ с. Ербогачен</t>
  </si>
  <si>
    <t>МКОУ СОШ с. Бур</t>
  </si>
  <si>
    <t>НШДС с. Токма</t>
  </si>
  <si>
    <t>МКДОУ д/с с. Преображенка</t>
  </si>
  <si>
    <t>МКДОУ д/с Преображенка</t>
  </si>
  <si>
    <t>НШДС Наканно</t>
  </si>
  <si>
    <t>муниципальные учреждения МО "Катангский район"</t>
  </si>
  <si>
    <t>08</t>
  </si>
  <si>
    <t>01</t>
  </si>
  <si>
    <t>02</t>
  </si>
  <si>
    <t xml:space="preserve">в муниципальных учреждениях МО  "Катангский район" </t>
  </si>
  <si>
    <t xml:space="preserve">      на 2017-2022 годы"</t>
  </si>
  <si>
    <t>Проведение энергетического обследования здания, сбор и анализ информации об энергопотреблении здания МКОУ СОШ                с. Непа</t>
  </si>
  <si>
    <t>Проведение энергетического обследования здания, сбор и анализ информации об энергопотреблении здания МКОУ СОШ              с. Преображенка</t>
  </si>
  <si>
    <t>Проведение энергетического обследования здания, сбор и анализ информации об энергопотреблении здания МКОУ СОШ             с. Подволошино</t>
  </si>
  <si>
    <t xml:space="preserve">Проведение энергетического обследования здания, сбор и анализ информации об энергопотреблении здания ДШИ </t>
  </si>
  <si>
    <t>Проведение энергетического обследования здания, сбор и анализ информации об энергопотреблении здания МКДОУ д/с                с. Бур</t>
  </si>
  <si>
    <t>Проведение энергетического обследования здания, сбор и анализ информации об энергопотреблении здания МКДОУ д/с                с. Подволошино</t>
  </si>
  <si>
    <t>Проведение энергетического обследования здания, сбор и анализ информации об энергопотреблении здания МКДОУ д/с                "Радуга"</t>
  </si>
  <si>
    <t>Проведение энергетического обследования здания, сбор и анализ информации об энергопотреблении здания НШДС с. Наканно</t>
  </si>
  <si>
    <t>Проведение энергетического обследования здания, сбор и анализ информации об энергопотреблении здания НШДС с. Ерема</t>
  </si>
  <si>
    <t>Проведение энергетического обследования здания, сбор и анализ информации об энергопотреблении здания НШДС с. Ика</t>
  </si>
  <si>
    <t>Проведение энергетического обследования здания, сбор и анализ информации об энергопотреблении здания НШДС                       с. Хамакар</t>
  </si>
  <si>
    <t>Проведение энергетического обследования здания, сбор и анализ информации об энергопотреблении зданий МКУ АХЧ</t>
  </si>
  <si>
    <t>Проведение энергетического обследования здания, сбор и анализ информации об энергопотреблении зданий МКУ ЦБС</t>
  </si>
  <si>
    <t>Проведение энергетического обследования здания, сбор и анализ информации об энергопотреблении зданий МКУ КДО</t>
  </si>
  <si>
    <t>Проведение энергетического обследования здания, сбор и анализ информации об энергопотреблении здания МОО</t>
  </si>
  <si>
    <t>Проведение энергетического обследования здания, сбор и анализ информации об энергопотреблении здания Финансового управления</t>
  </si>
  <si>
    <t>Проведение энергетического обследования здания, сбор и анализ информации об энергопотреблении здания МКУ музей</t>
  </si>
  <si>
    <t>Организация обучения сотрудников- специалистов в области энергосбережения и энергетической эффективности МКОУ СОШ с. Непа</t>
  </si>
  <si>
    <t>Организация обучения сотрудников- специалистов в области энергосбережения и энергетической эффективности МКОУ СОШ с. Ербогачен</t>
  </si>
  <si>
    <t>Организация обучения сотрудников- специалистов в области энергосбережения и энергетической эффективности МКОУ СОШ с. Бур</t>
  </si>
  <si>
    <t>Организация обучения сотрудников- специалистов в области энергосбережения и энергетической эффективности ДШИ</t>
  </si>
  <si>
    <t>Организация обучения сотрудников- специалистов в области энергосбережения и энергетической эффективности МКДОУ д/с с. Бур</t>
  </si>
  <si>
    <t>Организация обучения сотрудников- специалистов в области энергосбережения и энергетической эффективности МКДОУ д/с с. Подволошино</t>
  </si>
  <si>
    <t>Организация обучения сотрудников- специалистов в области энергосбережения и энергетической эффективности НШДС                с. Наканно</t>
  </si>
  <si>
    <t>Организация обучения сотрудников- специалистов в области энергосбережения и энергетической эффективности НШДС                с. Ерема</t>
  </si>
  <si>
    <t>Организация обучения сотрудников- специалистов в области энергосбережения и энергетической эффективности НШДС                с. Ика</t>
  </si>
  <si>
    <t>Организация обучения сотрудников- специалистов в области энергосбережения и энергетической эффективности НШДС                с. Хамакар</t>
  </si>
  <si>
    <t>Организация обучения сотрудников- специалистов в области энергосбережения и энергетической эффективности МКУК "Катангская ЦБС"</t>
  </si>
  <si>
    <t>МКУК "Катангская ЦБС"</t>
  </si>
  <si>
    <t xml:space="preserve">              Приложение 5 </t>
  </si>
  <si>
    <t>Организация обучения сотрудников- специалистов в области энергосбережения и энергетической эффективности МКУ "КДО Катангского района"</t>
  </si>
  <si>
    <t>Организация обучения сотрудников- специалистов в области энергосбережения и энергетической эффективности НШДС                с. Токма</t>
  </si>
  <si>
    <t>Организация обучения сотрудников- специалистов в области энергосбережения и энергетической эффективности Финансового управления</t>
  </si>
  <si>
    <t>Организация обучения сотрудников- специалистов в области энергосбережения и энергетической эффективности МКУ музей</t>
  </si>
  <si>
    <t>Организация обучения сотрудников- специалистов в области энергосбережения и энергетической эффективности МКДОУ д/с с. Преображенка</t>
  </si>
  <si>
    <t>Создание системы контроля и мониторинга за потреблением энергоресурсов в МКОУ СОШ с. Непа</t>
  </si>
  <si>
    <t>Создание системы контроля и мониторинга за потреблением энергоресурсов в МКОУ СОШ с. Бур</t>
  </si>
  <si>
    <t>Создание системы контроля и мониторинга за потреблением энергоресурсов в МКОУ СОШ с. Подволошино</t>
  </si>
  <si>
    <t>Создание системы контроля и мониторинга за потреблением энергоресурсов в МКОУ СОШ с. Ербогачен</t>
  </si>
  <si>
    <t>Создание системы контроля и мониторинга за потреблением энергоресурсов в МКУ АХЧ</t>
  </si>
  <si>
    <t>Создание системы контроля и мониторинга за потреблением энергоресурсов в ДШИ</t>
  </si>
  <si>
    <t>Создание системы контроля и мониторинга за потреблением энергоресурсов в МКУ "КДО Катангского района"</t>
  </si>
  <si>
    <t>МКУ "КДО Катангского района"</t>
  </si>
  <si>
    <t>Создание системы контроля и мониторинга за потреблением энергоресурсов в Финансовом управлении</t>
  </si>
  <si>
    <t>Создание системы контроля и мониторинга за потреблением энергоресурсов в МКУ музей</t>
  </si>
  <si>
    <t>Создание системы контроля и мониторинга за потреблением энергоресурсов в МКУК "Катангская ЦБС"</t>
  </si>
  <si>
    <t>Создание системы контроля и мониторинга за потреблением энергоресурсов в МКДОУ д/с с. Преображенка</t>
  </si>
  <si>
    <t>Создание системы контроля и мониторинга за потреблением энергоресурсов в НШДС               с. Наканно</t>
  </si>
  <si>
    <t>Создание системы контроля и мониторинга за потреблением энергоресурсов в МОО</t>
  </si>
  <si>
    <t>Создание системы контроля и мониторинга за потреблением энергоресурсов в МКДОУ  д/с "Радуга"</t>
  </si>
  <si>
    <t>Повышение энергетической эффективности систем освещения зданий и уличного освещения МКОУ СОШ с. Преображенка</t>
  </si>
  <si>
    <t>Повышение энергетической эффективности систем освещения зданий и уличного освещения МКОУ СОШ с. Ербогачен</t>
  </si>
  <si>
    <t>Повышение энергетической эффективности систем освещения зданий и уличного освещения НШДС с. Токма</t>
  </si>
  <si>
    <t>Повышение энергетической эффективности систем освещения зданий и уличного освещения НШДС с. Ерема</t>
  </si>
  <si>
    <t>Повышение энергетической эффективности систем освещения зданий и уличного освещения НШДС с. Ика</t>
  </si>
  <si>
    <t>Повышение энергетической эффективности систем освещения зданий и уличного освещения МКУ АХЧ</t>
  </si>
  <si>
    <t>Повышение энергетической эффективности систем освещения зданий и уличного освещения МКУК "Катангская ЦБС"</t>
  </si>
  <si>
    <t>Повышение энергетической эффективности систем освещения зданий и уличного освещения МКУ "КДО Катангского района"</t>
  </si>
  <si>
    <t>Повышение энергетической эффективности систем освещения зданий и уличного освещения МОО</t>
  </si>
  <si>
    <t>Повышение энергетической эффективности систем освещения зданий и уличного освещения МКДОУ д/с "Радуга"</t>
  </si>
  <si>
    <t>Повышение энергетической эффективности систем освещения зданий и уличного освещения МКУ музей</t>
  </si>
  <si>
    <t xml:space="preserve">Повышение тепловой защиты здания ДШИ </t>
  </si>
  <si>
    <t xml:space="preserve">Повышение тепловой защиты здания МКОУ СОШ с. Ербогачен </t>
  </si>
  <si>
    <t>МКОУ СОШ                          с. Ербогачен</t>
  </si>
  <si>
    <t>Повышение тепловой защиты здания МКОУ СОШ с. Бур</t>
  </si>
  <si>
    <t xml:space="preserve">Повышение тепловой защиты зданий МКУ АХЧ </t>
  </si>
  <si>
    <t xml:space="preserve">Повышение тепловой защиты зданий МКУК "Катангская ЦБС" </t>
  </si>
  <si>
    <t xml:space="preserve">МКУК "Катангская ЦБС" </t>
  </si>
  <si>
    <t xml:space="preserve">Повышение тепловой защиты зданий МКУ "КДО Катангского района </t>
  </si>
  <si>
    <t xml:space="preserve">Повышение тепловой защиты здания МКУ музей </t>
  </si>
  <si>
    <t xml:space="preserve">Повышение тепловой защиты здания НШДС с. Токма 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</si>
</sst>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>
      <pane xSplit="6" ySplit="11" topLeftCell="G58" activePane="bottomRight" state="frozen"/>
      <selection pane="topRight" activeCell="G1" sqref="G1"/>
      <selection pane="bottomLeft" activeCell="A12" sqref="A12"/>
      <selection pane="bottomRight" activeCell="I16" sqref="I16:I62"/>
    </sheetView>
  </sheetViews>
  <sheetFormatPr defaultRowHeight="15"/>
  <cols>
    <col min="1" max="1" width="4.28515625" customWidth="1"/>
    <col min="2" max="2" width="4" customWidth="1"/>
    <col min="3" max="5" width="4.42578125" customWidth="1"/>
    <col min="6" max="6" width="33" customWidth="1"/>
    <col min="7" max="7" width="17.7109375" customWidth="1"/>
    <col min="8" max="8" width="11.42578125" customWidth="1"/>
    <col min="9" max="10" width="10.28515625" bestFit="1" customWidth="1"/>
    <col min="11" max="11" width="10.42578125" customWidth="1"/>
    <col min="12" max="12" width="10.28515625" bestFit="1" customWidth="1"/>
    <col min="13" max="13" width="12.5703125" customWidth="1"/>
  </cols>
  <sheetData>
    <row r="1" spans="1:13" ht="15.75">
      <c r="A1" s="1"/>
      <c r="L1" s="4" t="s">
        <v>74</v>
      </c>
    </row>
    <row r="2" spans="1:13" ht="15.75">
      <c r="A2" s="1"/>
      <c r="L2" s="1"/>
      <c r="M2" s="9" t="s">
        <v>12</v>
      </c>
    </row>
    <row r="3" spans="1:13" ht="15.75">
      <c r="A3" s="1"/>
      <c r="L3" s="1"/>
      <c r="M3" s="9" t="s">
        <v>13</v>
      </c>
    </row>
    <row r="4" spans="1:13" ht="15.75">
      <c r="A4" s="1"/>
      <c r="L4" s="1"/>
      <c r="M4" s="9" t="s">
        <v>43</v>
      </c>
    </row>
    <row r="5" spans="1:13" ht="15.75">
      <c r="A5" s="1"/>
      <c r="J5" s="1"/>
      <c r="K5" s="8"/>
      <c r="L5" s="14" t="s">
        <v>44</v>
      </c>
    </row>
    <row r="6" spans="1:13" ht="15.75">
      <c r="A6" s="1"/>
      <c r="J6" s="1"/>
      <c r="K6" s="8"/>
      <c r="L6" s="7"/>
    </row>
    <row r="7" spans="1:13" ht="15.75">
      <c r="A7" s="2"/>
      <c r="F7" s="2"/>
    </row>
    <row r="8" spans="1:13" ht="15.75">
      <c r="G8" s="2" t="s">
        <v>0</v>
      </c>
    </row>
    <row r="9" spans="1:13" ht="51" customHeight="1">
      <c r="A9" s="19" t="s">
        <v>1</v>
      </c>
      <c r="B9" s="19"/>
      <c r="C9" s="19"/>
      <c r="D9" s="19"/>
      <c r="E9" s="19"/>
      <c r="F9" s="19" t="s">
        <v>2</v>
      </c>
      <c r="G9" s="19" t="s">
        <v>3</v>
      </c>
      <c r="H9" s="19" t="s">
        <v>4</v>
      </c>
      <c r="I9" s="19"/>
      <c r="J9" s="19"/>
      <c r="K9" s="19"/>
      <c r="L9" s="19"/>
      <c r="M9" s="19"/>
    </row>
    <row r="10" spans="1:13">
      <c r="A10" s="19" t="s">
        <v>5</v>
      </c>
      <c r="B10" s="19" t="s">
        <v>6</v>
      </c>
      <c r="C10" s="19" t="s">
        <v>7</v>
      </c>
      <c r="D10" s="19" t="s">
        <v>8</v>
      </c>
      <c r="E10" s="19" t="s">
        <v>9</v>
      </c>
      <c r="F10" s="19"/>
      <c r="G10" s="19"/>
      <c r="H10" s="19">
        <v>2017</v>
      </c>
      <c r="I10" s="19">
        <v>2018</v>
      </c>
      <c r="J10" s="19">
        <v>2019</v>
      </c>
      <c r="K10" s="19">
        <v>2020</v>
      </c>
      <c r="L10" s="19">
        <v>2021</v>
      </c>
      <c r="M10" s="19">
        <v>2022</v>
      </c>
    </row>
    <row r="11" spans="1:1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7.25" customHeight="1">
      <c r="A12" s="23" t="s">
        <v>40</v>
      </c>
      <c r="B12" s="24">
        <v>0</v>
      </c>
      <c r="C12" s="29"/>
      <c r="D12" s="29"/>
      <c r="E12" s="25"/>
      <c r="F12" s="30" t="s">
        <v>14</v>
      </c>
      <c r="G12" s="27" t="s">
        <v>10</v>
      </c>
      <c r="H12" s="31">
        <f>H14+H63</f>
        <v>8237.0840000000007</v>
      </c>
      <c r="I12" s="31">
        <f t="shared" ref="I12:M12" si="0">I14+I63</f>
        <v>4796.5330000000004</v>
      </c>
      <c r="J12" s="31">
        <f t="shared" si="0"/>
        <v>1821.5</v>
      </c>
      <c r="K12" s="31">
        <f t="shared" si="0"/>
        <v>3085.3589999999999</v>
      </c>
      <c r="L12" s="31">
        <f t="shared" si="0"/>
        <v>563.20000000000005</v>
      </c>
      <c r="M12" s="31">
        <f t="shared" si="0"/>
        <v>387</v>
      </c>
    </row>
    <row r="13" spans="1:13" ht="51" customHeight="1">
      <c r="A13" s="23"/>
      <c r="B13" s="24"/>
      <c r="C13" s="29"/>
      <c r="D13" s="29"/>
      <c r="E13" s="25"/>
      <c r="F13" s="30"/>
      <c r="G13" s="20" t="s">
        <v>39</v>
      </c>
      <c r="H13" s="31"/>
      <c r="I13" s="31"/>
      <c r="J13" s="31"/>
      <c r="K13" s="31"/>
      <c r="L13" s="31"/>
      <c r="M13" s="31"/>
    </row>
    <row r="14" spans="1:13" ht="18" customHeight="1">
      <c r="A14" s="23" t="s">
        <v>40</v>
      </c>
      <c r="B14" s="24">
        <v>0</v>
      </c>
      <c r="C14" s="23" t="s">
        <v>41</v>
      </c>
      <c r="D14" s="24"/>
      <c r="E14" s="25"/>
      <c r="F14" s="26" t="s">
        <v>15</v>
      </c>
      <c r="G14" s="27" t="s">
        <v>10</v>
      </c>
      <c r="H14" s="28">
        <f>H16+H17+H18+H19+H20+H21+H22+H23+H24+H25+H26+H27+H28+H29+H30+H31+H32+H33+H34+H35+H36+H37+H38+H39+H40+H41+H42+H43+H44+H45+H46+H47+H48+H49+H50+H51+H52+H53+H54+H55+H56+H57+H58+H59+H60+H61+H62</f>
        <v>1026</v>
      </c>
      <c r="I14" s="28">
        <f t="shared" ref="I14:M14" si="1">I16+I17+I18+I19+I20+I21+I22+I23+I24+I25+I26+I27+I28+I29+I30+I31+I32+I33+I34+I35+I36+I37+I38+I39+I40+I41+I42+I43+I44+I45+I46+I47+I48+I49+I50+I51+I52+I53+I54+I55+I56+I57+I58+I59+I60+I61+I62</f>
        <v>871.3</v>
      </c>
      <c r="J14" s="28">
        <f t="shared" si="1"/>
        <v>300</v>
      </c>
      <c r="K14" s="28">
        <f t="shared" si="1"/>
        <v>596</v>
      </c>
      <c r="L14" s="28">
        <f t="shared" si="1"/>
        <v>73</v>
      </c>
      <c r="M14" s="28">
        <f t="shared" si="1"/>
        <v>70</v>
      </c>
    </row>
    <row r="15" spans="1:13" s="22" customFormat="1" ht="38.25" customHeight="1">
      <c r="A15" s="23"/>
      <c r="B15" s="24"/>
      <c r="C15" s="23"/>
      <c r="D15" s="24"/>
      <c r="E15" s="25"/>
      <c r="F15" s="26"/>
      <c r="G15" s="27" t="s">
        <v>39</v>
      </c>
      <c r="H15" s="28"/>
      <c r="I15" s="28"/>
      <c r="J15" s="28"/>
      <c r="K15" s="28"/>
      <c r="L15" s="28"/>
      <c r="M15" s="28"/>
    </row>
    <row r="16" spans="1:13" ht="51" customHeight="1">
      <c r="A16" s="15" t="s">
        <v>40</v>
      </c>
      <c r="B16" s="16">
        <v>0</v>
      </c>
      <c r="C16" s="15" t="s">
        <v>41</v>
      </c>
      <c r="D16" s="16">
        <v>1</v>
      </c>
      <c r="E16" s="18"/>
      <c r="F16" s="20" t="s">
        <v>45</v>
      </c>
      <c r="G16" s="6" t="s">
        <v>17</v>
      </c>
      <c r="H16" s="10"/>
      <c r="I16" s="10">
        <v>40</v>
      </c>
      <c r="J16" s="10"/>
      <c r="K16" s="10"/>
      <c r="L16" s="10"/>
      <c r="M16" s="10"/>
    </row>
    <row r="17" spans="1:13" ht="51" customHeight="1">
      <c r="A17" s="15" t="s">
        <v>40</v>
      </c>
      <c r="B17" s="16">
        <v>0</v>
      </c>
      <c r="C17" s="15" t="s">
        <v>41</v>
      </c>
      <c r="D17" s="16">
        <v>2</v>
      </c>
      <c r="E17" s="21"/>
      <c r="F17" s="20" t="s">
        <v>46</v>
      </c>
      <c r="G17" s="6" t="s">
        <v>32</v>
      </c>
      <c r="H17" s="10"/>
      <c r="I17" s="10">
        <v>50</v>
      </c>
      <c r="J17" s="10"/>
      <c r="K17" s="10"/>
      <c r="L17" s="10"/>
      <c r="M17" s="10"/>
    </row>
    <row r="18" spans="1:13" ht="48.75" customHeight="1">
      <c r="A18" s="15" t="s">
        <v>40</v>
      </c>
      <c r="B18" s="16">
        <v>0</v>
      </c>
      <c r="C18" s="15" t="s">
        <v>41</v>
      </c>
      <c r="D18" s="16">
        <v>3</v>
      </c>
      <c r="E18" s="21"/>
      <c r="F18" s="20" t="s">
        <v>47</v>
      </c>
      <c r="G18" s="6" t="s">
        <v>18</v>
      </c>
      <c r="H18" s="10"/>
      <c r="I18" s="10">
        <v>50</v>
      </c>
      <c r="J18" s="10"/>
      <c r="K18" s="10"/>
      <c r="L18" s="10"/>
      <c r="M18" s="10"/>
    </row>
    <row r="19" spans="1:13" ht="42" customHeight="1">
      <c r="A19" s="15" t="s">
        <v>40</v>
      </c>
      <c r="B19" s="16">
        <v>0</v>
      </c>
      <c r="C19" s="15" t="s">
        <v>41</v>
      </c>
      <c r="D19" s="16">
        <v>4</v>
      </c>
      <c r="E19" s="21"/>
      <c r="F19" s="20" t="s">
        <v>48</v>
      </c>
      <c r="G19" s="6" t="s">
        <v>19</v>
      </c>
      <c r="H19" s="10">
        <v>40</v>
      </c>
      <c r="I19" s="10"/>
      <c r="J19" s="10"/>
      <c r="K19" s="10"/>
      <c r="L19" s="10"/>
      <c r="M19" s="10">
        <v>40</v>
      </c>
    </row>
    <row r="20" spans="1:13" ht="53.25" customHeight="1">
      <c r="A20" s="15" t="s">
        <v>40</v>
      </c>
      <c r="B20" s="16">
        <v>0</v>
      </c>
      <c r="C20" s="15" t="s">
        <v>41</v>
      </c>
      <c r="D20" s="16">
        <v>5</v>
      </c>
      <c r="E20" s="21"/>
      <c r="F20" s="20" t="s">
        <v>49</v>
      </c>
      <c r="G20" s="6" t="s">
        <v>20</v>
      </c>
      <c r="H20" s="10"/>
      <c r="I20" s="10">
        <v>50</v>
      </c>
      <c r="J20" s="10"/>
      <c r="K20" s="10"/>
      <c r="L20" s="10"/>
      <c r="M20" s="10"/>
    </row>
    <row r="21" spans="1:13" ht="51.75" customHeight="1">
      <c r="A21" s="15" t="s">
        <v>40</v>
      </c>
      <c r="B21" s="16">
        <v>0</v>
      </c>
      <c r="C21" s="15" t="s">
        <v>41</v>
      </c>
      <c r="D21" s="16">
        <v>6</v>
      </c>
      <c r="E21" s="21"/>
      <c r="F21" s="20" t="s">
        <v>50</v>
      </c>
      <c r="G21" s="6" t="s">
        <v>21</v>
      </c>
      <c r="H21" s="10">
        <v>50</v>
      </c>
      <c r="I21" s="10"/>
      <c r="J21" s="10"/>
      <c r="K21" s="10"/>
      <c r="L21" s="10"/>
      <c r="M21" s="10"/>
    </row>
    <row r="22" spans="1:13" ht="49.5" customHeight="1">
      <c r="A22" s="15" t="s">
        <v>40</v>
      </c>
      <c r="B22" s="16">
        <v>0</v>
      </c>
      <c r="C22" s="15" t="s">
        <v>41</v>
      </c>
      <c r="D22" s="16">
        <v>7</v>
      </c>
      <c r="E22" s="21"/>
      <c r="F22" s="20" t="s">
        <v>51</v>
      </c>
      <c r="G22" s="6" t="s">
        <v>22</v>
      </c>
      <c r="H22" s="10"/>
      <c r="I22" s="10"/>
      <c r="J22" s="10"/>
      <c r="K22" s="10">
        <v>41</v>
      </c>
      <c r="L22" s="10"/>
      <c r="M22" s="10"/>
    </row>
    <row r="23" spans="1:13" ht="45.75" customHeight="1">
      <c r="A23" s="15" t="s">
        <v>40</v>
      </c>
      <c r="B23" s="16">
        <v>0</v>
      </c>
      <c r="C23" s="15" t="s">
        <v>41</v>
      </c>
      <c r="D23" s="16">
        <v>8</v>
      </c>
      <c r="E23" s="21"/>
      <c r="F23" s="20" t="s">
        <v>52</v>
      </c>
      <c r="G23" s="6" t="s">
        <v>23</v>
      </c>
      <c r="H23" s="10"/>
      <c r="I23" s="10">
        <v>30</v>
      </c>
      <c r="J23" s="10"/>
      <c r="K23" s="10"/>
      <c r="L23" s="10"/>
      <c r="M23" s="10"/>
    </row>
    <row r="24" spans="1:13" ht="43.5" customHeight="1">
      <c r="A24" s="15" t="s">
        <v>40</v>
      </c>
      <c r="B24" s="16">
        <v>0</v>
      </c>
      <c r="C24" s="15" t="s">
        <v>41</v>
      </c>
      <c r="D24" s="16">
        <v>9</v>
      </c>
      <c r="E24" s="21"/>
      <c r="F24" s="20" t="s">
        <v>53</v>
      </c>
      <c r="G24" s="6" t="s">
        <v>24</v>
      </c>
      <c r="H24" s="10"/>
      <c r="I24" s="10">
        <v>30</v>
      </c>
      <c r="J24" s="10"/>
      <c r="K24" s="10"/>
      <c r="L24" s="10"/>
      <c r="M24" s="10"/>
    </row>
    <row r="25" spans="1:13" ht="42.75" customHeight="1">
      <c r="A25" s="15" t="s">
        <v>40</v>
      </c>
      <c r="B25" s="16">
        <v>0</v>
      </c>
      <c r="C25" s="15" t="s">
        <v>41</v>
      </c>
      <c r="D25" s="16">
        <v>10</v>
      </c>
      <c r="E25" s="21"/>
      <c r="F25" s="20" t="s">
        <v>54</v>
      </c>
      <c r="G25" s="6" t="s">
        <v>25</v>
      </c>
      <c r="H25" s="10"/>
      <c r="I25" s="10">
        <v>30</v>
      </c>
      <c r="J25" s="10"/>
      <c r="K25" s="10"/>
      <c r="L25" s="10"/>
      <c r="M25" s="10"/>
    </row>
    <row r="26" spans="1:13" ht="48" customHeight="1">
      <c r="A26" s="15" t="s">
        <v>40</v>
      </c>
      <c r="B26" s="16">
        <v>0</v>
      </c>
      <c r="C26" s="15" t="s">
        <v>41</v>
      </c>
      <c r="D26" s="16">
        <v>11</v>
      </c>
      <c r="E26" s="21"/>
      <c r="F26" s="20" t="s">
        <v>55</v>
      </c>
      <c r="G26" s="6" t="s">
        <v>26</v>
      </c>
      <c r="H26" s="10">
        <v>30</v>
      </c>
      <c r="I26" s="10"/>
      <c r="J26" s="10"/>
      <c r="K26" s="10"/>
      <c r="L26" s="10"/>
      <c r="M26" s="10">
        <v>30</v>
      </c>
    </row>
    <row r="27" spans="1:13" ht="51.75" customHeight="1">
      <c r="A27" s="15" t="s">
        <v>40</v>
      </c>
      <c r="B27" s="16">
        <v>0</v>
      </c>
      <c r="C27" s="15" t="s">
        <v>41</v>
      </c>
      <c r="D27" s="16">
        <v>12</v>
      </c>
      <c r="E27" s="21"/>
      <c r="F27" s="20" t="s">
        <v>56</v>
      </c>
      <c r="G27" s="6" t="s">
        <v>27</v>
      </c>
      <c r="H27" s="10">
        <v>400</v>
      </c>
      <c r="I27" s="10"/>
      <c r="J27" s="10"/>
      <c r="K27" s="10"/>
      <c r="L27" s="10"/>
      <c r="M27" s="10"/>
    </row>
    <row r="28" spans="1:13" ht="41.25" customHeight="1">
      <c r="A28" s="15" t="s">
        <v>40</v>
      </c>
      <c r="B28" s="16">
        <v>0</v>
      </c>
      <c r="C28" s="15" t="s">
        <v>41</v>
      </c>
      <c r="D28" s="16">
        <v>13</v>
      </c>
      <c r="E28" s="21"/>
      <c r="F28" s="20" t="s">
        <v>57</v>
      </c>
      <c r="G28" s="6" t="s">
        <v>28</v>
      </c>
      <c r="H28" s="10">
        <v>41</v>
      </c>
      <c r="I28" s="10"/>
      <c r="J28" s="10"/>
      <c r="K28" s="10"/>
      <c r="L28" s="10"/>
      <c r="M28" s="10"/>
    </row>
    <row r="29" spans="1:13" ht="35.25" customHeight="1">
      <c r="A29" s="15" t="s">
        <v>40</v>
      </c>
      <c r="B29" s="16">
        <v>0</v>
      </c>
      <c r="C29" s="15" t="s">
        <v>41</v>
      </c>
      <c r="D29" s="16">
        <v>14</v>
      </c>
      <c r="E29" s="21"/>
      <c r="F29" s="20" t="s">
        <v>58</v>
      </c>
      <c r="G29" s="6" t="s">
        <v>29</v>
      </c>
      <c r="H29" s="10"/>
      <c r="I29" s="10">
        <v>50</v>
      </c>
      <c r="J29" s="10">
        <v>150</v>
      </c>
      <c r="K29" s="10"/>
      <c r="L29" s="10"/>
      <c r="M29" s="10"/>
    </row>
    <row r="30" spans="1:13" ht="41.25" customHeight="1">
      <c r="A30" s="15" t="s">
        <v>40</v>
      </c>
      <c r="B30" s="16">
        <v>0</v>
      </c>
      <c r="C30" s="15" t="s">
        <v>41</v>
      </c>
      <c r="D30" s="16">
        <v>15</v>
      </c>
      <c r="E30" s="21"/>
      <c r="F30" s="20" t="s">
        <v>59</v>
      </c>
      <c r="G30" s="6" t="s">
        <v>30</v>
      </c>
      <c r="H30" s="10">
        <v>50</v>
      </c>
      <c r="I30" s="10"/>
      <c r="J30" s="10"/>
      <c r="K30" s="10"/>
      <c r="L30" s="10"/>
      <c r="M30" s="10"/>
    </row>
    <row r="31" spans="1:13" ht="48.75" customHeight="1">
      <c r="A31" s="15" t="s">
        <v>40</v>
      </c>
      <c r="B31" s="16">
        <v>0</v>
      </c>
      <c r="C31" s="15" t="s">
        <v>41</v>
      </c>
      <c r="D31" s="16">
        <v>16</v>
      </c>
      <c r="E31" s="21"/>
      <c r="F31" s="20" t="s">
        <v>60</v>
      </c>
      <c r="G31" s="6" t="s">
        <v>11</v>
      </c>
      <c r="H31" s="10">
        <v>40</v>
      </c>
      <c r="I31" s="10"/>
      <c r="J31" s="10"/>
      <c r="K31" s="10"/>
      <c r="L31" s="10"/>
      <c r="M31" s="10"/>
    </row>
    <row r="32" spans="1:13" ht="42.75" customHeight="1">
      <c r="A32" s="15" t="s">
        <v>40</v>
      </c>
      <c r="B32" s="16">
        <v>0</v>
      </c>
      <c r="C32" s="15" t="s">
        <v>41</v>
      </c>
      <c r="D32" s="16">
        <v>17</v>
      </c>
      <c r="E32" s="21"/>
      <c r="F32" s="20" t="s">
        <v>61</v>
      </c>
      <c r="G32" s="6" t="s">
        <v>31</v>
      </c>
      <c r="H32" s="10"/>
      <c r="I32" s="10"/>
      <c r="J32" s="10">
        <v>100</v>
      </c>
      <c r="K32" s="10">
        <v>100</v>
      </c>
      <c r="L32" s="10"/>
      <c r="M32" s="10"/>
    </row>
    <row r="33" spans="1:13" ht="50.25" customHeight="1">
      <c r="A33" s="15" t="s">
        <v>40</v>
      </c>
      <c r="B33" s="16">
        <v>0</v>
      </c>
      <c r="C33" s="15" t="s">
        <v>41</v>
      </c>
      <c r="D33" s="16">
        <v>18</v>
      </c>
      <c r="E33" s="18"/>
      <c r="F33" s="20" t="s">
        <v>62</v>
      </c>
      <c r="G33" s="6" t="s">
        <v>17</v>
      </c>
      <c r="H33" s="10">
        <v>40</v>
      </c>
      <c r="I33" s="10"/>
      <c r="J33" s="10"/>
      <c r="K33" s="10"/>
      <c r="L33" s="10"/>
      <c r="M33" s="10"/>
    </row>
    <row r="34" spans="1:13" ht="52.5" customHeight="1">
      <c r="A34" s="15" t="s">
        <v>40</v>
      </c>
      <c r="B34" s="16">
        <v>0</v>
      </c>
      <c r="C34" s="15" t="s">
        <v>41</v>
      </c>
      <c r="D34" s="16">
        <v>19</v>
      </c>
      <c r="E34" s="21"/>
      <c r="F34" s="20" t="s">
        <v>79</v>
      </c>
      <c r="G34" s="12" t="s">
        <v>37</v>
      </c>
      <c r="H34" s="13"/>
      <c r="I34" s="13">
        <v>40</v>
      </c>
      <c r="J34" s="13"/>
      <c r="K34" s="13"/>
      <c r="L34" s="13"/>
      <c r="M34" s="13"/>
    </row>
    <row r="35" spans="1:13" ht="53.25" customHeight="1">
      <c r="A35" s="15" t="s">
        <v>40</v>
      </c>
      <c r="B35" s="16">
        <v>0</v>
      </c>
      <c r="C35" s="15" t="s">
        <v>41</v>
      </c>
      <c r="D35" s="16">
        <v>20</v>
      </c>
      <c r="E35" s="21"/>
      <c r="F35" s="20" t="s">
        <v>63</v>
      </c>
      <c r="G35" s="12" t="s">
        <v>33</v>
      </c>
      <c r="H35" s="13">
        <v>40</v>
      </c>
      <c r="I35" s="13"/>
      <c r="J35" s="13"/>
      <c r="K35" s="13"/>
      <c r="L35" s="13"/>
      <c r="M35" s="13"/>
    </row>
    <row r="36" spans="1:13" ht="40.5" customHeight="1">
      <c r="A36" s="15" t="s">
        <v>40</v>
      </c>
      <c r="B36" s="16">
        <v>0</v>
      </c>
      <c r="C36" s="15" t="s">
        <v>41</v>
      </c>
      <c r="D36" s="16">
        <v>21</v>
      </c>
      <c r="E36" s="21"/>
      <c r="F36" s="20" t="s">
        <v>65</v>
      </c>
      <c r="G36" s="6" t="s">
        <v>19</v>
      </c>
      <c r="H36" s="10">
        <v>40</v>
      </c>
      <c r="I36" s="10"/>
      <c r="J36" s="10"/>
      <c r="K36" s="10"/>
      <c r="L36" s="10"/>
      <c r="M36" s="10"/>
    </row>
    <row r="37" spans="1:13" ht="51" customHeight="1">
      <c r="A37" s="15" t="s">
        <v>40</v>
      </c>
      <c r="B37" s="16">
        <v>0</v>
      </c>
      <c r="C37" s="15" t="s">
        <v>41</v>
      </c>
      <c r="D37" s="16">
        <v>22</v>
      </c>
      <c r="E37" s="21"/>
      <c r="F37" s="20" t="s">
        <v>66</v>
      </c>
      <c r="G37" s="6" t="s">
        <v>20</v>
      </c>
      <c r="H37" s="10"/>
      <c r="I37" s="10">
        <v>30</v>
      </c>
      <c r="J37" s="10"/>
      <c r="K37" s="10"/>
      <c r="L37" s="10"/>
      <c r="M37" s="10"/>
    </row>
    <row r="38" spans="1:13" ht="51.75" customHeight="1">
      <c r="A38" s="15" t="s">
        <v>40</v>
      </c>
      <c r="B38" s="16">
        <v>0</v>
      </c>
      <c r="C38" s="15" t="s">
        <v>41</v>
      </c>
      <c r="D38" s="16">
        <v>23</v>
      </c>
      <c r="E38" s="21"/>
      <c r="F38" s="20" t="s">
        <v>67</v>
      </c>
      <c r="G38" s="6" t="s">
        <v>21</v>
      </c>
      <c r="H38" s="10">
        <v>40</v>
      </c>
      <c r="I38" s="10"/>
      <c r="J38" s="10"/>
      <c r="K38" s="10"/>
      <c r="L38" s="10"/>
      <c r="M38" s="10"/>
    </row>
    <row r="39" spans="1:13" ht="50.25" customHeight="1">
      <c r="A39" s="15" t="s">
        <v>40</v>
      </c>
      <c r="B39" s="16">
        <v>0</v>
      </c>
      <c r="C39" s="15" t="s">
        <v>41</v>
      </c>
      <c r="D39" s="16">
        <v>24</v>
      </c>
      <c r="E39" s="21"/>
      <c r="F39" s="20" t="s">
        <v>64</v>
      </c>
      <c r="G39" s="12" t="s">
        <v>34</v>
      </c>
      <c r="H39" s="13">
        <v>40</v>
      </c>
      <c r="I39" s="13"/>
      <c r="J39" s="13"/>
      <c r="K39" s="13"/>
      <c r="L39" s="13"/>
      <c r="M39" s="13"/>
    </row>
    <row r="40" spans="1:13" ht="46.5" customHeight="1">
      <c r="A40" s="15" t="s">
        <v>40</v>
      </c>
      <c r="B40" s="16">
        <v>0</v>
      </c>
      <c r="C40" s="15" t="s">
        <v>41</v>
      </c>
      <c r="D40" s="16">
        <v>25</v>
      </c>
      <c r="E40" s="21"/>
      <c r="F40" s="20" t="s">
        <v>68</v>
      </c>
      <c r="G40" s="6" t="s">
        <v>23</v>
      </c>
      <c r="H40" s="10"/>
      <c r="I40" s="10">
        <v>40</v>
      </c>
      <c r="J40" s="10"/>
      <c r="K40" s="10"/>
      <c r="L40" s="10"/>
      <c r="M40" s="10"/>
    </row>
    <row r="41" spans="1:13" ht="48" customHeight="1">
      <c r="A41" s="15" t="s">
        <v>40</v>
      </c>
      <c r="B41" s="16">
        <v>0</v>
      </c>
      <c r="C41" s="15" t="s">
        <v>41</v>
      </c>
      <c r="D41" s="16">
        <v>26</v>
      </c>
      <c r="E41" s="21"/>
      <c r="F41" s="20" t="s">
        <v>69</v>
      </c>
      <c r="G41" s="6" t="s">
        <v>24</v>
      </c>
      <c r="H41" s="10"/>
      <c r="I41" s="10">
        <v>40</v>
      </c>
      <c r="J41" s="10"/>
      <c r="K41" s="10"/>
      <c r="L41" s="10"/>
      <c r="M41" s="10"/>
    </row>
    <row r="42" spans="1:13" ht="51.75" customHeight="1">
      <c r="A42" s="15" t="s">
        <v>40</v>
      </c>
      <c r="B42" s="16">
        <v>0</v>
      </c>
      <c r="C42" s="15" t="s">
        <v>41</v>
      </c>
      <c r="D42" s="16">
        <v>27</v>
      </c>
      <c r="E42" s="21"/>
      <c r="F42" s="20" t="s">
        <v>70</v>
      </c>
      <c r="G42" s="6" t="s">
        <v>25</v>
      </c>
      <c r="H42" s="10"/>
      <c r="I42" s="10">
        <v>40</v>
      </c>
      <c r="J42" s="10"/>
      <c r="K42" s="10"/>
      <c r="L42" s="10"/>
      <c r="M42" s="10"/>
    </row>
    <row r="43" spans="1:13" ht="51.75" customHeight="1">
      <c r="A43" s="15" t="s">
        <v>40</v>
      </c>
      <c r="B43" s="16">
        <v>0</v>
      </c>
      <c r="C43" s="15" t="s">
        <v>41</v>
      </c>
      <c r="D43" s="16">
        <v>28</v>
      </c>
      <c r="E43" s="21"/>
      <c r="F43" s="20" t="s">
        <v>71</v>
      </c>
      <c r="G43" s="6" t="s">
        <v>26</v>
      </c>
      <c r="H43" s="10"/>
      <c r="I43" s="10">
        <v>40</v>
      </c>
      <c r="J43" s="10"/>
      <c r="K43" s="10"/>
      <c r="L43" s="10"/>
      <c r="M43" s="10"/>
    </row>
    <row r="44" spans="1:13" ht="51.75" customHeight="1">
      <c r="A44" s="15" t="s">
        <v>40</v>
      </c>
      <c r="B44" s="16">
        <v>0</v>
      </c>
      <c r="C44" s="15" t="s">
        <v>41</v>
      </c>
      <c r="D44" s="16">
        <v>29</v>
      </c>
      <c r="E44" s="21"/>
      <c r="F44" s="20" t="s">
        <v>72</v>
      </c>
      <c r="G44" s="6" t="s">
        <v>73</v>
      </c>
      <c r="H44" s="10"/>
      <c r="I44" s="10"/>
      <c r="J44" s="10"/>
      <c r="K44" s="10">
        <v>30</v>
      </c>
      <c r="L44" s="10"/>
      <c r="M44" s="10"/>
    </row>
    <row r="45" spans="1:13" ht="52.5" customHeight="1">
      <c r="A45" s="15" t="s">
        <v>40</v>
      </c>
      <c r="B45" s="16">
        <v>0</v>
      </c>
      <c r="C45" s="15" t="s">
        <v>41</v>
      </c>
      <c r="D45" s="16">
        <v>30</v>
      </c>
      <c r="E45" s="21"/>
      <c r="F45" s="20" t="s">
        <v>75</v>
      </c>
      <c r="G45" s="6" t="s">
        <v>29</v>
      </c>
      <c r="H45" s="10">
        <v>50</v>
      </c>
      <c r="I45" s="10"/>
      <c r="J45" s="10"/>
      <c r="K45" s="10"/>
      <c r="L45" s="10"/>
      <c r="M45" s="10"/>
    </row>
    <row r="46" spans="1:13" ht="49.5" customHeight="1">
      <c r="A46" s="15" t="s">
        <v>40</v>
      </c>
      <c r="B46" s="16">
        <v>0</v>
      </c>
      <c r="C46" s="15" t="s">
        <v>41</v>
      </c>
      <c r="D46" s="16">
        <v>31</v>
      </c>
      <c r="E46" s="21"/>
      <c r="F46" s="20" t="s">
        <v>76</v>
      </c>
      <c r="G46" s="12" t="s">
        <v>35</v>
      </c>
      <c r="H46" s="13"/>
      <c r="I46" s="13">
        <v>40</v>
      </c>
      <c r="J46" s="13"/>
      <c r="K46" s="13"/>
      <c r="L46" s="13"/>
      <c r="M46" s="13"/>
    </row>
    <row r="47" spans="1:13" ht="50.25" customHeight="1">
      <c r="A47" s="15" t="s">
        <v>40</v>
      </c>
      <c r="B47" s="16">
        <v>0</v>
      </c>
      <c r="C47" s="15" t="s">
        <v>41</v>
      </c>
      <c r="D47" s="16">
        <v>32</v>
      </c>
      <c r="E47" s="21"/>
      <c r="F47" s="20" t="s">
        <v>77</v>
      </c>
      <c r="G47" s="6" t="s">
        <v>11</v>
      </c>
      <c r="H47" s="10">
        <v>40</v>
      </c>
      <c r="I47" s="10"/>
      <c r="J47" s="10"/>
      <c r="K47" s="10"/>
      <c r="L47" s="10"/>
      <c r="M47" s="10"/>
    </row>
    <row r="48" spans="1:13" ht="50.25" customHeight="1">
      <c r="A48" s="15" t="s">
        <v>40</v>
      </c>
      <c r="B48" s="16">
        <v>0</v>
      </c>
      <c r="C48" s="15" t="s">
        <v>41</v>
      </c>
      <c r="D48" s="16">
        <v>33</v>
      </c>
      <c r="E48" s="21"/>
      <c r="F48" s="20" t="s">
        <v>78</v>
      </c>
      <c r="G48" s="6" t="s">
        <v>31</v>
      </c>
      <c r="H48" s="10">
        <v>50</v>
      </c>
      <c r="I48" s="10"/>
      <c r="J48" s="10"/>
      <c r="K48" s="10"/>
      <c r="L48" s="10"/>
      <c r="M48" s="10"/>
    </row>
    <row r="49" spans="1:13" ht="36" customHeight="1">
      <c r="A49" s="15" t="s">
        <v>40</v>
      </c>
      <c r="B49" s="16">
        <v>0</v>
      </c>
      <c r="C49" s="15" t="s">
        <v>41</v>
      </c>
      <c r="D49" s="16">
        <v>34</v>
      </c>
      <c r="E49" s="18"/>
      <c r="F49" s="20" t="s">
        <v>80</v>
      </c>
      <c r="G49" s="6" t="s">
        <v>17</v>
      </c>
      <c r="H49" s="10"/>
      <c r="I49" s="10">
        <v>15</v>
      </c>
      <c r="J49" s="10"/>
      <c r="K49" s="10"/>
      <c r="L49" s="10"/>
      <c r="M49" s="10"/>
    </row>
    <row r="50" spans="1:13" ht="39.75" customHeight="1">
      <c r="A50" s="15" t="s">
        <v>40</v>
      </c>
      <c r="B50" s="16">
        <v>0</v>
      </c>
      <c r="C50" s="15" t="s">
        <v>41</v>
      </c>
      <c r="D50" s="16">
        <v>35</v>
      </c>
      <c r="E50" s="21"/>
      <c r="F50" s="20" t="s">
        <v>81</v>
      </c>
      <c r="G50" s="12" t="s">
        <v>34</v>
      </c>
      <c r="H50" s="13"/>
      <c r="I50" s="13"/>
      <c r="J50" s="13"/>
      <c r="K50" s="13">
        <v>50</v>
      </c>
      <c r="L50" s="13"/>
      <c r="M50" s="13"/>
    </row>
    <row r="51" spans="1:13" ht="40.5" customHeight="1">
      <c r="A51" s="15" t="s">
        <v>40</v>
      </c>
      <c r="B51" s="16">
        <v>0</v>
      </c>
      <c r="C51" s="15" t="s">
        <v>41</v>
      </c>
      <c r="D51" s="16">
        <v>36</v>
      </c>
      <c r="E51" s="21"/>
      <c r="F51" s="20" t="s">
        <v>82</v>
      </c>
      <c r="G51" s="12" t="s">
        <v>18</v>
      </c>
      <c r="H51" s="13"/>
      <c r="I51" s="13">
        <f>20+20</f>
        <v>40</v>
      </c>
      <c r="J51" s="13"/>
      <c r="K51" s="13">
        <v>25</v>
      </c>
      <c r="L51" s="13"/>
      <c r="M51" s="13"/>
    </row>
    <row r="52" spans="1:13" ht="40.5" customHeight="1">
      <c r="A52" s="15" t="s">
        <v>40</v>
      </c>
      <c r="B52" s="16">
        <v>0</v>
      </c>
      <c r="C52" s="15" t="s">
        <v>41</v>
      </c>
      <c r="D52" s="16">
        <v>37</v>
      </c>
      <c r="E52" s="21"/>
      <c r="F52" s="20" t="s">
        <v>83</v>
      </c>
      <c r="G52" s="12" t="s">
        <v>33</v>
      </c>
      <c r="H52" s="13">
        <v>5</v>
      </c>
      <c r="I52" s="13"/>
      <c r="J52" s="13"/>
      <c r="K52" s="13"/>
      <c r="L52" s="13"/>
      <c r="M52" s="13"/>
    </row>
    <row r="53" spans="1:13" ht="36" customHeight="1">
      <c r="A53" s="15" t="s">
        <v>40</v>
      </c>
      <c r="B53" s="16">
        <v>0</v>
      </c>
      <c r="C53" s="15" t="s">
        <v>41</v>
      </c>
      <c r="D53" s="16">
        <v>38</v>
      </c>
      <c r="E53" s="21"/>
      <c r="F53" s="20" t="s">
        <v>84</v>
      </c>
      <c r="G53" s="12" t="s">
        <v>27</v>
      </c>
      <c r="H53" s="13"/>
      <c r="I53" s="13">
        <v>50</v>
      </c>
      <c r="J53" s="13">
        <v>50</v>
      </c>
      <c r="K53" s="13">
        <v>50</v>
      </c>
      <c r="L53" s="13">
        <v>50</v>
      </c>
      <c r="M53" s="13"/>
    </row>
    <row r="54" spans="1:13" ht="36.75" customHeight="1">
      <c r="A54" s="15" t="s">
        <v>40</v>
      </c>
      <c r="B54" s="16">
        <v>0</v>
      </c>
      <c r="C54" s="15" t="s">
        <v>41</v>
      </c>
      <c r="D54" s="16">
        <v>39</v>
      </c>
      <c r="E54" s="21"/>
      <c r="F54" s="20" t="s">
        <v>85</v>
      </c>
      <c r="G54" s="12" t="s">
        <v>19</v>
      </c>
      <c r="H54" s="13">
        <v>15</v>
      </c>
      <c r="I54" s="13"/>
      <c r="J54" s="13"/>
      <c r="K54" s="13"/>
      <c r="L54" s="13"/>
      <c r="M54" s="13"/>
    </row>
    <row r="55" spans="1:13" ht="36" customHeight="1">
      <c r="A55" s="15" t="s">
        <v>40</v>
      </c>
      <c r="B55" s="16">
        <v>0</v>
      </c>
      <c r="C55" s="15" t="s">
        <v>41</v>
      </c>
      <c r="D55" s="16">
        <v>40</v>
      </c>
      <c r="E55" s="21"/>
      <c r="F55" s="20" t="s">
        <v>86</v>
      </c>
      <c r="G55" s="12" t="s">
        <v>87</v>
      </c>
      <c r="H55" s="13"/>
      <c r="I55" s="13">
        <v>50</v>
      </c>
      <c r="J55" s="13"/>
      <c r="K55" s="13">
        <v>150</v>
      </c>
      <c r="L55" s="13"/>
      <c r="M55" s="13"/>
    </row>
    <row r="56" spans="1:13" ht="40.5" customHeight="1">
      <c r="A56" s="15" t="s">
        <v>40</v>
      </c>
      <c r="B56" s="16">
        <v>0</v>
      </c>
      <c r="C56" s="15" t="s">
        <v>41</v>
      </c>
      <c r="D56" s="16">
        <v>41</v>
      </c>
      <c r="E56" s="21"/>
      <c r="F56" s="20" t="s">
        <v>88</v>
      </c>
      <c r="G56" s="12" t="s">
        <v>11</v>
      </c>
      <c r="H56" s="13"/>
      <c r="I56" s="13">
        <v>50</v>
      </c>
      <c r="J56" s="13"/>
      <c r="K56" s="13"/>
      <c r="L56" s="13"/>
      <c r="M56" s="13"/>
    </row>
    <row r="57" spans="1:13" ht="39.75" customHeight="1">
      <c r="A57" s="15" t="s">
        <v>40</v>
      </c>
      <c r="B57" s="16">
        <v>0</v>
      </c>
      <c r="C57" s="15" t="s">
        <v>41</v>
      </c>
      <c r="D57" s="16">
        <v>42</v>
      </c>
      <c r="E57" s="21"/>
      <c r="F57" s="20" t="s">
        <v>89</v>
      </c>
      <c r="G57" s="12" t="s">
        <v>31</v>
      </c>
      <c r="H57" s="13"/>
      <c r="I57" s="13">
        <v>50</v>
      </c>
      <c r="J57" s="13"/>
      <c r="K57" s="13">
        <v>150</v>
      </c>
      <c r="L57" s="13"/>
      <c r="M57" s="13"/>
    </row>
    <row r="58" spans="1:13" ht="38.25" customHeight="1">
      <c r="A58" s="15" t="s">
        <v>40</v>
      </c>
      <c r="B58" s="16">
        <v>0</v>
      </c>
      <c r="C58" s="15" t="s">
        <v>41</v>
      </c>
      <c r="D58" s="16">
        <v>43</v>
      </c>
      <c r="E58" s="21"/>
      <c r="F58" s="20" t="s">
        <v>90</v>
      </c>
      <c r="G58" s="12" t="s">
        <v>73</v>
      </c>
      <c r="H58" s="13"/>
      <c r="I58" s="13"/>
      <c r="J58" s="13"/>
      <c r="K58" s="13"/>
      <c r="L58" s="13">
        <v>3</v>
      </c>
      <c r="M58" s="13"/>
    </row>
    <row r="59" spans="1:13" ht="39.75" customHeight="1">
      <c r="A59" s="15" t="s">
        <v>40</v>
      </c>
      <c r="B59" s="16">
        <v>0</v>
      </c>
      <c r="C59" s="15" t="s">
        <v>41</v>
      </c>
      <c r="D59" s="16">
        <v>44</v>
      </c>
      <c r="E59" s="21"/>
      <c r="F59" s="20" t="s">
        <v>91</v>
      </c>
      <c r="G59" s="12" t="s">
        <v>36</v>
      </c>
      <c r="H59" s="13"/>
      <c r="I59" s="13"/>
      <c r="J59" s="13"/>
      <c r="K59" s="13"/>
      <c r="L59" s="13">
        <v>10</v>
      </c>
      <c r="M59" s="13"/>
    </row>
    <row r="60" spans="1:13" ht="39.75" customHeight="1">
      <c r="A60" s="15" t="s">
        <v>40</v>
      </c>
      <c r="B60" s="16">
        <v>0</v>
      </c>
      <c r="C60" s="15" t="s">
        <v>41</v>
      </c>
      <c r="D60" s="16">
        <v>45</v>
      </c>
      <c r="E60" s="21"/>
      <c r="F60" s="20" t="s">
        <v>92</v>
      </c>
      <c r="G60" s="12" t="s">
        <v>38</v>
      </c>
      <c r="H60" s="13"/>
      <c r="I60" s="13"/>
      <c r="J60" s="13"/>
      <c r="K60" s="13"/>
      <c r="L60" s="13">
        <v>10</v>
      </c>
      <c r="M60" s="13"/>
    </row>
    <row r="61" spans="1:13" ht="34.5" customHeight="1">
      <c r="A61" s="15" t="s">
        <v>40</v>
      </c>
      <c r="B61" s="16">
        <v>0</v>
      </c>
      <c r="C61" s="15" t="s">
        <v>41</v>
      </c>
      <c r="D61" s="16">
        <v>46</v>
      </c>
      <c r="E61" s="21"/>
      <c r="F61" s="20" t="s">
        <v>93</v>
      </c>
      <c r="G61" s="12" t="s">
        <v>30</v>
      </c>
      <c r="H61" s="13">
        <v>15</v>
      </c>
      <c r="I61" s="13"/>
      <c r="J61" s="13"/>
      <c r="K61" s="13"/>
      <c r="L61" s="13"/>
      <c r="M61" s="13"/>
    </row>
    <row r="62" spans="1:13" ht="39" customHeight="1">
      <c r="A62" s="15" t="s">
        <v>40</v>
      </c>
      <c r="B62" s="16">
        <v>0</v>
      </c>
      <c r="C62" s="15" t="s">
        <v>41</v>
      </c>
      <c r="D62" s="16">
        <v>47</v>
      </c>
      <c r="E62" s="21"/>
      <c r="F62" s="20" t="s">
        <v>94</v>
      </c>
      <c r="G62" s="12" t="s">
        <v>22</v>
      </c>
      <c r="H62" s="13"/>
      <c r="I62" s="13">
        <f>10+6.3</f>
        <v>16.3</v>
      </c>
      <c r="J62" s="13"/>
      <c r="K62" s="13"/>
      <c r="L62" s="13"/>
      <c r="M62" s="13"/>
    </row>
    <row r="63" spans="1:13" s="36" customFormat="1" ht="52.5" customHeight="1">
      <c r="A63" s="32" t="s">
        <v>40</v>
      </c>
      <c r="B63" s="33">
        <v>0</v>
      </c>
      <c r="C63" s="32" t="s">
        <v>42</v>
      </c>
      <c r="D63" s="33"/>
      <c r="E63" s="34"/>
      <c r="F63" s="11" t="s">
        <v>16</v>
      </c>
      <c r="G63" s="35" t="s">
        <v>10</v>
      </c>
      <c r="H63" s="28">
        <f>H64+H65+H66+H67+H68+H69+H70+H71+H72+H73+H74+H75+H76+H77+H78+H79+H80+H81+H82</f>
        <v>7211.0840000000007</v>
      </c>
      <c r="I63" s="28">
        <f t="shared" ref="I63:M63" si="2">I64+I65+I66+I67+I68+I69+I70+I71+I72+I73+I74+I75+I76+I77+I78+I79+I80+I81+I82</f>
        <v>3925.2330000000002</v>
      </c>
      <c r="J63" s="28">
        <f t="shared" si="2"/>
        <v>1521.5</v>
      </c>
      <c r="K63" s="28">
        <f t="shared" si="2"/>
        <v>2489.3589999999999</v>
      </c>
      <c r="L63" s="28">
        <f t="shared" si="2"/>
        <v>490.2</v>
      </c>
      <c r="M63" s="28">
        <f t="shared" si="2"/>
        <v>317</v>
      </c>
    </row>
    <row r="64" spans="1:13" ht="42.75" customHeight="1">
      <c r="A64" s="15" t="s">
        <v>40</v>
      </c>
      <c r="B64" s="16">
        <v>0</v>
      </c>
      <c r="C64" s="15" t="s">
        <v>42</v>
      </c>
      <c r="D64" s="16">
        <v>1</v>
      </c>
      <c r="E64" s="18"/>
      <c r="F64" s="20" t="s">
        <v>95</v>
      </c>
      <c r="G64" s="6" t="s">
        <v>32</v>
      </c>
      <c r="H64" s="10">
        <v>2000</v>
      </c>
      <c r="I64" s="10"/>
      <c r="J64" s="10"/>
      <c r="K64" s="10"/>
      <c r="L64" s="10"/>
      <c r="M64" s="10"/>
    </row>
    <row r="65" spans="1:13" ht="35.25" customHeight="1">
      <c r="A65" s="15" t="s">
        <v>40</v>
      </c>
      <c r="B65" s="16">
        <v>0</v>
      </c>
      <c r="C65" s="15" t="s">
        <v>42</v>
      </c>
      <c r="D65" s="16">
        <v>2</v>
      </c>
      <c r="E65" s="21"/>
      <c r="F65" s="20" t="s">
        <v>96</v>
      </c>
      <c r="G65" s="12" t="s">
        <v>33</v>
      </c>
      <c r="H65" s="13">
        <v>338.52499999999998</v>
      </c>
      <c r="I65" s="13">
        <v>60</v>
      </c>
      <c r="J65" s="13">
        <v>80</v>
      </c>
      <c r="K65" s="13">
        <v>340</v>
      </c>
      <c r="L65" s="13">
        <v>50</v>
      </c>
      <c r="M65" s="13"/>
    </row>
    <row r="66" spans="1:13" ht="36.75" customHeight="1">
      <c r="A66" s="15" t="s">
        <v>40</v>
      </c>
      <c r="B66" s="16">
        <v>0</v>
      </c>
      <c r="C66" s="15" t="s">
        <v>42</v>
      </c>
      <c r="D66" s="16">
        <v>3</v>
      </c>
      <c r="E66" s="21"/>
      <c r="F66" s="20" t="s">
        <v>97</v>
      </c>
      <c r="G66" s="12" t="s">
        <v>35</v>
      </c>
      <c r="H66" s="13">
        <v>5</v>
      </c>
      <c r="I66" s="13"/>
      <c r="J66" s="13"/>
      <c r="K66" s="13">
        <v>5</v>
      </c>
      <c r="L66" s="13"/>
      <c r="M66" s="13"/>
    </row>
    <row r="67" spans="1:13" ht="37.5" customHeight="1">
      <c r="A67" s="15" t="s">
        <v>40</v>
      </c>
      <c r="B67" s="16">
        <v>0</v>
      </c>
      <c r="C67" s="15" t="s">
        <v>42</v>
      </c>
      <c r="D67" s="16">
        <v>4</v>
      </c>
      <c r="E67" s="21"/>
      <c r="F67" s="20" t="s">
        <v>98</v>
      </c>
      <c r="G67" s="12" t="s">
        <v>24</v>
      </c>
      <c r="H67" s="13"/>
      <c r="I67" s="13"/>
      <c r="J67" s="13">
        <v>400</v>
      </c>
      <c r="K67" s="13"/>
      <c r="L67" s="13"/>
      <c r="M67" s="13"/>
    </row>
    <row r="68" spans="1:13" ht="38.25" customHeight="1">
      <c r="A68" s="15" t="s">
        <v>40</v>
      </c>
      <c r="B68" s="16">
        <v>0</v>
      </c>
      <c r="C68" s="15" t="s">
        <v>42</v>
      </c>
      <c r="D68" s="16">
        <v>5</v>
      </c>
      <c r="E68" s="21"/>
      <c r="F68" s="20" t="s">
        <v>99</v>
      </c>
      <c r="G68" s="12" t="s">
        <v>25</v>
      </c>
      <c r="H68" s="13"/>
      <c r="I68" s="13"/>
      <c r="J68" s="13"/>
      <c r="K68" s="13">
        <v>400</v>
      </c>
      <c r="L68" s="13"/>
      <c r="M68" s="13"/>
    </row>
    <row r="69" spans="1:13" ht="41.25" customHeight="1">
      <c r="A69" s="15" t="s">
        <v>40</v>
      </c>
      <c r="B69" s="16">
        <v>0</v>
      </c>
      <c r="C69" s="15" t="s">
        <v>42</v>
      </c>
      <c r="D69" s="16">
        <v>6</v>
      </c>
      <c r="E69" s="21"/>
      <c r="F69" s="20" t="s">
        <v>100</v>
      </c>
      <c r="G69" s="12" t="s">
        <v>27</v>
      </c>
      <c r="H69" s="13">
        <f>100+800</f>
        <v>900</v>
      </c>
      <c r="I69" s="13">
        <v>100</v>
      </c>
      <c r="J69" s="13">
        <v>100</v>
      </c>
      <c r="K69" s="13"/>
      <c r="L69" s="13"/>
      <c r="M69" s="13"/>
    </row>
    <row r="70" spans="1:13" ht="39.75" customHeight="1">
      <c r="A70" s="15" t="s">
        <v>40</v>
      </c>
      <c r="B70" s="16">
        <v>0</v>
      </c>
      <c r="C70" s="15" t="s">
        <v>42</v>
      </c>
      <c r="D70" s="16">
        <v>7</v>
      </c>
      <c r="E70" s="21"/>
      <c r="F70" s="20" t="s">
        <v>101</v>
      </c>
      <c r="G70" s="12" t="s">
        <v>73</v>
      </c>
      <c r="H70" s="13">
        <f>146.2+860</f>
        <v>1006.2</v>
      </c>
      <c r="I70" s="13">
        <v>20</v>
      </c>
      <c r="J70" s="13"/>
      <c r="K70" s="13">
        <v>100</v>
      </c>
      <c r="L70" s="13"/>
      <c r="M70" s="13"/>
    </row>
    <row r="71" spans="1:13" ht="50.25" customHeight="1">
      <c r="A71" s="15" t="s">
        <v>40</v>
      </c>
      <c r="B71" s="16">
        <v>0</v>
      </c>
      <c r="C71" s="15" t="s">
        <v>42</v>
      </c>
      <c r="D71" s="16">
        <v>8</v>
      </c>
      <c r="E71" s="21"/>
      <c r="F71" s="20" t="s">
        <v>102</v>
      </c>
      <c r="G71" s="12" t="s">
        <v>87</v>
      </c>
      <c r="H71" s="13">
        <v>135</v>
      </c>
      <c r="I71" s="13">
        <v>135</v>
      </c>
      <c r="J71" s="13">
        <v>135</v>
      </c>
      <c r="K71" s="13">
        <v>135</v>
      </c>
      <c r="L71" s="13"/>
      <c r="M71" s="13"/>
    </row>
    <row r="72" spans="1:13" ht="37.5" customHeight="1">
      <c r="A72" s="15" t="s">
        <v>40</v>
      </c>
      <c r="B72" s="16">
        <v>0</v>
      </c>
      <c r="C72" s="15" t="s">
        <v>42</v>
      </c>
      <c r="D72" s="16">
        <v>9</v>
      </c>
      <c r="E72" s="21"/>
      <c r="F72" s="20" t="s">
        <v>103</v>
      </c>
      <c r="G72" s="12" t="s">
        <v>30</v>
      </c>
      <c r="H72" s="13">
        <f>50+950</f>
        <v>1000</v>
      </c>
      <c r="I72" s="13">
        <v>30</v>
      </c>
      <c r="J72" s="13"/>
      <c r="K72" s="13"/>
      <c r="L72" s="13"/>
      <c r="M72" s="13"/>
    </row>
    <row r="73" spans="1:13" ht="35.25" customHeight="1">
      <c r="A73" s="15" t="s">
        <v>40</v>
      </c>
      <c r="B73" s="16">
        <v>0</v>
      </c>
      <c r="C73" s="15" t="s">
        <v>42</v>
      </c>
      <c r="D73" s="16">
        <v>10</v>
      </c>
      <c r="E73" s="21"/>
      <c r="F73" s="20" t="s">
        <v>104</v>
      </c>
      <c r="G73" s="12" t="s">
        <v>22</v>
      </c>
      <c r="H73" s="13">
        <f>10+1043.359+5</f>
        <v>1058.3589999999999</v>
      </c>
      <c r="I73" s="13">
        <v>1752.2329999999999</v>
      </c>
      <c r="J73" s="13">
        <f>10+7.5</f>
        <v>17.5</v>
      </c>
      <c r="K73" s="13">
        <f>10+1043.359+8</f>
        <v>1061.3589999999999</v>
      </c>
      <c r="L73" s="13">
        <f>10+8.2</f>
        <v>18.2</v>
      </c>
      <c r="M73" s="13"/>
    </row>
    <row r="74" spans="1:13" ht="38.25" customHeight="1">
      <c r="A74" s="15" t="s">
        <v>40</v>
      </c>
      <c r="B74" s="16">
        <v>0</v>
      </c>
      <c r="C74" s="15" t="s">
        <v>42</v>
      </c>
      <c r="D74" s="16">
        <v>11</v>
      </c>
      <c r="E74" s="21"/>
      <c r="F74" s="20" t="s">
        <v>105</v>
      </c>
      <c r="G74" s="12" t="s">
        <v>31</v>
      </c>
      <c r="H74" s="13">
        <v>35</v>
      </c>
      <c r="I74" s="13">
        <v>35</v>
      </c>
      <c r="J74" s="13">
        <v>35</v>
      </c>
      <c r="K74" s="13">
        <v>35</v>
      </c>
      <c r="L74" s="13">
        <v>35</v>
      </c>
      <c r="M74" s="13">
        <v>35</v>
      </c>
    </row>
    <row r="75" spans="1:13" ht="27.75" customHeight="1">
      <c r="A75" s="15" t="s">
        <v>40</v>
      </c>
      <c r="B75" s="16">
        <v>0</v>
      </c>
      <c r="C75" s="15" t="s">
        <v>42</v>
      </c>
      <c r="D75" s="16">
        <v>12</v>
      </c>
      <c r="E75" s="18"/>
      <c r="F75" s="17" t="s">
        <v>106</v>
      </c>
      <c r="G75" s="12" t="s">
        <v>19</v>
      </c>
      <c r="H75" s="13">
        <v>60</v>
      </c>
      <c r="I75" s="13">
        <v>60</v>
      </c>
      <c r="J75" s="13">
        <v>60</v>
      </c>
      <c r="K75" s="13">
        <v>60</v>
      </c>
      <c r="L75" s="13">
        <v>60</v>
      </c>
      <c r="M75" s="13">
        <v>60</v>
      </c>
    </row>
    <row r="76" spans="1:13" ht="25.5" customHeight="1">
      <c r="A76" s="15" t="s">
        <v>40</v>
      </c>
      <c r="B76" s="16">
        <v>0</v>
      </c>
      <c r="C76" s="15" t="s">
        <v>42</v>
      </c>
      <c r="D76" s="16">
        <v>13</v>
      </c>
      <c r="E76" s="21"/>
      <c r="F76" s="17" t="s">
        <v>107</v>
      </c>
      <c r="G76" s="12" t="s">
        <v>108</v>
      </c>
      <c r="H76" s="13">
        <f>45+75</f>
        <v>120</v>
      </c>
      <c r="I76" s="13">
        <v>30</v>
      </c>
      <c r="J76" s="13"/>
      <c r="K76" s="13"/>
      <c r="L76" s="13"/>
      <c r="M76" s="13"/>
    </row>
    <row r="77" spans="1:13" ht="27.75" customHeight="1">
      <c r="A77" s="15" t="s">
        <v>40</v>
      </c>
      <c r="B77" s="16">
        <v>0</v>
      </c>
      <c r="C77" s="15" t="s">
        <v>42</v>
      </c>
      <c r="D77" s="16">
        <v>14</v>
      </c>
      <c r="E77" s="21"/>
      <c r="F77" s="17" t="s">
        <v>109</v>
      </c>
      <c r="G77" s="12" t="s">
        <v>34</v>
      </c>
      <c r="H77" s="13">
        <v>5</v>
      </c>
      <c r="I77" s="13">
        <v>5</v>
      </c>
      <c r="J77" s="13">
        <v>5</v>
      </c>
      <c r="K77" s="13">
        <v>5</v>
      </c>
      <c r="L77" s="13">
        <v>5</v>
      </c>
      <c r="M77" s="13">
        <v>5</v>
      </c>
    </row>
    <row r="78" spans="1:13" ht="28.5" customHeight="1">
      <c r="A78" s="15" t="s">
        <v>40</v>
      </c>
      <c r="B78" s="16">
        <v>0</v>
      </c>
      <c r="C78" s="15" t="s">
        <v>42</v>
      </c>
      <c r="D78" s="16">
        <v>15</v>
      </c>
      <c r="E78" s="21"/>
      <c r="F78" s="17" t="s">
        <v>110</v>
      </c>
      <c r="G78" s="12" t="s">
        <v>27</v>
      </c>
      <c r="H78" s="13">
        <v>200</v>
      </c>
      <c r="I78" s="13">
        <f>300+1000+50</f>
        <v>1350</v>
      </c>
      <c r="J78" s="13">
        <v>50</v>
      </c>
      <c r="K78" s="13"/>
      <c r="L78" s="13"/>
      <c r="M78" s="13"/>
    </row>
    <row r="79" spans="1:13" ht="28.5" customHeight="1">
      <c r="A79" s="15" t="s">
        <v>40</v>
      </c>
      <c r="B79" s="16">
        <v>0</v>
      </c>
      <c r="C79" s="15" t="s">
        <v>42</v>
      </c>
      <c r="D79" s="16">
        <v>16</v>
      </c>
      <c r="E79" s="21"/>
      <c r="F79" s="17" t="s">
        <v>111</v>
      </c>
      <c r="G79" s="6" t="s">
        <v>112</v>
      </c>
      <c r="H79" s="10"/>
      <c r="I79" s="10"/>
      <c r="J79" s="10">
        <f>171+120</f>
        <v>291</v>
      </c>
      <c r="K79" s="10"/>
      <c r="L79" s="10">
        <v>105</v>
      </c>
      <c r="M79" s="10"/>
    </row>
    <row r="80" spans="1:13" ht="30" customHeight="1">
      <c r="A80" s="15" t="s">
        <v>40</v>
      </c>
      <c r="B80" s="16">
        <v>0</v>
      </c>
      <c r="C80" s="15" t="s">
        <v>42</v>
      </c>
      <c r="D80" s="16">
        <v>17</v>
      </c>
      <c r="E80" s="21"/>
      <c r="F80" s="17" t="s">
        <v>113</v>
      </c>
      <c r="G80" s="6" t="s">
        <v>87</v>
      </c>
      <c r="H80" s="10">
        <f>145+110</f>
        <v>255</v>
      </c>
      <c r="I80" s="10">
        <f>145+110</f>
        <v>255</v>
      </c>
      <c r="J80" s="10">
        <f>145+110</f>
        <v>255</v>
      </c>
      <c r="K80" s="10">
        <f>145+110</f>
        <v>255</v>
      </c>
      <c r="L80" s="10">
        <f>145</f>
        <v>145</v>
      </c>
      <c r="M80" s="10">
        <f>145</f>
        <v>145</v>
      </c>
    </row>
    <row r="81" spans="1:13" ht="27.75" customHeight="1">
      <c r="A81" s="15" t="s">
        <v>40</v>
      </c>
      <c r="B81" s="16">
        <v>0</v>
      </c>
      <c r="C81" s="15" t="s">
        <v>42</v>
      </c>
      <c r="D81" s="16">
        <v>18</v>
      </c>
      <c r="E81" s="21"/>
      <c r="F81" s="17" t="s">
        <v>114</v>
      </c>
      <c r="G81" s="12" t="s">
        <v>31</v>
      </c>
      <c r="H81" s="13">
        <f>72+20</f>
        <v>92</v>
      </c>
      <c r="I81" s="13">
        <f>72+20</f>
        <v>92</v>
      </c>
      <c r="J81" s="13">
        <f>72+20</f>
        <v>92</v>
      </c>
      <c r="K81" s="13">
        <f>72+20</f>
        <v>92</v>
      </c>
      <c r="L81" s="13">
        <v>72</v>
      </c>
      <c r="M81" s="13">
        <v>72</v>
      </c>
    </row>
    <row r="82" spans="1:13" ht="28.5" customHeight="1">
      <c r="A82" s="15" t="s">
        <v>40</v>
      </c>
      <c r="B82" s="16">
        <v>0</v>
      </c>
      <c r="C82" s="15" t="s">
        <v>42</v>
      </c>
      <c r="D82" s="16">
        <v>19</v>
      </c>
      <c r="E82" s="21"/>
      <c r="F82" s="20" t="s">
        <v>115</v>
      </c>
      <c r="G82" s="6" t="s">
        <v>35</v>
      </c>
      <c r="H82" s="10">
        <v>1</v>
      </c>
      <c r="I82" s="10">
        <v>1</v>
      </c>
      <c r="J82" s="10">
        <v>1</v>
      </c>
      <c r="K82" s="10">
        <v>1</v>
      </c>
      <c r="L82" s="10"/>
      <c r="M82" s="10"/>
    </row>
    <row r="83" spans="1:13">
      <c r="A83" s="3"/>
      <c r="H83" s="5"/>
      <c r="I83" s="5"/>
      <c r="J83" s="5"/>
      <c r="K83" s="5"/>
      <c r="L83" s="5"/>
      <c r="M83" s="5"/>
    </row>
  </sheetData>
  <mergeCells count="27">
    <mergeCell ref="A14:A15"/>
    <mergeCell ref="B14:B15"/>
    <mergeCell ref="C14:C15"/>
    <mergeCell ref="D12:D13"/>
    <mergeCell ref="E12:E13"/>
    <mergeCell ref="D14:D15"/>
    <mergeCell ref="E14:E15"/>
    <mergeCell ref="F14:F15"/>
    <mergeCell ref="F9:F11"/>
    <mergeCell ref="G9:G11"/>
    <mergeCell ref="F12:F13"/>
    <mergeCell ref="A12:A13"/>
    <mergeCell ref="B12:B13"/>
    <mergeCell ref="C12:C13"/>
    <mergeCell ref="E10:E11"/>
    <mergeCell ref="A9:E9"/>
    <mergeCell ref="A10:A11"/>
    <mergeCell ref="B10:B11"/>
    <mergeCell ref="C10:C11"/>
    <mergeCell ref="D10:D11"/>
    <mergeCell ref="M10:M11"/>
    <mergeCell ref="H9:M9"/>
    <mergeCell ref="K10:K11"/>
    <mergeCell ref="H10:H11"/>
    <mergeCell ref="I10:I11"/>
    <mergeCell ref="J10:J11"/>
    <mergeCell ref="L10:L11"/>
  </mergeCells>
  <phoneticPr fontId="9" type="noConversion"/>
  <pageMargins left="0.70866141732283472" right="0.31496062992125984" top="0.94488188976377963" bottom="0.74803149606299213" header="0.31496062992125984" footer="0.31496062992125984"/>
  <pageSetup paperSize="9" scale="84" orientation="landscape" verticalDpi="0" r:id="rId1"/>
  <rowBreaks count="4" manualBreakCount="4">
    <brk id="32" max="12" man="1"/>
    <brk id="43" max="12" man="1"/>
    <brk id="55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2016-11-01T07:38:48Z</cp:lastPrinted>
  <dcterms:created xsi:type="dcterms:W3CDTF">2006-09-16T00:00:00Z</dcterms:created>
  <dcterms:modified xsi:type="dcterms:W3CDTF">2016-11-22T09:46:16Z</dcterms:modified>
</cp:coreProperties>
</file>