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2" sheetId="1" r:id="rId1"/>
  </sheets>
  <definedNames>
    <definedName name="_xlnm.Print_Titles" localSheetId="0">'Лист2'!$8:$8</definedName>
    <definedName name="_xlnm.Print_Area" localSheetId="0">'Лист2'!$A$1:$C$96</definedName>
  </definedNames>
  <calcPr fullCalcOnLoad="1"/>
</workbook>
</file>

<file path=xl/sharedStrings.xml><?xml version="1.0" encoding="utf-8"?>
<sst xmlns="http://schemas.openxmlformats.org/spreadsheetml/2006/main" count="183" uniqueCount="180">
  <si>
    <t xml:space="preserve">Наименование 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</si>
  <si>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</si>
  <si>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</si>
  <si>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</si>
  <si>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</si>
  <si>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</si>
  <si>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</si>
  <si>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</si>
  <si>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</si>
  <si>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</si>
  <si>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</si>
  <si>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</si>
  <si>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</si>
  <si>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</si>
  <si>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</si>
  <si>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</si>
  <si>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</si>
  <si>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</si>
  <si>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</si>
  <si>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</si>
  <si>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</si>
  <si>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</si>
  <si>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</si>
  <si>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</si>
  <si>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</si>
  <si>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</si>
  <si>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</si>
  <si>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</si>
  <si>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</si>
  <si>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</si>
  <si>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</si>
  <si>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</si>
  <si>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</si>
  <si>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</si>
  <si>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</si>
  <si>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Плата за сбросы загрязняющих веществ в водные объекты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</si>
  <si>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</si>
  <si>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</si>
  <si>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</si>
  <si>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</si>
  <si>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</si>
  <si>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</si>
  <si>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</si>
  <si>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</si>
  <si>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</si>
  <si>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</si>
  <si>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</si>
  <si>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</si>
  <si>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</si>
  <si>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</si>
  <si>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</si>
  <si>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</si>
  <si>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</si>
  <si>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</si>
  <si>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</si>
  <si>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</si>
  <si>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</si>
  <si>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</si>
  <si>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</si>
  <si>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</si>
  <si>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</si>
  <si>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</si>
  <si>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</si>
  <si>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</si>
  <si>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</si>
  <si>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</si>
  <si>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</si>
  <si>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</si>
  <si>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</si>
  <si>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</si>
  <si>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</si>
  <si>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</si>
  <si>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</si>
  <si>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</si>
  <si>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</si>
  <si>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</si>
  <si>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</si>
  <si>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</si>
  <si>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</si>
  <si>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</si>
  <si>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</si>
  <si>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</si>
  <si>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</si>
  <si>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</si>
  <si>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</si>
  <si>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</si>
  <si>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</si>
  <si>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</si>
  <si>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</si>
  <si>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</si>
  <si>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</si>
  <si>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</si>
  <si>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</si>
  <si>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</si>
  <si>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</si>
  <si>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</si>
  <si>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r>
      <t xml:space="preserve">Прочие доходы от оказания платных услуг </t>
    </r>
    <r>
      <rPr>
        <b/>
        <sz val="10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</si>
  <si>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</si>
  <si>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</si>
  <si>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</si>
  <si>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с.Преображенка)</t>
    </r>
  </si>
  <si>
    <t>(рублей)</t>
  </si>
  <si>
    <t>Код бюджетной классификации Российской Федерации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</si>
  <si>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</si>
  <si>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Подволошино)</t>
    </r>
  </si>
  <si>
    <t>Прочие доходы от оказания платных услуг получателями средств бюджетов  муниципальных районов</t>
  </si>
  <si>
    <t>182 1 01 02010 01 0000 110</t>
  </si>
  <si>
    <t xml:space="preserve">917 1 14 06013 05 0000 430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</si>
  <si>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</si>
  <si>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Приложение 1</t>
  </si>
  <si>
    <t>Прогнозируемые доходы бюджета района  на 2019 год</t>
  </si>
  <si>
    <t>182 1 01 02030 01 0000 110</t>
  </si>
  <si>
    <t>182 1 01 02040 01 0000 110</t>
  </si>
  <si>
    <t>Осуществление отдельных областных государственных полномочий в области противодействия коррупции</t>
  </si>
  <si>
    <t>048 1 12 01041 01 6000 120</t>
  </si>
  <si>
    <t>048 1 12 01042 01 6000 120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</si>
  <si>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</si>
  <si>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</si>
  <si>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Плата за размещение твердых коммунальных отходов (федеральные государственные органы, БанкРоссии,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</si>
  <si>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</si>
  <si>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</si>
  <si>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</si>
  <si>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</si>
  <si>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бюджета - всего</t>
  </si>
  <si>
    <t>X</t>
  </si>
  <si>
    <t>в том числе:</t>
  </si>
  <si>
    <t>НАЛОГОВЫЕ И НЕНАЛОГОВЫЕ ДОХОДЫ</t>
  </si>
  <si>
    <t>000 1 00 00000 00 0000 000</t>
  </si>
  <si>
    <t>Межбюджетные трансферты, переданные  бюджетам муниципальных образований  на выполнение  Муниципальной программы "Молодежная политика, работа с детьми и молодежью Преображенского муниципального образования на 2018-2022гг."</t>
  </si>
  <si>
    <t>Сумма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</si>
  <si>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</si>
  <si>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к решению Думы муниципального образования «Катангский район» «О бюджете муниципального образования «Катангский район» на 2019 год и на плановый период 2020 и 2021 годов»</t>
  </si>
  <si>
    <t>911 1 11 05013 05 0000 120</t>
  </si>
  <si>
    <t>917 1 11 05025 05 0000 120</t>
  </si>
  <si>
    <t>917 1 11 07015 05 0000 120</t>
  </si>
  <si>
    <t>917 1 11 09045 050000 120</t>
  </si>
  <si>
    <t>048 1 12 01010 01 6000 120</t>
  </si>
  <si>
    <t>048 1 12 01030 01 6000 120</t>
  </si>
  <si>
    <t>917 1 13 02065 05 0000 130</t>
  </si>
  <si>
    <t>000 1 13 02995 05 0000 130</t>
  </si>
  <si>
    <t>971 1 13 02995 05 0000 130</t>
  </si>
  <si>
    <t>971 1 13 02995 05 0002 130</t>
  </si>
  <si>
    <t>971 1 13 02995 05 0003 130</t>
  </si>
  <si>
    <t>971 1 13 02995 05 0005 130</t>
  </si>
  <si>
    <t>971 1 13 02995 05 0007 130</t>
  </si>
  <si>
    <t>971 1 13 02995 05 0009 130</t>
  </si>
  <si>
    <t>182 1 16 03010 01 6000 140</t>
  </si>
  <si>
    <t>182 1 16 03030 01 6000 140</t>
  </si>
  <si>
    <t>188 1 16 28000 01 6000 140</t>
  </si>
  <si>
    <t>917 1 16 35030 05 6000 140</t>
  </si>
  <si>
    <t>917 1 16 90050 05 0000 140</t>
  </si>
  <si>
    <t xml:space="preserve"> 000 2 02 20000 05 0000 150</t>
  </si>
  <si>
    <t xml:space="preserve"> 000 2 02 29999 05 0000 150</t>
  </si>
  <si>
    <t>917 2 02 29999 05 0023 150</t>
  </si>
  <si>
    <t>917 2 02 29999 05 0024 150</t>
  </si>
  <si>
    <t xml:space="preserve">000 2 02 30000 00 0000 150 </t>
  </si>
  <si>
    <t>917 2 02 30022 05 0000 150</t>
  </si>
  <si>
    <t>000 2 02 30024 05 0000 150</t>
  </si>
  <si>
    <t>917 2 02 30024 05 0030 150</t>
  </si>
  <si>
    <t>917 2 02 30024 05 0031 150</t>
  </si>
  <si>
    <t>917 2 02 30024 05 0033 150</t>
  </si>
  <si>
    <t>917 2 02 30024 05 0034 150</t>
  </si>
  <si>
    <t>971 2 02 30024 05 0035 150</t>
  </si>
  <si>
    <t>917 2 02 30024 05 0036 150</t>
  </si>
  <si>
    <t>917 2 02 30024 05 0039 150</t>
  </si>
  <si>
    <t>917 2 02 30024 05 0040 150</t>
  </si>
  <si>
    <t>917 2 02 30024 05 0070 150</t>
  </si>
  <si>
    <t>000 2 02 35120 05 0000 150</t>
  </si>
  <si>
    <t>917 2 02 35120 05 0000 150</t>
  </si>
  <si>
    <t>000 2 02 39999 05 0000 150</t>
  </si>
  <si>
    <t>971 2 02 39999 05 0037 150</t>
  </si>
  <si>
    <t>971 2 02 39999 05 0038 150</t>
  </si>
  <si>
    <t>912 2 0240014 05 0041 150</t>
  </si>
  <si>
    <t>910 2 0240014 05 0043 150</t>
  </si>
  <si>
    <t>971 2 0240014 05 0060 150</t>
  </si>
  <si>
    <t>000 2 0240014 00 0000 150</t>
  </si>
  <si>
    <t>000 2 02 30022 05 0000 150</t>
  </si>
  <si>
    <t>957 1 13 01995 05 0012 130</t>
  </si>
  <si>
    <t>048 1 12 01070 01 6000 120</t>
  </si>
  <si>
    <t>от 19.12.2018  № _4/7____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</si>
</sst>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  <numFmt numFmtId="172" formatCode="#,##0.00_р_."/>
    <numFmt numFmtId="173" formatCode="#,##0.00&quot;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6" fillId="0" borderId="12" xfId="33" applyNumberFormat="1" applyFont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46" fillId="0" borderId="12" xfId="34" applyNumberFormat="1" applyFont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171" fontId="1" fillId="0" borderId="12" xfId="0" applyNumberFormat="1" applyFont="1" applyFill="1" applyBorder="1" applyAlignment="1">
      <alignment horizontal="right" vertical="top" wrapText="1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1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4" fontId="0" fillId="0" borderId="0" xfId="0" applyNumberFormat="1" applyFont="1" applyAlignment="1">
      <alignment horizontal="right" vertical="top" wrapText="1"/>
    </xf>
    <xf numFmtId="0" fontId="47" fillId="0" borderId="13" xfId="0" applyFont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3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9.125" style="11" customWidth="1"/>
    <col min="2" max="2" width="24.25390625" style="21" customWidth="1"/>
    <col min="3" max="3" width="15.75390625" style="29" customWidth="1"/>
    <col min="4" max="16384" width="9.125" style="11" customWidth="1"/>
  </cols>
  <sheetData>
    <row r="1" spans="1:3" ht="12.75">
      <c r="A1" s="10"/>
      <c r="B1" s="46" t="s">
        <v>109</v>
      </c>
      <c r="C1" s="46"/>
    </row>
    <row r="2" spans="1:3" ht="69" customHeight="1">
      <c r="A2" s="10"/>
      <c r="B2" s="46" t="s">
        <v>131</v>
      </c>
      <c r="C2" s="46"/>
    </row>
    <row r="3" spans="1:3" ht="12.75" customHeight="1">
      <c r="A3" s="10"/>
      <c r="B3" s="46" t="s">
        <v>179</v>
      </c>
      <c r="C3" s="46"/>
    </row>
    <row r="4" spans="1:2" ht="12.75">
      <c r="A4" s="12"/>
      <c r="B4" s="12"/>
    </row>
    <row r="5" spans="1:2" ht="12.75">
      <c r="A5" s="12"/>
      <c r="B5" s="12"/>
    </row>
    <row r="6" spans="1:3" s="1" customFormat="1" ht="15.75">
      <c r="A6" s="47" t="s">
        <v>110</v>
      </c>
      <c r="B6" s="47"/>
      <c r="C6" s="47"/>
    </row>
    <row r="7" spans="1:3" s="1" customFormat="1" ht="12.75">
      <c r="A7" s="9"/>
      <c r="B7" s="9"/>
      <c r="C7" s="35" t="s">
        <v>101</v>
      </c>
    </row>
    <row r="8" spans="1:3" s="1" customFormat="1" ht="38.25">
      <c r="A8" s="33" t="s">
        <v>0</v>
      </c>
      <c r="B8" s="33" t="s">
        <v>102</v>
      </c>
      <c r="C8" s="34" t="s">
        <v>129</v>
      </c>
    </row>
    <row r="9" spans="1:3" s="1" customFormat="1" ht="12.75">
      <c r="A9" s="39" t="s">
        <v>123</v>
      </c>
      <c r="B9" s="40" t="s">
        <v>124</v>
      </c>
      <c r="C9" s="42">
        <f>C11+C69</f>
        <v>495353941</v>
      </c>
    </row>
    <row r="10" spans="1:3" s="1" customFormat="1" ht="12.75">
      <c r="A10" s="41" t="s">
        <v>125</v>
      </c>
      <c r="B10" s="40"/>
      <c r="C10" s="34"/>
    </row>
    <row r="11" spans="1:3" ht="13.5" customHeight="1">
      <c r="A11" s="43" t="s">
        <v>126</v>
      </c>
      <c r="B11" s="44" t="s">
        <v>127</v>
      </c>
      <c r="C11" s="45">
        <f>C12+C17+C22+C30+C33+C41+C47+C61+C59</f>
        <v>278583395</v>
      </c>
    </row>
    <row r="12" spans="1:3" ht="12.75">
      <c r="A12" s="3" t="s">
        <v>1</v>
      </c>
      <c r="B12" s="2" t="s">
        <v>15</v>
      </c>
      <c r="C12" s="30">
        <f>C13</f>
        <v>250420000</v>
      </c>
    </row>
    <row r="13" spans="1:3" ht="12.75">
      <c r="A13" s="3" t="s">
        <v>2</v>
      </c>
      <c r="B13" s="2" t="s">
        <v>16</v>
      </c>
      <c r="C13" s="30">
        <f>C14+C15+C16</f>
        <v>250420000</v>
      </c>
    </row>
    <row r="14" spans="1:3" ht="63.75">
      <c r="A14" s="3" t="s">
        <v>42</v>
      </c>
      <c r="B14" s="2" t="s">
        <v>106</v>
      </c>
      <c r="C14" s="30">
        <v>250390000</v>
      </c>
    </row>
    <row r="15" spans="1:3" ht="38.25">
      <c r="A15" s="3" t="s">
        <v>116</v>
      </c>
      <c r="B15" s="2" t="s">
        <v>111</v>
      </c>
      <c r="C15" s="30">
        <v>5000</v>
      </c>
    </row>
    <row r="16" spans="1:3" ht="76.5">
      <c r="A16" s="3" t="s">
        <v>117</v>
      </c>
      <c r="B16" s="2" t="s">
        <v>112</v>
      </c>
      <c r="C16" s="30">
        <v>25000</v>
      </c>
    </row>
    <row r="17" spans="1:3" ht="38.25">
      <c r="A17" s="4" t="s">
        <v>32</v>
      </c>
      <c r="B17" s="22" t="s">
        <v>55</v>
      </c>
      <c r="C17" s="30">
        <f>SUM(C18:C21)</f>
        <v>19120020</v>
      </c>
    </row>
    <row r="18" spans="1:3" ht="63.75">
      <c r="A18" s="3" t="s">
        <v>37</v>
      </c>
      <c r="B18" s="2" t="s">
        <v>56</v>
      </c>
      <c r="C18" s="30">
        <v>5353605</v>
      </c>
    </row>
    <row r="19" spans="1:3" ht="81" customHeight="1">
      <c r="A19" s="3" t="s">
        <v>40</v>
      </c>
      <c r="B19" s="2" t="s">
        <v>57</v>
      </c>
      <c r="C19" s="30">
        <v>76480</v>
      </c>
    </row>
    <row r="20" spans="1:3" ht="63.75">
      <c r="A20" s="3" t="s">
        <v>38</v>
      </c>
      <c r="B20" s="2" t="s">
        <v>58</v>
      </c>
      <c r="C20" s="30">
        <v>11663212</v>
      </c>
    </row>
    <row r="21" spans="1:3" ht="63.75">
      <c r="A21" s="3" t="s">
        <v>39</v>
      </c>
      <c r="B21" s="2" t="s">
        <v>59</v>
      </c>
      <c r="C21" s="30">
        <v>2026723</v>
      </c>
    </row>
    <row r="22" spans="1:3" ht="12.75">
      <c r="A22" s="3" t="s">
        <v>3</v>
      </c>
      <c r="B22" s="2" t="s">
        <v>17</v>
      </c>
      <c r="C22" s="30">
        <f>C23+C26+C28</f>
        <v>2765000</v>
      </c>
    </row>
    <row r="23" spans="1:3" ht="25.5">
      <c r="A23" s="3" t="s">
        <v>75</v>
      </c>
      <c r="B23" s="2" t="s">
        <v>76</v>
      </c>
      <c r="C23" s="30">
        <f>SUM(C24:C25)</f>
        <v>1720000</v>
      </c>
    </row>
    <row r="24" spans="1:3" ht="25.5">
      <c r="A24" s="3" t="s">
        <v>77</v>
      </c>
      <c r="B24" s="2" t="s">
        <v>78</v>
      </c>
      <c r="C24" s="30">
        <v>1210000</v>
      </c>
    </row>
    <row r="25" spans="1:3" ht="38.25">
      <c r="A25" s="3" t="s">
        <v>79</v>
      </c>
      <c r="B25" s="2" t="s">
        <v>80</v>
      </c>
      <c r="C25" s="30">
        <v>510000</v>
      </c>
    </row>
    <row r="26" spans="1:3" ht="25.5">
      <c r="A26" s="3" t="s">
        <v>4</v>
      </c>
      <c r="B26" s="2" t="s">
        <v>73</v>
      </c>
      <c r="C26" s="30">
        <f>C27</f>
        <v>990000</v>
      </c>
    </row>
    <row r="27" spans="1:3" ht="25.5">
      <c r="A27" s="3" t="s">
        <v>4</v>
      </c>
      <c r="B27" s="2" t="s">
        <v>74</v>
      </c>
      <c r="C27" s="30">
        <v>990000</v>
      </c>
    </row>
    <row r="28" spans="1:3" ht="38.25">
      <c r="A28" s="13" t="s">
        <v>43</v>
      </c>
      <c r="B28" s="2" t="s">
        <v>44</v>
      </c>
      <c r="C28" s="30">
        <f>C29</f>
        <v>55000</v>
      </c>
    </row>
    <row r="29" spans="1:3" ht="38.25">
      <c r="A29" s="13" t="s">
        <v>43</v>
      </c>
      <c r="B29" s="2" t="s">
        <v>49</v>
      </c>
      <c r="C29" s="30">
        <v>55000</v>
      </c>
    </row>
    <row r="30" spans="1:3" s="14" customFormat="1" ht="12.75">
      <c r="A30" s="5" t="s">
        <v>5</v>
      </c>
      <c r="B30" s="23" t="s">
        <v>6</v>
      </c>
      <c r="C30" s="30">
        <f>C31+C32</f>
        <v>460000</v>
      </c>
    </row>
    <row r="31" spans="1:3" ht="25.5">
      <c r="A31" s="3" t="s">
        <v>7</v>
      </c>
      <c r="B31" s="2" t="s">
        <v>50</v>
      </c>
      <c r="C31" s="30">
        <v>200000</v>
      </c>
    </row>
    <row r="32" spans="1:3" ht="25.5">
      <c r="A32" s="3" t="s">
        <v>41</v>
      </c>
      <c r="B32" s="2" t="s">
        <v>51</v>
      </c>
      <c r="C32" s="30">
        <v>260000</v>
      </c>
    </row>
    <row r="33" spans="1:3" ht="38.25">
      <c r="A33" s="3" t="s">
        <v>8</v>
      </c>
      <c r="B33" s="2" t="s">
        <v>24</v>
      </c>
      <c r="C33" s="30">
        <f>C34+C37+C39</f>
        <v>475000</v>
      </c>
    </row>
    <row r="34" spans="1:3" ht="25.5">
      <c r="A34" s="3" t="s">
        <v>9</v>
      </c>
      <c r="B34" s="2" t="s">
        <v>25</v>
      </c>
      <c r="C34" s="30">
        <f>C36+C35</f>
        <v>225000</v>
      </c>
    </row>
    <row r="35" spans="1:3" ht="76.5">
      <c r="A35" s="6" t="s">
        <v>130</v>
      </c>
      <c r="B35" s="24" t="s">
        <v>132</v>
      </c>
      <c r="C35" s="30">
        <v>200000</v>
      </c>
    </row>
    <row r="36" spans="1:3" ht="38.25">
      <c r="A36" s="3" t="s">
        <v>26</v>
      </c>
      <c r="B36" s="2" t="s">
        <v>133</v>
      </c>
      <c r="C36" s="30">
        <v>25000</v>
      </c>
    </row>
    <row r="37" spans="1:3" ht="25.5">
      <c r="A37" s="3" t="s">
        <v>52</v>
      </c>
      <c r="B37" s="2" t="s">
        <v>53</v>
      </c>
      <c r="C37" s="30">
        <f>SUM(C38)</f>
        <v>50000</v>
      </c>
    </row>
    <row r="38" spans="1:3" ht="51">
      <c r="A38" s="4" t="s">
        <v>54</v>
      </c>
      <c r="B38" s="2" t="s">
        <v>134</v>
      </c>
      <c r="C38" s="30">
        <v>50000</v>
      </c>
    </row>
    <row r="39" spans="1:3" ht="38.25">
      <c r="A39" s="3" t="s">
        <v>14</v>
      </c>
      <c r="B39" s="2" t="s">
        <v>27</v>
      </c>
      <c r="C39" s="30">
        <f>C40</f>
        <v>200000</v>
      </c>
    </row>
    <row r="40" spans="1:3" ht="25.5">
      <c r="A40" s="3" t="s">
        <v>20</v>
      </c>
      <c r="B40" s="2" t="s">
        <v>135</v>
      </c>
      <c r="C40" s="30">
        <v>200000</v>
      </c>
    </row>
    <row r="41" spans="1:3" ht="25.5">
      <c r="A41" s="3" t="s">
        <v>10</v>
      </c>
      <c r="B41" s="2" t="s">
        <v>34</v>
      </c>
      <c r="C41" s="30">
        <f>SUM(C42:C46)</f>
        <v>2828000</v>
      </c>
    </row>
    <row r="42" spans="1:3" ht="25.5">
      <c r="A42" s="3" t="s">
        <v>33</v>
      </c>
      <c r="B42" s="2" t="s">
        <v>136</v>
      </c>
      <c r="C42" s="30">
        <v>695000</v>
      </c>
    </row>
    <row r="43" spans="1:3" ht="12.75">
      <c r="A43" s="3" t="s">
        <v>35</v>
      </c>
      <c r="B43" s="2" t="s">
        <v>137</v>
      </c>
      <c r="C43" s="30">
        <v>10500</v>
      </c>
    </row>
    <row r="44" spans="1:3" ht="51">
      <c r="A44" s="3" t="s">
        <v>119</v>
      </c>
      <c r="B44" s="2" t="s">
        <v>114</v>
      </c>
      <c r="C44" s="30">
        <v>1355000</v>
      </c>
    </row>
    <row r="45" spans="1:3" ht="51">
      <c r="A45" s="3" t="s">
        <v>118</v>
      </c>
      <c r="B45" s="2" t="s">
        <v>115</v>
      </c>
      <c r="C45" s="30">
        <v>39500</v>
      </c>
    </row>
    <row r="46" spans="1:3" ht="38.25">
      <c r="A46" s="3" t="s">
        <v>108</v>
      </c>
      <c r="B46" s="2" t="s">
        <v>178</v>
      </c>
      <c r="C46" s="30">
        <v>728000</v>
      </c>
    </row>
    <row r="47" spans="1:3" ht="25.5">
      <c r="A47" s="3" t="s">
        <v>28</v>
      </c>
      <c r="B47" s="2" t="s">
        <v>19</v>
      </c>
      <c r="C47" s="30">
        <f>C48+C50+C52</f>
        <v>2263000</v>
      </c>
    </row>
    <row r="48" spans="1:3" ht="25.5">
      <c r="A48" s="3" t="s">
        <v>105</v>
      </c>
      <c r="B48" s="2" t="s">
        <v>45</v>
      </c>
      <c r="C48" s="30">
        <f>SUM(C49:C49)</f>
        <v>140000</v>
      </c>
    </row>
    <row r="49" spans="1:3" ht="25.5">
      <c r="A49" s="3" t="s">
        <v>96</v>
      </c>
      <c r="B49" s="2" t="s">
        <v>177</v>
      </c>
      <c r="C49" s="30">
        <v>140000</v>
      </c>
    </row>
    <row r="50" spans="1:3" ht="38.25">
      <c r="A50" s="3" t="s">
        <v>46</v>
      </c>
      <c r="B50" s="2" t="s">
        <v>47</v>
      </c>
      <c r="C50" s="30">
        <f>SUM(C51:C51)</f>
        <v>20000</v>
      </c>
    </row>
    <row r="51" spans="1:3" ht="38.25">
      <c r="A51" s="3" t="s">
        <v>46</v>
      </c>
      <c r="B51" s="2" t="s">
        <v>138</v>
      </c>
      <c r="C51" s="30">
        <v>20000</v>
      </c>
    </row>
    <row r="52" spans="1:3" ht="25.5">
      <c r="A52" s="3" t="s">
        <v>48</v>
      </c>
      <c r="B52" s="2" t="s">
        <v>139</v>
      </c>
      <c r="C52" s="30">
        <f>SUM(C53:C58)</f>
        <v>2103000</v>
      </c>
    </row>
    <row r="53" spans="1:3" ht="25.5">
      <c r="A53" s="3" t="s">
        <v>97</v>
      </c>
      <c r="B53" s="2" t="s">
        <v>140</v>
      </c>
      <c r="C53" s="30">
        <v>145000</v>
      </c>
    </row>
    <row r="54" spans="1:3" ht="25.5">
      <c r="A54" s="3" t="s">
        <v>98</v>
      </c>
      <c r="B54" s="2" t="s">
        <v>141</v>
      </c>
      <c r="C54" s="30">
        <v>195000</v>
      </c>
    </row>
    <row r="55" spans="1:3" ht="25.5">
      <c r="A55" s="3" t="s">
        <v>99</v>
      </c>
      <c r="B55" s="2" t="s">
        <v>142</v>
      </c>
      <c r="C55" s="30">
        <v>1450000</v>
      </c>
    </row>
    <row r="56" spans="1:3" ht="25.5">
      <c r="A56" s="3" t="s">
        <v>103</v>
      </c>
      <c r="B56" s="2" t="s">
        <v>143</v>
      </c>
      <c r="C56" s="30">
        <v>56000</v>
      </c>
    </row>
    <row r="57" spans="1:3" ht="38.25">
      <c r="A57" s="3" t="s">
        <v>100</v>
      </c>
      <c r="B57" s="2" t="s">
        <v>144</v>
      </c>
      <c r="C57" s="30">
        <v>105000</v>
      </c>
    </row>
    <row r="58" spans="1:3" ht="38.25">
      <c r="A58" s="3" t="s">
        <v>104</v>
      </c>
      <c r="B58" s="2" t="s">
        <v>145</v>
      </c>
      <c r="C58" s="30">
        <v>152000</v>
      </c>
    </row>
    <row r="59" spans="1:3" ht="25.5">
      <c r="A59" s="13" t="s">
        <v>29</v>
      </c>
      <c r="B59" s="2" t="s">
        <v>31</v>
      </c>
      <c r="C59" s="30">
        <f>SUM(C60:C60)</f>
        <v>100000</v>
      </c>
    </row>
    <row r="60" spans="1:3" ht="38.25">
      <c r="A60" s="13" t="s">
        <v>30</v>
      </c>
      <c r="B60" s="2" t="s">
        <v>107</v>
      </c>
      <c r="C60" s="30">
        <v>100000</v>
      </c>
    </row>
    <row r="61" spans="1:3" ht="12.75">
      <c r="A61" s="3" t="s">
        <v>23</v>
      </c>
      <c r="B61" s="2" t="s">
        <v>11</v>
      </c>
      <c r="C61" s="30">
        <f>C62+C67+C66+C65</f>
        <v>152375</v>
      </c>
    </row>
    <row r="62" spans="1:3" ht="25.5">
      <c r="A62" s="3" t="s">
        <v>12</v>
      </c>
      <c r="B62" s="2" t="s">
        <v>18</v>
      </c>
      <c r="C62" s="30">
        <f>SUM(C63:C64)</f>
        <v>70000</v>
      </c>
    </row>
    <row r="63" spans="1:3" ht="63.75">
      <c r="A63" s="7" t="s">
        <v>13</v>
      </c>
      <c r="B63" s="2" t="s">
        <v>146</v>
      </c>
      <c r="C63" s="30">
        <v>55000</v>
      </c>
    </row>
    <row r="64" spans="1:3" ht="89.25">
      <c r="A64" s="7" t="s">
        <v>120</v>
      </c>
      <c r="B64" s="2" t="s">
        <v>147</v>
      </c>
      <c r="C64" s="30">
        <v>15000</v>
      </c>
    </row>
    <row r="65" spans="1:3" ht="89.25">
      <c r="A65" s="7" t="s">
        <v>121</v>
      </c>
      <c r="B65" s="2" t="s">
        <v>148</v>
      </c>
      <c r="C65" s="30">
        <v>2000</v>
      </c>
    </row>
    <row r="66" spans="1:3" ht="38.25">
      <c r="A66" s="7" t="s">
        <v>122</v>
      </c>
      <c r="B66" s="25" t="s">
        <v>149</v>
      </c>
      <c r="C66" s="30">
        <v>74575</v>
      </c>
    </row>
    <row r="67" spans="1:3" ht="38.25">
      <c r="A67" s="3" t="s">
        <v>21</v>
      </c>
      <c r="B67" s="2" t="s">
        <v>22</v>
      </c>
      <c r="C67" s="30">
        <f>SUM(C68:C68)</f>
        <v>5800</v>
      </c>
    </row>
    <row r="68" spans="1:3" ht="38.25">
      <c r="A68" s="13" t="s">
        <v>36</v>
      </c>
      <c r="B68" s="25" t="s">
        <v>150</v>
      </c>
      <c r="C68" s="31">
        <v>5800</v>
      </c>
    </row>
    <row r="69" spans="1:3" ht="13.5">
      <c r="A69" s="43" t="s">
        <v>60</v>
      </c>
      <c r="B69" s="44" t="s">
        <v>61</v>
      </c>
      <c r="C69" s="45">
        <f>C70</f>
        <v>216770546</v>
      </c>
    </row>
    <row r="70" spans="1:3" ht="25.5">
      <c r="A70" s="3" t="s">
        <v>62</v>
      </c>
      <c r="B70" s="26" t="s">
        <v>63</v>
      </c>
      <c r="C70" s="30">
        <f>C71+C75+C93</f>
        <v>216770546</v>
      </c>
    </row>
    <row r="71" spans="1:3" ht="25.5">
      <c r="A71" s="15" t="s">
        <v>64</v>
      </c>
      <c r="B71" s="26" t="s">
        <v>151</v>
      </c>
      <c r="C71" s="30">
        <f>C72</f>
        <v>48948200</v>
      </c>
    </row>
    <row r="72" spans="1:3" ht="12.75">
      <c r="A72" s="15" t="s">
        <v>65</v>
      </c>
      <c r="B72" s="26" t="s">
        <v>152</v>
      </c>
      <c r="C72" s="30">
        <f>SUM(C73:C74)</f>
        <v>48948200</v>
      </c>
    </row>
    <row r="73" spans="1:3" ht="38.25">
      <c r="A73" s="13" t="s">
        <v>66</v>
      </c>
      <c r="B73" s="26" t="s">
        <v>153</v>
      </c>
      <c r="C73" s="30">
        <v>17247900</v>
      </c>
    </row>
    <row r="74" spans="1:3" ht="63.75">
      <c r="A74" s="13" t="s">
        <v>81</v>
      </c>
      <c r="B74" s="26" t="s">
        <v>154</v>
      </c>
      <c r="C74" s="30">
        <v>31700300</v>
      </c>
    </row>
    <row r="75" spans="1:3" ht="25.5">
      <c r="A75" s="15" t="s">
        <v>67</v>
      </c>
      <c r="B75" s="26" t="s">
        <v>155</v>
      </c>
      <c r="C75" s="30">
        <f>C78+C90+C76+C88</f>
        <v>164344600</v>
      </c>
    </row>
    <row r="76" spans="1:3" ht="38.25">
      <c r="A76" s="15" t="s">
        <v>95</v>
      </c>
      <c r="B76" s="26" t="s">
        <v>176</v>
      </c>
      <c r="C76" s="30">
        <f>C77</f>
        <v>1734600</v>
      </c>
    </row>
    <row r="77" spans="1:3" ht="38.25">
      <c r="A77" s="15" t="s">
        <v>87</v>
      </c>
      <c r="B77" s="26" t="s">
        <v>156</v>
      </c>
      <c r="C77" s="30">
        <v>1734600</v>
      </c>
    </row>
    <row r="78" spans="1:3" ht="38.25">
      <c r="A78" s="15" t="s">
        <v>68</v>
      </c>
      <c r="B78" s="26" t="s">
        <v>157</v>
      </c>
      <c r="C78" s="30">
        <f>SUM(C79:C87)</f>
        <v>5162600</v>
      </c>
    </row>
    <row r="79" spans="1:3" ht="51">
      <c r="A79" s="15" t="s">
        <v>82</v>
      </c>
      <c r="B79" s="26" t="s">
        <v>158</v>
      </c>
      <c r="C79" s="30">
        <v>739300</v>
      </c>
    </row>
    <row r="80" spans="1:3" ht="25.5">
      <c r="A80" s="15" t="s">
        <v>83</v>
      </c>
      <c r="B80" s="26" t="s">
        <v>159</v>
      </c>
      <c r="C80" s="30">
        <v>983800</v>
      </c>
    </row>
    <row r="81" spans="1:3" ht="38.25">
      <c r="A81" s="15" t="s">
        <v>85</v>
      </c>
      <c r="B81" s="26" t="s">
        <v>160</v>
      </c>
      <c r="C81" s="30">
        <v>124300</v>
      </c>
    </row>
    <row r="82" spans="1:3" ht="51">
      <c r="A82" s="15" t="s">
        <v>84</v>
      </c>
      <c r="B82" s="26" t="s">
        <v>161</v>
      </c>
      <c r="C82" s="30">
        <v>991000</v>
      </c>
    </row>
    <row r="83" spans="1:3" ht="38.25">
      <c r="A83" s="15" t="s">
        <v>86</v>
      </c>
      <c r="B83" s="26" t="s">
        <v>162</v>
      </c>
      <c r="C83" s="30">
        <v>1292100</v>
      </c>
    </row>
    <row r="84" spans="1:3" ht="38.25">
      <c r="A84" s="15" t="s">
        <v>88</v>
      </c>
      <c r="B84" s="26" t="s">
        <v>163</v>
      </c>
      <c r="C84" s="30">
        <v>983800</v>
      </c>
    </row>
    <row r="85" spans="1:3" ht="51">
      <c r="A85" s="15" t="s">
        <v>89</v>
      </c>
      <c r="B85" s="26" t="s">
        <v>164</v>
      </c>
      <c r="C85" s="30">
        <v>35000</v>
      </c>
    </row>
    <row r="86" spans="1:3" ht="79.5" customHeight="1">
      <c r="A86" s="16" t="s">
        <v>90</v>
      </c>
      <c r="B86" s="26" t="s">
        <v>165</v>
      </c>
      <c r="C86" s="30">
        <v>700</v>
      </c>
    </row>
    <row r="87" spans="1:3" ht="33.75" customHeight="1">
      <c r="A87" s="16" t="s">
        <v>113</v>
      </c>
      <c r="B87" s="26" t="s">
        <v>166</v>
      </c>
      <c r="C87" s="30">
        <v>12600</v>
      </c>
    </row>
    <row r="88" spans="1:3" ht="51">
      <c r="A88" s="17" t="s">
        <v>94</v>
      </c>
      <c r="B88" s="37" t="s">
        <v>167</v>
      </c>
      <c r="C88" s="38">
        <f>C89</f>
        <v>3300</v>
      </c>
    </row>
    <row r="89" spans="1:3" ht="38.25">
      <c r="A89" s="16" t="s">
        <v>93</v>
      </c>
      <c r="B89" s="26" t="s">
        <v>168</v>
      </c>
      <c r="C89" s="30">
        <v>3300</v>
      </c>
    </row>
    <row r="90" spans="1:3" ht="12.75">
      <c r="A90" s="15" t="s">
        <v>69</v>
      </c>
      <c r="B90" s="26" t="s">
        <v>169</v>
      </c>
      <c r="C90" s="30">
        <f>C91+C92</f>
        <v>157444100</v>
      </c>
    </row>
    <row r="91" spans="1:3" ht="76.5">
      <c r="A91" s="18" t="s">
        <v>91</v>
      </c>
      <c r="B91" s="26" t="s">
        <v>170</v>
      </c>
      <c r="C91" s="30">
        <v>115897800</v>
      </c>
    </row>
    <row r="92" spans="1:3" ht="51">
      <c r="A92" s="18" t="s">
        <v>92</v>
      </c>
      <c r="B92" s="26" t="s">
        <v>171</v>
      </c>
      <c r="C92" s="30">
        <v>41546300</v>
      </c>
    </row>
    <row r="93" spans="1:3" ht="51">
      <c r="A93" s="19" t="s">
        <v>70</v>
      </c>
      <c r="B93" s="27" t="s">
        <v>175</v>
      </c>
      <c r="C93" s="32">
        <f>C94+C95+C96</f>
        <v>3477746</v>
      </c>
    </row>
    <row r="94" spans="1:3" ht="38.25">
      <c r="A94" s="20" t="s">
        <v>71</v>
      </c>
      <c r="B94" s="28" t="s">
        <v>172</v>
      </c>
      <c r="C94" s="32">
        <v>513893</v>
      </c>
    </row>
    <row r="95" spans="1:3" ht="63.75">
      <c r="A95" s="8" t="s">
        <v>72</v>
      </c>
      <c r="B95" s="28" t="s">
        <v>173</v>
      </c>
      <c r="C95" s="32">
        <v>2750703</v>
      </c>
    </row>
    <row r="96" spans="1:3" ht="63.75">
      <c r="A96" s="8" t="s">
        <v>128</v>
      </c>
      <c r="B96" s="28" t="s">
        <v>174</v>
      </c>
      <c r="C96" s="32">
        <v>213150</v>
      </c>
    </row>
    <row r="97" spans="2:3" ht="12.75">
      <c r="B97" s="11"/>
      <c r="C97" s="36"/>
    </row>
    <row r="98" spans="2:3" ht="12.75">
      <c r="B98" s="11"/>
      <c r="C98" s="36"/>
    </row>
    <row r="99" spans="2:3" ht="12.75">
      <c r="B99" s="11"/>
      <c r="C99" s="36"/>
    </row>
    <row r="100" spans="2:3" ht="12.75">
      <c r="B100" s="11"/>
      <c r="C100" s="36"/>
    </row>
    <row r="101" spans="2:3" ht="12.75">
      <c r="B101" s="11"/>
      <c r="C101" s="36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spans="1:2" ht="12.75">
      <c r="A293" s="48"/>
      <c r="B293" s="48"/>
    </row>
    <row r="294" spans="1:2" ht="12.75">
      <c r="A294" s="48"/>
      <c r="B294" s="48"/>
    </row>
    <row r="295" spans="1:2" ht="12.75">
      <c r="A295" s="48"/>
      <c r="B295" s="48"/>
    </row>
    <row r="296" spans="1:2" ht="12.75">
      <c r="A296" s="48"/>
      <c r="B296" s="48"/>
    </row>
    <row r="297" spans="1:2" ht="12.75">
      <c r="A297" s="48"/>
      <c r="B297" s="48"/>
    </row>
    <row r="298" spans="1:2" ht="12.75">
      <c r="A298" s="48"/>
      <c r="B298" s="48"/>
    </row>
    <row r="299" spans="1:2" ht="12.75">
      <c r="A299" s="48"/>
      <c r="B299" s="48"/>
    </row>
    <row r="300" spans="1:2" ht="12.75">
      <c r="A300" s="48"/>
      <c r="B300" s="48"/>
    </row>
    <row r="301" spans="1:2" ht="12.75">
      <c r="A301" s="48"/>
      <c r="B301" s="48"/>
    </row>
    <row r="302" spans="1:2" ht="12.75">
      <c r="A302" s="48"/>
      <c r="B302" s="48"/>
    </row>
  </sheetData>
  <sheetProtection/>
  <mergeCells count="14">
    <mergeCell ref="A301:B301"/>
    <mergeCell ref="A302:B302"/>
    <mergeCell ref="A294:B294"/>
    <mergeCell ref="A295:B295"/>
    <mergeCell ref="A296:B296"/>
    <mergeCell ref="A297:B297"/>
    <mergeCell ref="A298:B298"/>
    <mergeCell ref="A299:B299"/>
    <mergeCell ref="B1:C1"/>
    <mergeCell ref="B2:C2"/>
    <mergeCell ref="B3:C3"/>
    <mergeCell ref="A6:C6"/>
    <mergeCell ref="A293:B293"/>
    <mergeCell ref="A300:B300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2018-11-16T01:19:08Z</cp:lastPrinted>
  <dcterms:created xsi:type="dcterms:W3CDTF">2005-01-15T11:07:58Z</dcterms:created>
  <dcterms:modified xsi:type="dcterms:W3CDTF">2018-12-21T02:39:22Z</dcterms:modified>
  <cp:category/>
  <cp:version/>
  <cp:contentType/>
  <cp:contentStatus/>
</cp:coreProperties>
</file>