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</definedNames>
  <calcPr fullCalcOnLoad="1"/>
</workbook>
</file>

<file path=xl/sharedStrings.xml><?xml version="1.0" encoding="utf-8"?>
<sst xmlns="http://schemas.openxmlformats.org/spreadsheetml/2006/main" count="848" uniqueCount="160">
  <si>
    <t>руб.</t>
  </si>
  <si>
    <t/>
  </si>
  <si>
    <t>КЦСР</t>
  </si>
  <si>
    <t>КВР</t>
  </si>
  <si>
    <t>01</t>
  </si>
  <si>
    <t>02</t>
  </si>
  <si>
    <t>0020300</t>
  </si>
  <si>
    <t>500</t>
  </si>
  <si>
    <t>Функционирование высшего должностного лица субъекта Российской Федерации и муниципального образования</t>
  </si>
  <si>
    <t>03</t>
  </si>
  <si>
    <t>0021100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</si>
  <si>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</si>
  <si>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</si>
  <si>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</si>
  <si>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</si>
  <si>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</t>
  </si>
  <si>
    <t>7950000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</si>
  <si>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</si>
  <si>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</si>
  <si>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</si>
  <si>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11</t>
  </si>
  <si>
    <t>0700500</t>
  </si>
  <si>
    <t>013</t>
  </si>
  <si>
    <t>Резервные фонды</t>
  </si>
  <si>
    <t>13</t>
  </si>
  <si>
    <t>0024000</t>
  </si>
  <si>
    <t>Другие общегосударственные вопросы</t>
  </si>
  <si>
    <t>0024300</t>
  </si>
  <si>
    <t>0024500</t>
  </si>
  <si>
    <t>0024400</t>
  </si>
  <si>
    <t>Общеэкономические вопросы</t>
  </si>
  <si>
    <t>12</t>
  </si>
  <si>
    <t>3400400</t>
  </si>
  <si>
    <t>006</t>
  </si>
  <si>
    <t>Другие вопросы в области национальной экономики</t>
  </si>
  <si>
    <t>3400401</t>
  </si>
  <si>
    <t>001</t>
  </si>
  <si>
    <t>3450100</t>
  </si>
  <si>
    <t>5222400</t>
  </si>
  <si>
    <t>5870000</t>
  </si>
  <si>
    <t>7500500</t>
  </si>
  <si>
    <t>05</t>
  </si>
  <si>
    <t>3510500</t>
  </si>
  <si>
    <t>Коммунальное хозяйство</t>
  </si>
  <si>
    <t>Благоустройство</t>
  </si>
  <si>
    <t>07</t>
  </si>
  <si>
    <t>3510604</t>
  </si>
  <si>
    <t>Дошкольное образование</t>
  </si>
  <si>
    <t>4209900</t>
  </si>
  <si>
    <t>5224100</t>
  </si>
  <si>
    <t>5860000</t>
  </si>
  <si>
    <t>5890000</t>
  </si>
  <si>
    <t>0025000</t>
  </si>
  <si>
    <t>Общее образование</t>
  </si>
  <si>
    <t>4219900</t>
  </si>
  <si>
    <t>4239900</t>
  </si>
  <si>
    <t>Молодежная политика и оздоровление детей</t>
  </si>
  <si>
    <t>09</t>
  </si>
  <si>
    <t>Другие вопросы в области образования</t>
  </si>
  <si>
    <t>4529900</t>
  </si>
  <si>
    <t>08</t>
  </si>
  <si>
    <t>Культура</t>
  </si>
  <si>
    <t>3510602</t>
  </si>
  <si>
    <t>003</t>
  </si>
  <si>
    <t>3510605</t>
  </si>
  <si>
    <t>3510606</t>
  </si>
  <si>
    <t>4400201</t>
  </si>
  <si>
    <t>4400202</t>
  </si>
  <si>
    <t>4409900</t>
  </si>
  <si>
    <t>4500603</t>
  </si>
  <si>
    <t>5221800</t>
  </si>
  <si>
    <t>5225500</t>
  </si>
  <si>
    <t>10</t>
  </si>
  <si>
    <t>4910100</t>
  </si>
  <si>
    <t>005</t>
  </si>
  <si>
    <t>Пенсионное обеспечение</t>
  </si>
  <si>
    <t>0024600</t>
  </si>
  <si>
    <t>Социальное обеспечение населения</t>
  </si>
  <si>
    <t>0024701</t>
  </si>
  <si>
    <t>0024702</t>
  </si>
  <si>
    <t>0024100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</si>
  <si>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</si>
  <si>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</si>
  <si>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</si>
  <si>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</si>
  <si>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5160130</t>
  </si>
  <si>
    <t>008</t>
  </si>
  <si>
    <t>Дотации на выравнивание бюджетной обеспеченности субъектов Российской Федерации и муниципальных образований</t>
  </si>
  <si>
    <t>5210300</t>
  </si>
  <si>
    <t>017</t>
  </si>
  <si>
    <t>Иные дотации</t>
  </si>
  <si>
    <t>Приложение № 2</t>
  </si>
  <si>
    <t>к Постановлению администрации МО "Катангский район"</t>
  </si>
  <si>
    <t>КФСР</t>
  </si>
  <si>
    <t xml:space="preserve">Наименование </t>
  </si>
  <si>
    <t>ГРБС</t>
  </si>
  <si>
    <t xml:space="preserve"> План на год</t>
  </si>
  <si>
    <t xml:space="preserve">% исполнения к году </t>
  </si>
  <si>
    <t>Глава муниципального образования</t>
  </si>
  <si>
    <t>Межбюджетные трансферты</t>
  </si>
  <si>
    <t>Выполнение функций бюджетными учреждениями</t>
  </si>
  <si>
    <t>Бюджетные инвестиции</t>
  </si>
  <si>
    <t>Социальные выплаты</t>
  </si>
  <si>
    <t>Субсидии юридическим лицам</t>
  </si>
  <si>
    <t>Фонд финансовой поддержки</t>
  </si>
  <si>
    <t>Прочие расходы</t>
  </si>
  <si>
    <t>Иные межбюджетные трансферты</t>
  </si>
  <si>
    <t>Центральный аппарат</t>
  </si>
  <si>
    <t>Председатель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</si>
  <si>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</si>
  <si>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</si>
  <si>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</si>
  <si>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 областных государственных полномочий по определению государственного состава и обеспечению деятельности административных коммисий</t>
  </si>
  <si>
    <t>Осуществление отдельных государственных полномочий по осуществлению лицензирования розничной продажи алкогольной продукции</t>
  </si>
  <si>
    <t>Осуществление отдельных областных государственных полномочий в области охраны труда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</si>
  <si>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</si>
  <si>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</si>
  <si>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</si>
  <si>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</si>
  <si>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Резервные фонды местных администраций</t>
  </si>
  <si>
    <t>Мероприятия, связанные с субсидированием отраслей народного хозяйства</t>
  </si>
  <si>
    <t>Субсидии бюджетным и автономным учреждениям</t>
  </si>
  <si>
    <t>Государственная поддержка малого и среднего предпринимательства, включая крестьянские (фермерские) хозяйства</t>
  </si>
  <si>
    <t>Мероприятия в области коммунального хозяйства</t>
  </si>
  <si>
    <t>Софинансирование расходов по долгосрочной целевой программе Иркутской области "50 модельных домов культуры Приангарью" на 2011-2014 годы</t>
  </si>
  <si>
    <t>Софинансирование расходов по долгосрочной целевой программе Иркутской области "Развитие социальной и инженерной инфраструктуры в Иркутской области на 2010-2014 гг."</t>
  </si>
  <si>
    <t>Софинансирование расходов по долгосрочной целевой программе Иркутской области "Публичные центры правовой, деловой, и социально-значимой информации центральных районных библиотек Иркутской области на 2013-2012гг."</t>
  </si>
  <si>
    <t>Софинансирование расходов по долгосрочной целевой программе "Социальное развитие села Иркутской области на 2011-2014гг."</t>
  </si>
  <si>
    <t>Обеспечение деятельности подведомственных учреждений дошкольного образования</t>
  </si>
  <si>
    <t>Обеспечение деятельности подведомственных учреждений общего образования</t>
  </si>
  <si>
    <t>Обеспечение деятельности подведомственных учреждений образования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</si>
  <si>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федерального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</si>
  <si>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</si>
  <si>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Обеспечение деятельности подведомственных учреждений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</si>
  <si>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местного бюджета</t>
  </si>
  <si>
    <t>Обеспечение деятельности подведомственных учреждений централизованные бухгалтерии образования</t>
  </si>
  <si>
    <t>Доплаты к пенсиям государственных служащих субъектов Российской Федерации и муниципальных служащих</t>
  </si>
  <si>
    <t>Дотация поселениям из районного  Фонда финансовой поддержки</t>
  </si>
  <si>
    <t>Иные межбюджетные трансферты бюджетам бюджетной системы</t>
  </si>
  <si>
    <t>ДЦП "Социальное развитие села Иркутской области на 2011-2014 годы"</t>
  </si>
  <si>
    <t>ДЦП Иркутской области "Поддержка и развитие малого и среднего предпринимательства в Иркутской области" на 2011 и 2012 годы</t>
  </si>
  <si>
    <t>Долгосрочная целевая программа Иркутской области "Развитие социальной и инженерной инфраструктуры в Иркутской области на 2010-2014 годы"</t>
  </si>
  <si>
    <t>Долгосрочная целевая программа Иркутской области "50 модельных домов культуры Приангарью" на 2011-2013 годы</t>
  </si>
  <si>
    <t>Приобретение и доставка топлива и горюче-смазочных материалов, необходимых для обеспечения деятельности бюджетных (финансовое обеспечение деятельности которых осуществляется на основании бюджетной сметы), казенных учреждений и органов местного самоуправления муниципальных образований Иркутской области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</si>
  <si>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</si>
  <si>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Выплата заработной платы с начислениями на нее педагогическим работникам муниципальных  дошкольных образовательных учреждений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</si>
  <si>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</si>
  <si>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Целевые программы муниципальных образований</t>
  </si>
  <si>
    <t>Итого:</t>
  </si>
  <si>
    <t>от 24.12.2013  № 301-п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</si>
  <si>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</si>
  <si>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</si>
  <si>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</si>
  <si>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</si>
  <si>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</si>
  <si>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</si>
  <si>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Средства массовой информации </t>
  </si>
  <si>
    <t>Межбюджетные трансферты общего характера бюджетам субъектов РФ и муниципальных образований</t>
  </si>
  <si>
    <t>Расходы бюджета МО "Катангский район" по  ведомственной структуре расходов  за 1 квартал  2013 г.</t>
  </si>
  <si>
    <t>Исполнено за 1 квартал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</si>
</sst>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_р_._-;\-* #,##0_р_._-;_-* &quot;-&quot;??_р_._-;_-@_-"/>
    <numFmt numFmtId="166" formatCode="0.00_ ;[Red]\-0.00\ "/>
    <numFmt numFmtId="167" formatCode="#,##0.00_ ;\-#,##0.00\ "/>
    <numFmt numFmtId="168" formatCode="?"/>
  </numFmts>
  <fonts count="28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165" fontId="25" fillId="0" borderId="10" xfId="60" applyNumberFormat="1" applyFont="1" applyFill="1" applyBorder="1" applyAlignment="1">
      <alignment horizontal="center" vertical="center" wrapText="1"/>
    </xf>
    <xf numFmtId="1" fontId="26" fillId="2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right"/>
    </xf>
    <xf numFmtId="1" fontId="26" fillId="0" borderId="10" xfId="0" applyNumberFormat="1" applyFont="1" applyFill="1" applyBorder="1" applyAlignment="1">
      <alignment horizontal="right" vertical="center"/>
    </xf>
    <xf numFmtId="167" fontId="24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/>
    </xf>
    <xf numFmtId="167" fontId="25" fillId="0" borderId="10" xfId="60" applyNumberFormat="1" applyFont="1" applyFill="1" applyBorder="1" applyAlignment="1">
      <alignment horizontal="center" vertical="top" wrapText="1"/>
    </xf>
    <xf numFmtId="1" fontId="26" fillId="22" borderId="10" xfId="0" applyNumberFormat="1" applyFont="1" applyFill="1" applyBorder="1" applyAlignment="1">
      <alignment horizontal="right" vertical="center"/>
    </xf>
    <xf numFmtId="1" fontId="26" fillId="4" borderId="10" xfId="0" applyNumberFormat="1" applyFont="1" applyFill="1" applyBorder="1" applyAlignment="1">
      <alignment horizontal="right" vertical="center"/>
    </xf>
    <xf numFmtId="49" fontId="3" fillId="20" borderId="10" xfId="0" applyNumberFormat="1" applyFont="1" applyFill="1" applyBorder="1" applyAlignment="1">
      <alignment horizontal="left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right" vertical="center" wrapText="1"/>
    </xf>
    <xf numFmtId="167" fontId="3" fillId="20" borderId="10" xfId="0" applyNumberFormat="1" applyFont="1" applyFill="1" applyBorder="1" applyAlignment="1">
      <alignment horizontal="right" vertical="center" wrapText="1"/>
    </xf>
    <xf numFmtId="49" fontId="3" fillId="22" borderId="10" xfId="0" applyNumberFormat="1" applyFont="1" applyFill="1" applyBorder="1" applyAlignment="1">
      <alignment horizontal="left" vertical="center" wrapText="1"/>
    </xf>
    <xf numFmtId="49" fontId="3" fillId="22" borderId="10" xfId="0" applyNumberFormat="1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left" vertical="center" wrapText="1"/>
    </xf>
    <xf numFmtId="4" fontId="3" fillId="22" borderId="10" xfId="0" applyNumberFormat="1" applyFont="1" applyFill="1" applyBorder="1" applyAlignment="1">
      <alignment horizontal="right" vertical="center" wrapText="1"/>
    </xf>
    <xf numFmtId="167" fontId="3" fillId="22" borderId="10" xfId="0" applyNumberFormat="1" applyFont="1" applyFill="1" applyBorder="1" applyAlignment="1">
      <alignment horizontal="righ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167" fontId="3" fillId="4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68" fontId="3" fillId="4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2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25" fillId="2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3" fontId="24" fillId="0" borderId="0" xfId="6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4" fontId="24" fillId="0" borderId="0" xfId="0" applyNumberFormat="1" applyFont="1" applyFill="1" applyAlignment="1">
      <alignment horizontal="left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49"/>
  <sheetViews>
    <sheetView showGridLines="0" tabSelected="1" workbookViewId="0" topLeftCell="A1">
      <selection activeCell="J7" sqref="J7"/>
    </sheetView>
  </sheetViews>
  <sheetFormatPr defaultColWidth="9.140625" defaultRowHeight="12.75" customHeight="1" outlineLevelRow="3"/>
  <cols>
    <col min="1" max="4" width="6.7109375" style="0" customWidth="1"/>
    <col min="5" max="5" width="30.7109375" style="0" customWidth="1"/>
    <col min="6" max="6" width="6.7109375" style="0" customWidth="1"/>
    <col min="7" max="7" width="15.421875" style="0" customWidth="1"/>
    <col min="8" max="8" width="15.421875" style="18" customWidth="1"/>
    <col min="9" max="9" width="13.7109375" style="14" customWidth="1"/>
    <col min="10" max="10" width="12.7109375" style="0" bestFit="1" customWidth="1"/>
  </cols>
  <sheetData>
    <row r="1" spans="1:9" ht="12.75" customHeight="1">
      <c r="A1" s="2"/>
      <c r="B1" s="2"/>
      <c r="C1" s="2"/>
      <c r="D1" s="2"/>
      <c r="E1" s="2"/>
      <c r="F1" s="3"/>
      <c r="H1" s="52" t="s">
        <v>91</v>
      </c>
      <c r="I1" s="52"/>
    </row>
    <row r="2" spans="1:9" ht="26.25" customHeight="1">
      <c r="A2" s="2"/>
      <c r="B2" s="2"/>
      <c r="C2" s="2"/>
      <c r="D2" s="2"/>
      <c r="E2" s="2"/>
      <c r="F2" s="3"/>
      <c r="H2" s="53" t="s">
        <v>92</v>
      </c>
      <c r="I2" s="53"/>
    </row>
    <row r="3" spans="1:9" ht="12.75" customHeight="1">
      <c r="A3" s="4"/>
      <c r="B3" s="5"/>
      <c r="C3" s="5"/>
      <c r="D3" s="5"/>
      <c r="E3" s="5"/>
      <c r="F3" s="6"/>
      <c r="H3" s="54" t="s">
        <v>149</v>
      </c>
      <c r="I3" s="54"/>
    </row>
    <row r="4" spans="1:8" ht="12.75" customHeight="1">
      <c r="A4" s="7"/>
      <c r="B4" s="7"/>
      <c r="C4" s="7"/>
      <c r="D4" s="7"/>
      <c r="E4" s="7"/>
      <c r="F4" s="8"/>
      <c r="G4" s="9"/>
      <c r="H4" s="17"/>
    </row>
    <row r="5" spans="1:8" ht="12.75" customHeight="1">
      <c r="A5" s="56" t="s">
        <v>158</v>
      </c>
      <c r="B5" s="56"/>
      <c r="C5" s="56"/>
      <c r="D5" s="56"/>
      <c r="E5" s="56"/>
      <c r="F5" s="56"/>
      <c r="G5" s="56"/>
      <c r="H5" s="56"/>
    </row>
    <row r="6" ht="12.75" customHeight="1">
      <c r="I6" s="15" t="s">
        <v>0</v>
      </c>
    </row>
    <row r="7" spans="1:9" ht="25.5">
      <c r="A7" s="55" t="s">
        <v>93</v>
      </c>
      <c r="B7" s="55"/>
      <c r="C7" s="10" t="s">
        <v>2</v>
      </c>
      <c r="D7" s="10" t="s">
        <v>3</v>
      </c>
      <c r="E7" s="10" t="s">
        <v>94</v>
      </c>
      <c r="F7" s="11" t="s">
        <v>95</v>
      </c>
      <c r="G7" s="10" t="s">
        <v>96</v>
      </c>
      <c r="H7" s="19" t="s">
        <v>159</v>
      </c>
      <c r="I7" s="12" t="s">
        <v>97</v>
      </c>
    </row>
    <row r="8" spans="1:10" ht="12.75">
      <c r="A8" s="22" t="s">
        <v>4</v>
      </c>
      <c r="B8" s="22" t="s">
        <v>1</v>
      </c>
      <c r="C8" s="23" t="s">
        <v>1</v>
      </c>
      <c r="D8" s="23" t="s">
        <v>1</v>
      </c>
      <c r="E8" s="48" t="s">
        <v>150</v>
      </c>
      <c r="F8" s="23" t="s">
        <v>1</v>
      </c>
      <c r="G8" s="24">
        <f>67082611+824000</f>
        <v>67906611</v>
      </c>
      <c r="H8" s="25">
        <v>16496807.77</v>
      </c>
      <c r="I8" s="13">
        <f aca="true" t="shared" si="0" ref="I8:I64">H8/G8%</f>
        <v>24.29337516195588</v>
      </c>
      <c r="J8" s="43"/>
    </row>
    <row r="9" spans="1:9" ht="51" outlineLevel="1">
      <c r="A9" s="26" t="s">
        <v>4</v>
      </c>
      <c r="B9" s="26" t="s">
        <v>5</v>
      </c>
      <c r="C9" s="27" t="s">
        <v>1</v>
      </c>
      <c r="D9" s="27" t="s">
        <v>1</v>
      </c>
      <c r="E9" s="28" t="s">
        <v>8</v>
      </c>
      <c r="F9" s="27" t="s">
        <v>1</v>
      </c>
      <c r="G9" s="29">
        <v>1943208</v>
      </c>
      <c r="H9" s="30">
        <v>319840.26</v>
      </c>
      <c r="I9" s="20">
        <f t="shared" si="0"/>
        <v>16.45939395062186</v>
      </c>
    </row>
    <row r="10" spans="1:9" ht="12.75" outlineLevel="2">
      <c r="A10" s="31" t="s">
        <v>4</v>
      </c>
      <c r="B10" s="31" t="s">
        <v>5</v>
      </c>
      <c r="C10" s="32" t="s">
        <v>6</v>
      </c>
      <c r="D10" s="32" t="s">
        <v>1</v>
      </c>
      <c r="E10" s="31" t="s">
        <v>98</v>
      </c>
      <c r="F10" s="32" t="s">
        <v>1</v>
      </c>
      <c r="G10" s="33">
        <v>1943208</v>
      </c>
      <c r="H10" s="34">
        <v>319840.26</v>
      </c>
      <c r="I10" s="21">
        <f t="shared" si="0"/>
        <v>16.45939395062186</v>
      </c>
    </row>
    <row r="11" spans="1:9" ht="12.75" outlineLevel="3">
      <c r="A11" s="35" t="s">
        <v>4</v>
      </c>
      <c r="B11" s="35" t="s">
        <v>5</v>
      </c>
      <c r="C11" s="36" t="s">
        <v>6</v>
      </c>
      <c r="D11" s="36" t="s">
        <v>7</v>
      </c>
      <c r="E11" s="35" t="s">
        <v>99</v>
      </c>
      <c r="F11" s="36" t="s">
        <v>15</v>
      </c>
      <c r="G11" s="37">
        <v>1943208</v>
      </c>
      <c r="H11" s="38">
        <v>319840.26</v>
      </c>
      <c r="I11" s="46">
        <f t="shared" si="0"/>
        <v>16.45939395062186</v>
      </c>
    </row>
    <row r="12" spans="1:9" ht="63.75" outlineLevel="1">
      <c r="A12" s="26" t="s">
        <v>4</v>
      </c>
      <c r="B12" s="26" t="s">
        <v>9</v>
      </c>
      <c r="C12" s="27" t="s">
        <v>1</v>
      </c>
      <c r="D12" s="27" t="s">
        <v>1</v>
      </c>
      <c r="E12" s="28" t="s">
        <v>11</v>
      </c>
      <c r="F12" s="27" t="s">
        <v>1</v>
      </c>
      <c r="G12" s="29">
        <v>1405782</v>
      </c>
      <c r="H12" s="30">
        <v>375991.92</v>
      </c>
      <c r="I12" s="20">
        <f t="shared" si="0"/>
        <v>26.746104303512208</v>
      </c>
    </row>
    <row r="13" spans="1:9" ht="25.5" outlineLevel="2">
      <c r="A13" s="31" t="s">
        <v>4</v>
      </c>
      <c r="B13" s="31" t="s">
        <v>9</v>
      </c>
      <c r="C13" s="32" t="s">
        <v>10</v>
      </c>
      <c r="D13" s="32" t="s">
        <v>1</v>
      </c>
      <c r="E13" s="39" t="s">
        <v>108</v>
      </c>
      <c r="F13" s="32" t="s">
        <v>1</v>
      </c>
      <c r="G13" s="33">
        <v>1405782</v>
      </c>
      <c r="H13" s="34">
        <v>375991.92</v>
      </c>
      <c r="I13" s="21">
        <f t="shared" si="0"/>
        <v>26.746104303512208</v>
      </c>
    </row>
    <row r="14" spans="1:9" ht="12.75" outlineLevel="3">
      <c r="A14" s="35" t="s">
        <v>4</v>
      </c>
      <c r="B14" s="35" t="s">
        <v>9</v>
      </c>
      <c r="C14" s="36" t="s">
        <v>10</v>
      </c>
      <c r="D14" s="36" t="s">
        <v>7</v>
      </c>
      <c r="E14" s="35" t="s">
        <v>99</v>
      </c>
      <c r="F14" s="36" t="s">
        <v>15</v>
      </c>
      <c r="G14" s="37">
        <v>1405782</v>
      </c>
      <c r="H14" s="38">
        <v>375991.92</v>
      </c>
      <c r="I14" s="46">
        <f t="shared" si="0"/>
        <v>26.746104303512208</v>
      </c>
    </row>
    <row r="15" spans="1:9" ht="76.5" outlineLevel="1">
      <c r="A15" s="26" t="s">
        <v>4</v>
      </c>
      <c r="B15" s="26" t="s">
        <v>12</v>
      </c>
      <c r="C15" s="27" t="s">
        <v>1</v>
      </c>
      <c r="D15" s="27" t="s">
        <v>1</v>
      </c>
      <c r="E15" s="28" t="s">
        <v>14</v>
      </c>
      <c r="F15" s="27" t="s">
        <v>1</v>
      </c>
      <c r="G15" s="29">
        <v>45921664</v>
      </c>
      <c r="H15" s="30">
        <v>11688451.52</v>
      </c>
      <c r="I15" s="20">
        <f t="shared" si="0"/>
        <v>25.45302260823998</v>
      </c>
    </row>
    <row r="16" spans="1:9" ht="12.75" outlineLevel="2">
      <c r="A16" s="31" t="s">
        <v>4</v>
      </c>
      <c r="B16" s="31" t="s">
        <v>12</v>
      </c>
      <c r="C16" s="32" t="s">
        <v>13</v>
      </c>
      <c r="D16" s="32" t="s">
        <v>1</v>
      </c>
      <c r="E16" s="39" t="s">
        <v>107</v>
      </c>
      <c r="F16" s="32" t="s">
        <v>1</v>
      </c>
      <c r="G16" s="33">
        <v>38318664</v>
      </c>
      <c r="H16" s="34">
        <v>11688451.52</v>
      </c>
      <c r="I16" s="21">
        <f t="shared" si="0"/>
        <v>30.503285605155753</v>
      </c>
    </row>
    <row r="17" spans="1:9" ht="12.75" outlineLevel="2">
      <c r="A17" s="35" t="s">
        <v>4</v>
      </c>
      <c r="B17" s="35" t="s">
        <v>12</v>
      </c>
      <c r="C17" s="36" t="s">
        <v>13</v>
      </c>
      <c r="D17" s="36" t="s">
        <v>7</v>
      </c>
      <c r="E17" s="35" t="s">
        <v>99</v>
      </c>
      <c r="F17" s="36" t="s">
        <v>15</v>
      </c>
      <c r="G17" s="44">
        <v>38318664</v>
      </c>
      <c r="H17" s="44">
        <v>11688451.52</v>
      </c>
      <c r="I17" s="46">
        <f t="shared" si="0"/>
        <v>30.503285605155753</v>
      </c>
    </row>
    <row r="18" spans="1:9" ht="25.5" outlineLevel="2">
      <c r="A18" s="31" t="s">
        <v>4</v>
      </c>
      <c r="B18" s="31" t="s">
        <v>12</v>
      </c>
      <c r="C18" s="32" t="s">
        <v>16</v>
      </c>
      <c r="D18" s="32" t="s">
        <v>1</v>
      </c>
      <c r="E18" s="31" t="s">
        <v>147</v>
      </c>
      <c r="F18" s="32" t="s">
        <v>1</v>
      </c>
      <c r="G18" s="33">
        <v>7603000</v>
      </c>
      <c r="H18" s="34"/>
      <c r="I18" s="21">
        <f t="shared" si="0"/>
        <v>0</v>
      </c>
    </row>
    <row r="19" spans="1:9" ht="12.75" outlineLevel="3">
      <c r="A19" s="35" t="s">
        <v>4</v>
      </c>
      <c r="B19" s="35" t="s">
        <v>12</v>
      </c>
      <c r="C19" s="36" t="s">
        <v>16</v>
      </c>
      <c r="D19" s="36" t="s">
        <v>7</v>
      </c>
      <c r="E19" s="35" t="s">
        <v>99</v>
      </c>
      <c r="F19" s="36" t="s">
        <v>15</v>
      </c>
      <c r="G19" s="37">
        <v>7603000</v>
      </c>
      <c r="H19" s="38"/>
      <c r="I19" s="46">
        <f t="shared" si="0"/>
        <v>0</v>
      </c>
    </row>
    <row r="20" spans="1:9" ht="51" outlineLevel="1">
      <c r="A20" s="26" t="s">
        <v>4</v>
      </c>
      <c r="B20" s="26" t="s">
        <v>17</v>
      </c>
      <c r="C20" s="27" t="s">
        <v>1</v>
      </c>
      <c r="D20" s="27" t="s">
        <v>1</v>
      </c>
      <c r="E20" s="28" t="s">
        <v>18</v>
      </c>
      <c r="F20" s="27" t="s">
        <v>1</v>
      </c>
      <c r="G20" s="29">
        <f>15339657+824000</f>
        <v>16163657</v>
      </c>
      <c r="H20" s="30">
        <v>3600515.5</v>
      </c>
      <c r="I20" s="20">
        <f t="shared" si="0"/>
        <v>22.27537679127935</v>
      </c>
    </row>
    <row r="21" spans="1:9" ht="12.75" outlineLevel="2">
      <c r="A21" s="31" t="s">
        <v>4</v>
      </c>
      <c r="B21" s="31" t="s">
        <v>17</v>
      </c>
      <c r="C21" s="32" t="s">
        <v>13</v>
      </c>
      <c r="D21" s="32" t="s">
        <v>1</v>
      </c>
      <c r="E21" s="39" t="s">
        <v>107</v>
      </c>
      <c r="F21" s="32" t="s">
        <v>1</v>
      </c>
      <c r="G21" s="33">
        <f>13861090+824000</f>
        <v>14685090</v>
      </c>
      <c r="H21" s="34">
        <v>3432359.74</v>
      </c>
      <c r="I21" s="21">
        <f t="shared" si="0"/>
        <v>23.37309298070356</v>
      </c>
    </row>
    <row r="22" spans="1:9" ht="12.75" outlineLevel="2">
      <c r="A22" s="35" t="s">
        <v>4</v>
      </c>
      <c r="B22" s="35" t="s">
        <v>17</v>
      </c>
      <c r="C22" s="36" t="s">
        <v>13</v>
      </c>
      <c r="D22" s="36" t="s">
        <v>7</v>
      </c>
      <c r="E22" s="35" t="s">
        <v>99</v>
      </c>
      <c r="F22" s="36" t="s">
        <v>15</v>
      </c>
      <c r="G22" s="44">
        <v>14685090</v>
      </c>
      <c r="H22" s="44">
        <v>3432359.74</v>
      </c>
      <c r="I22" s="46">
        <f t="shared" si="0"/>
        <v>23.37309298070356</v>
      </c>
    </row>
    <row r="23" spans="1:9" ht="38.25" outlineLevel="2">
      <c r="A23" s="31" t="s">
        <v>4</v>
      </c>
      <c r="B23" s="31" t="s">
        <v>17</v>
      </c>
      <c r="C23" s="32" t="s">
        <v>19</v>
      </c>
      <c r="D23" s="32" t="s">
        <v>1</v>
      </c>
      <c r="E23" s="39" t="s">
        <v>109</v>
      </c>
      <c r="F23" s="32" t="s">
        <v>1</v>
      </c>
      <c r="G23" s="33">
        <v>1478567</v>
      </c>
      <c r="H23" s="34">
        <f>168155.76+479.08</f>
        <v>168634.84</v>
      </c>
      <c r="I23" s="21">
        <f t="shared" si="0"/>
        <v>11.405289039996157</v>
      </c>
    </row>
    <row r="24" spans="1:9" ht="12.75" outlineLevel="3">
      <c r="A24" s="35" t="s">
        <v>4</v>
      </c>
      <c r="B24" s="35" t="s">
        <v>17</v>
      </c>
      <c r="C24" s="36" t="s">
        <v>19</v>
      </c>
      <c r="D24" s="36" t="s">
        <v>7</v>
      </c>
      <c r="E24" s="35" t="s">
        <v>99</v>
      </c>
      <c r="F24" s="36" t="s">
        <v>15</v>
      </c>
      <c r="G24" s="37">
        <v>1478567</v>
      </c>
      <c r="H24" s="38">
        <f>168155.76+479.08</f>
        <v>168634.84</v>
      </c>
      <c r="I24" s="46">
        <f t="shared" si="0"/>
        <v>11.405289039996157</v>
      </c>
    </row>
    <row r="25" spans="1:9" ht="12.75" outlineLevel="1">
      <c r="A25" s="26" t="s">
        <v>4</v>
      </c>
      <c r="B25" s="26" t="s">
        <v>20</v>
      </c>
      <c r="C25" s="27" t="s">
        <v>1</v>
      </c>
      <c r="D25" s="27" t="s">
        <v>1</v>
      </c>
      <c r="E25" s="28" t="s">
        <v>23</v>
      </c>
      <c r="F25" s="27" t="s">
        <v>1</v>
      </c>
      <c r="G25" s="29">
        <v>200000</v>
      </c>
      <c r="H25" s="30"/>
      <c r="I25" s="20">
        <f t="shared" si="0"/>
        <v>0</v>
      </c>
    </row>
    <row r="26" spans="1:9" ht="25.5" outlineLevel="2">
      <c r="A26" s="31" t="s">
        <v>4</v>
      </c>
      <c r="B26" s="31" t="s">
        <v>20</v>
      </c>
      <c r="C26" s="32" t="s">
        <v>21</v>
      </c>
      <c r="D26" s="32" t="s">
        <v>1</v>
      </c>
      <c r="E26" s="31" t="s">
        <v>119</v>
      </c>
      <c r="F26" s="32" t="s">
        <v>1</v>
      </c>
      <c r="G26" s="33">
        <v>200000</v>
      </c>
      <c r="H26" s="34"/>
      <c r="I26" s="21">
        <f t="shared" si="0"/>
        <v>0</v>
      </c>
    </row>
    <row r="27" spans="1:9" ht="12.75" outlineLevel="3">
      <c r="A27" s="35" t="s">
        <v>4</v>
      </c>
      <c r="B27" s="35" t="s">
        <v>20</v>
      </c>
      <c r="C27" s="36" t="s">
        <v>21</v>
      </c>
      <c r="D27" s="36" t="s">
        <v>22</v>
      </c>
      <c r="E27" s="35" t="s">
        <v>105</v>
      </c>
      <c r="F27" s="36" t="s">
        <v>15</v>
      </c>
      <c r="G27" s="37">
        <v>200000</v>
      </c>
      <c r="H27" s="38"/>
      <c r="I27" s="46">
        <f t="shared" si="0"/>
        <v>0</v>
      </c>
    </row>
    <row r="28" spans="1:9" ht="12.75" outlineLevel="1">
      <c r="A28" s="26" t="s">
        <v>4</v>
      </c>
      <c r="B28" s="26" t="s">
        <v>24</v>
      </c>
      <c r="C28" s="27" t="s">
        <v>1</v>
      </c>
      <c r="D28" s="27" t="s">
        <v>1</v>
      </c>
      <c r="E28" s="28" t="s">
        <v>26</v>
      </c>
      <c r="F28" s="27" t="s">
        <v>1</v>
      </c>
      <c r="G28" s="29">
        <v>2272300</v>
      </c>
      <c r="H28" s="30">
        <v>512008.57</v>
      </c>
      <c r="I28" s="20">
        <f t="shared" si="0"/>
        <v>22.53261321128372</v>
      </c>
    </row>
    <row r="29" spans="1:9" ht="76.5" outlineLevel="2">
      <c r="A29" s="31" t="s">
        <v>4</v>
      </c>
      <c r="B29" s="31" t="s">
        <v>24</v>
      </c>
      <c r="C29" s="32" t="s">
        <v>25</v>
      </c>
      <c r="D29" s="32" t="s">
        <v>1</v>
      </c>
      <c r="E29" s="39" t="s">
        <v>110</v>
      </c>
      <c r="F29" s="32" t="s">
        <v>1</v>
      </c>
      <c r="G29" s="33">
        <v>511000</v>
      </c>
      <c r="H29" s="34">
        <v>106436.03</v>
      </c>
      <c r="I29" s="21">
        <f t="shared" si="0"/>
        <v>20.8289686888454</v>
      </c>
    </row>
    <row r="30" spans="1:9" ht="12.75" outlineLevel="3">
      <c r="A30" s="35" t="s">
        <v>4</v>
      </c>
      <c r="B30" s="35" t="s">
        <v>24</v>
      </c>
      <c r="C30" s="36" t="s">
        <v>25</v>
      </c>
      <c r="D30" s="36" t="s">
        <v>7</v>
      </c>
      <c r="E30" s="35" t="s">
        <v>99</v>
      </c>
      <c r="F30" s="36" t="s">
        <v>15</v>
      </c>
      <c r="G30" s="37">
        <v>511000</v>
      </c>
      <c r="H30" s="38">
        <v>106436.03</v>
      </c>
      <c r="I30" s="46">
        <f t="shared" si="0"/>
        <v>20.8289686888454</v>
      </c>
    </row>
    <row r="31" spans="1:9" ht="63.75" outlineLevel="2">
      <c r="A31" s="31" t="s">
        <v>4</v>
      </c>
      <c r="B31" s="31" t="s">
        <v>24</v>
      </c>
      <c r="C31" s="32" t="s">
        <v>27</v>
      </c>
      <c r="D31" s="32" t="s">
        <v>1</v>
      </c>
      <c r="E31" s="39" t="s">
        <v>112</v>
      </c>
      <c r="F31" s="32" t="s">
        <v>1</v>
      </c>
      <c r="G31" s="33">
        <v>880600</v>
      </c>
      <c r="H31" s="34">
        <v>227085.61</v>
      </c>
      <c r="I31" s="21">
        <f t="shared" si="0"/>
        <v>25.787600499659323</v>
      </c>
    </row>
    <row r="32" spans="1:9" ht="12.75" outlineLevel="3">
      <c r="A32" s="35" t="s">
        <v>4</v>
      </c>
      <c r="B32" s="35" t="s">
        <v>24</v>
      </c>
      <c r="C32" s="36" t="s">
        <v>27</v>
      </c>
      <c r="D32" s="36" t="s">
        <v>7</v>
      </c>
      <c r="E32" s="35" t="s">
        <v>99</v>
      </c>
      <c r="F32" s="36" t="s">
        <v>15</v>
      </c>
      <c r="G32" s="37">
        <v>880600</v>
      </c>
      <c r="H32" s="38">
        <v>227085.61</v>
      </c>
      <c r="I32" s="46">
        <f t="shared" si="0"/>
        <v>25.787600499659323</v>
      </c>
    </row>
    <row r="33" spans="1:9" ht="38.25" outlineLevel="2">
      <c r="A33" s="31" t="s">
        <v>4</v>
      </c>
      <c r="B33" s="31" t="s">
        <v>24</v>
      </c>
      <c r="C33" s="32" t="s">
        <v>28</v>
      </c>
      <c r="D33" s="32" t="s">
        <v>1</v>
      </c>
      <c r="E33" s="39" t="s">
        <v>114</v>
      </c>
      <c r="F33" s="32" t="s">
        <v>1</v>
      </c>
      <c r="G33" s="33">
        <v>880700</v>
      </c>
      <c r="H33" s="34">
        <v>178486.93</v>
      </c>
      <c r="I33" s="21">
        <f t="shared" si="0"/>
        <v>20.266484614511185</v>
      </c>
    </row>
    <row r="34" spans="1:9" ht="12.75" outlineLevel="3">
      <c r="A34" s="35" t="s">
        <v>4</v>
      </c>
      <c r="B34" s="35" t="s">
        <v>24</v>
      </c>
      <c r="C34" s="36" t="s">
        <v>28</v>
      </c>
      <c r="D34" s="36" t="s">
        <v>7</v>
      </c>
      <c r="E34" s="35" t="s">
        <v>99</v>
      </c>
      <c r="F34" s="36" t="s">
        <v>15</v>
      </c>
      <c r="G34" s="37">
        <v>880700</v>
      </c>
      <c r="H34" s="38">
        <v>178486.93</v>
      </c>
      <c r="I34" s="46">
        <f t="shared" si="0"/>
        <v>20.266484614511185</v>
      </c>
    </row>
    <row r="35" spans="1:9" ht="12.75">
      <c r="A35" s="22" t="s">
        <v>12</v>
      </c>
      <c r="B35" s="22" t="s">
        <v>1</v>
      </c>
      <c r="C35" s="23" t="s">
        <v>1</v>
      </c>
      <c r="D35" s="23" t="s">
        <v>1</v>
      </c>
      <c r="E35" s="48" t="s">
        <v>151</v>
      </c>
      <c r="F35" s="23" t="s">
        <v>1</v>
      </c>
      <c r="G35" s="24">
        <v>22732704</v>
      </c>
      <c r="H35" s="25">
        <v>3024819.82</v>
      </c>
      <c r="I35" s="13">
        <f t="shared" si="0"/>
        <v>13.306027386799212</v>
      </c>
    </row>
    <row r="36" spans="1:9" ht="12.75" outlineLevel="1">
      <c r="A36" s="26" t="s">
        <v>12</v>
      </c>
      <c r="B36" s="26" t="s">
        <v>4</v>
      </c>
      <c r="C36" s="27" t="s">
        <v>1</v>
      </c>
      <c r="D36" s="27" t="s">
        <v>1</v>
      </c>
      <c r="E36" s="28" t="s">
        <v>30</v>
      </c>
      <c r="F36" s="27" t="s">
        <v>1</v>
      </c>
      <c r="G36" s="29">
        <v>264200</v>
      </c>
      <c r="H36" s="30">
        <v>50339.82</v>
      </c>
      <c r="I36" s="20">
        <f t="shared" si="0"/>
        <v>19.053679031037092</v>
      </c>
    </row>
    <row r="37" spans="1:9" ht="63.75" outlineLevel="2">
      <c r="A37" s="31" t="s">
        <v>12</v>
      </c>
      <c r="B37" s="31" t="s">
        <v>4</v>
      </c>
      <c r="C37" s="32" t="s">
        <v>29</v>
      </c>
      <c r="D37" s="32" t="s">
        <v>1</v>
      </c>
      <c r="E37" s="39" t="s">
        <v>113</v>
      </c>
      <c r="F37" s="32" t="s">
        <v>1</v>
      </c>
      <c r="G37" s="33">
        <v>264200</v>
      </c>
      <c r="H37" s="34">
        <v>50339.82</v>
      </c>
      <c r="I37" s="21">
        <f t="shared" si="0"/>
        <v>19.053679031037092</v>
      </c>
    </row>
    <row r="38" spans="1:9" ht="12.75" outlineLevel="3">
      <c r="A38" s="35" t="s">
        <v>12</v>
      </c>
      <c r="B38" s="35" t="s">
        <v>4</v>
      </c>
      <c r="C38" s="36" t="s">
        <v>29</v>
      </c>
      <c r="D38" s="36" t="s">
        <v>7</v>
      </c>
      <c r="E38" s="35" t="s">
        <v>99</v>
      </c>
      <c r="F38" s="36" t="s">
        <v>15</v>
      </c>
      <c r="G38" s="37">
        <v>264200</v>
      </c>
      <c r="H38" s="38">
        <v>50339.82</v>
      </c>
      <c r="I38" s="46">
        <f t="shared" si="0"/>
        <v>19.053679031037092</v>
      </c>
    </row>
    <row r="39" spans="1:9" ht="25.5" outlineLevel="1">
      <c r="A39" s="26" t="s">
        <v>12</v>
      </c>
      <c r="B39" s="26" t="s">
        <v>31</v>
      </c>
      <c r="C39" s="27" t="s">
        <v>1</v>
      </c>
      <c r="D39" s="27" t="s">
        <v>1</v>
      </c>
      <c r="E39" s="28" t="s">
        <v>34</v>
      </c>
      <c r="F39" s="27" t="s">
        <v>1</v>
      </c>
      <c r="G39" s="29">
        <v>22468504</v>
      </c>
      <c r="H39" s="30">
        <v>2974480</v>
      </c>
      <c r="I39" s="20">
        <f t="shared" si="0"/>
        <v>13.238442577218313</v>
      </c>
    </row>
    <row r="40" spans="1:9" ht="38.25" outlineLevel="2">
      <c r="A40" s="31" t="s">
        <v>12</v>
      </c>
      <c r="B40" s="31" t="s">
        <v>31</v>
      </c>
      <c r="C40" s="32" t="s">
        <v>32</v>
      </c>
      <c r="D40" s="32" t="s">
        <v>1</v>
      </c>
      <c r="E40" s="31" t="s">
        <v>120</v>
      </c>
      <c r="F40" s="32" t="s">
        <v>1</v>
      </c>
      <c r="G40" s="33">
        <v>900000</v>
      </c>
      <c r="H40" s="34">
        <v>225000</v>
      </c>
      <c r="I40" s="21">
        <f t="shared" si="0"/>
        <v>25</v>
      </c>
    </row>
    <row r="41" spans="1:9" ht="12.75" outlineLevel="3">
      <c r="A41" s="35" t="s">
        <v>12</v>
      </c>
      <c r="B41" s="35" t="s">
        <v>31</v>
      </c>
      <c r="C41" s="36" t="s">
        <v>32</v>
      </c>
      <c r="D41" s="36" t="s">
        <v>33</v>
      </c>
      <c r="E41" s="35" t="s">
        <v>103</v>
      </c>
      <c r="F41" s="36" t="s">
        <v>15</v>
      </c>
      <c r="G41" s="37">
        <v>900000</v>
      </c>
      <c r="H41" s="38">
        <v>225000</v>
      </c>
      <c r="I41" s="46">
        <f t="shared" si="0"/>
        <v>25</v>
      </c>
    </row>
    <row r="42" spans="1:9" ht="25.5" outlineLevel="2">
      <c r="A42" s="31" t="s">
        <v>12</v>
      </c>
      <c r="B42" s="31" t="s">
        <v>31</v>
      </c>
      <c r="C42" s="32" t="s">
        <v>35</v>
      </c>
      <c r="D42" s="32" t="s">
        <v>1</v>
      </c>
      <c r="E42" s="31" t="s">
        <v>121</v>
      </c>
      <c r="F42" s="32" t="s">
        <v>1</v>
      </c>
      <c r="G42" s="33">
        <v>1967948</v>
      </c>
      <c r="H42" s="34">
        <v>819424</v>
      </c>
      <c r="I42" s="21">
        <f t="shared" si="0"/>
        <v>41.63849857821447</v>
      </c>
    </row>
    <row r="43" spans="1:9" s="14" customFormat="1" ht="25.5" outlineLevel="2">
      <c r="A43" s="35" t="s">
        <v>12</v>
      </c>
      <c r="B43" s="35" t="s">
        <v>31</v>
      </c>
      <c r="C43" s="36" t="s">
        <v>35</v>
      </c>
      <c r="D43" s="36" t="s">
        <v>36</v>
      </c>
      <c r="E43" s="35" t="s">
        <v>100</v>
      </c>
      <c r="F43" s="36" t="s">
        <v>15</v>
      </c>
      <c r="G43" s="45">
        <v>1967948</v>
      </c>
      <c r="H43" s="45">
        <v>819424</v>
      </c>
      <c r="I43" s="46">
        <f t="shared" si="0"/>
        <v>41.63849857821447</v>
      </c>
    </row>
    <row r="44" spans="1:9" ht="38.25" outlineLevel="2">
      <c r="A44" s="31" t="s">
        <v>12</v>
      </c>
      <c r="B44" s="31" t="s">
        <v>31</v>
      </c>
      <c r="C44" s="32" t="s">
        <v>37</v>
      </c>
      <c r="D44" s="32" t="s">
        <v>1</v>
      </c>
      <c r="E44" s="31" t="s">
        <v>122</v>
      </c>
      <c r="F44" s="32" t="s">
        <v>1</v>
      </c>
      <c r="G44" s="33">
        <v>60000</v>
      </c>
      <c r="H44" s="34"/>
      <c r="I44" s="21">
        <f t="shared" si="0"/>
        <v>0</v>
      </c>
    </row>
    <row r="45" spans="1:9" ht="12.75" outlineLevel="3">
      <c r="A45" s="35" t="s">
        <v>12</v>
      </c>
      <c r="B45" s="35" t="s">
        <v>31</v>
      </c>
      <c r="C45" s="36" t="s">
        <v>37</v>
      </c>
      <c r="D45" s="36" t="s">
        <v>22</v>
      </c>
      <c r="E45" s="35" t="s">
        <v>105</v>
      </c>
      <c r="F45" s="36" t="s">
        <v>15</v>
      </c>
      <c r="G45" s="37">
        <v>60000</v>
      </c>
      <c r="H45" s="38"/>
      <c r="I45" s="46">
        <f t="shared" si="0"/>
        <v>0</v>
      </c>
    </row>
    <row r="46" spans="1:9" ht="51" outlineLevel="2">
      <c r="A46" s="31" t="s">
        <v>12</v>
      </c>
      <c r="B46" s="31" t="s">
        <v>31</v>
      </c>
      <c r="C46" s="32" t="s">
        <v>38</v>
      </c>
      <c r="D46" s="32" t="s">
        <v>1</v>
      </c>
      <c r="E46" s="31" t="s">
        <v>140</v>
      </c>
      <c r="F46" s="32" t="s">
        <v>1</v>
      </c>
      <c r="G46" s="33">
        <v>240000</v>
      </c>
      <c r="H46" s="34"/>
      <c r="I46" s="21">
        <f t="shared" si="0"/>
        <v>0</v>
      </c>
    </row>
    <row r="47" spans="1:9" ht="12.75" outlineLevel="3">
      <c r="A47" s="35" t="s">
        <v>12</v>
      </c>
      <c r="B47" s="35" t="s">
        <v>31</v>
      </c>
      <c r="C47" s="36" t="s">
        <v>38</v>
      </c>
      <c r="D47" s="36" t="s">
        <v>22</v>
      </c>
      <c r="E47" s="35" t="s">
        <v>105</v>
      </c>
      <c r="F47" s="36" t="s">
        <v>15</v>
      </c>
      <c r="G47" s="37">
        <v>240000</v>
      </c>
      <c r="H47" s="38"/>
      <c r="I47" s="46">
        <f t="shared" si="0"/>
        <v>0</v>
      </c>
    </row>
    <row r="48" spans="1:9" ht="51" outlineLevel="2">
      <c r="A48" s="31" t="s">
        <v>12</v>
      </c>
      <c r="B48" s="31" t="s">
        <v>31</v>
      </c>
      <c r="C48" s="32" t="s">
        <v>39</v>
      </c>
      <c r="D48" s="32" t="s">
        <v>1</v>
      </c>
      <c r="E48" s="31" t="s">
        <v>144</v>
      </c>
      <c r="F48" s="32" t="s">
        <v>1</v>
      </c>
      <c r="G48" s="33">
        <v>17370500</v>
      </c>
      <c r="H48" s="34"/>
      <c r="I48" s="21">
        <f t="shared" si="0"/>
        <v>0</v>
      </c>
    </row>
    <row r="49" spans="1:9" ht="12.75" outlineLevel="3">
      <c r="A49" s="35" t="s">
        <v>12</v>
      </c>
      <c r="B49" s="35" t="s">
        <v>31</v>
      </c>
      <c r="C49" s="36" t="s">
        <v>39</v>
      </c>
      <c r="D49" s="36" t="s">
        <v>33</v>
      </c>
      <c r="E49" s="35" t="s">
        <v>103</v>
      </c>
      <c r="F49" s="36" t="s">
        <v>15</v>
      </c>
      <c r="G49" s="37">
        <v>17370500</v>
      </c>
      <c r="H49" s="38"/>
      <c r="I49" s="46">
        <f t="shared" si="0"/>
        <v>0</v>
      </c>
    </row>
    <row r="50" spans="1:9" ht="63.75" outlineLevel="2">
      <c r="A50" s="31" t="s">
        <v>12</v>
      </c>
      <c r="B50" s="31" t="s">
        <v>31</v>
      </c>
      <c r="C50" s="32" t="s">
        <v>40</v>
      </c>
      <c r="D50" s="32" t="s">
        <v>1</v>
      </c>
      <c r="E50" s="31" t="s">
        <v>146</v>
      </c>
      <c r="F50" s="32" t="s">
        <v>1</v>
      </c>
      <c r="G50" s="33">
        <v>1930056</v>
      </c>
      <c r="H50" s="34">
        <v>1930056</v>
      </c>
      <c r="I50" s="21">
        <f t="shared" si="0"/>
        <v>100</v>
      </c>
    </row>
    <row r="51" spans="1:9" ht="12.75" outlineLevel="3">
      <c r="A51" s="35" t="s">
        <v>12</v>
      </c>
      <c r="B51" s="35" t="s">
        <v>31</v>
      </c>
      <c r="C51" s="36" t="s">
        <v>40</v>
      </c>
      <c r="D51" s="36" t="s">
        <v>33</v>
      </c>
      <c r="E51" s="35" t="s">
        <v>103</v>
      </c>
      <c r="F51" s="36" t="s">
        <v>15</v>
      </c>
      <c r="G51" s="37">
        <v>1930056</v>
      </c>
      <c r="H51" s="38">
        <v>1930056</v>
      </c>
      <c r="I51" s="46">
        <f t="shared" si="0"/>
        <v>100</v>
      </c>
    </row>
    <row r="52" spans="1:9" ht="12.75">
      <c r="A52" s="22" t="s">
        <v>41</v>
      </c>
      <c r="B52" s="22" t="s">
        <v>1</v>
      </c>
      <c r="C52" s="23" t="s">
        <v>1</v>
      </c>
      <c r="D52" s="23" t="s">
        <v>1</v>
      </c>
      <c r="E52" s="48" t="s">
        <v>152</v>
      </c>
      <c r="F52" s="23" t="s">
        <v>1</v>
      </c>
      <c r="G52" s="24">
        <v>2235920</v>
      </c>
      <c r="H52" s="25"/>
      <c r="I52" s="13">
        <f t="shared" si="0"/>
        <v>0</v>
      </c>
    </row>
    <row r="53" spans="1:9" ht="12.75" outlineLevel="1">
      <c r="A53" s="26" t="s">
        <v>41</v>
      </c>
      <c r="B53" s="26" t="s">
        <v>5</v>
      </c>
      <c r="C53" s="27" t="s">
        <v>1</v>
      </c>
      <c r="D53" s="27" t="s">
        <v>1</v>
      </c>
      <c r="E53" s="28" t="s">
        <v>43</v>
      </c>
      <c r="F53" s="27" t="s">
        <v>1</v>
      </c>
      <c r="G53" s="29">
        <v>2035920</v>
      </c>
      <c r="H53" s="30"/>
      <c r="I53" s="20">
        <f t="shared" si="0"/>
        <v>0</v>
      </c>
    </row>
    <row r="54" spans="1:9" ht="25.5" outlineLevel="2">
      <c r="A54" s="31" t="s">
        <v>41</v>
      </c>
      <c r="B54" s="31" t="s">
        <v>5</v>
      </c>
      <c r="C54" s="32" t="s">
        <v>42</v>
      </c>
      <c r="D54" s="32" t="s">
        <v>1</v>
      </c>
      <c r="E54" s="31" t="s">
        <v>123</v>
      </c>
      <c r="F54" s="32" t="s">
        <v>1</v>
      </c>
      <c r="G54" s="33">
        <v>2035920</v>
      </c>
      <c r="H54" s="34"/>
      <c r="I54" s="21">
        <f t="shared" si="0"/>
        <v>0</v>
      </c>
    </row>
    <row r="55" spans="1:9" ht="12.75" outlineLevel="3">
      <c r="A55" s="35" t="s">
        <v>41</v>
      </c>
      <c r="B55" s="35" t="s">
        <v>5</v>
      </c>
      <c r="C55" s="36" t="s">
        <v>42</v>
      </c>
      <c r="D55" s="36" t="s">
        <v>7</v>
      </c>
      <c r="E55" s="35" t="s">
        <v>99</v>
      </c>
      <c r="F55" s="36" t="s">
        <v>15</v>
      </c>
      <c r="G55" s="37">
        <v>2035920</v>
      </c>
      <c r="H55" s="38"/>
      <c r="I55" s="46">
        <f t="shared" si="0"/>
        <v>0</v>
      </c>
    </row>
    <row r="56" spans="1:9" ht="12.75" outlineLevel="1">
      <c r="A56" s="26" t="s">
        <v>41</v>
      </c>
      <c r="B56" s="26" t="s">
        <v>9</v>
      </c>
      <c r="C56" s="27" t="s">
        <v>1</v>
      </c>
      <c r="D56" s="27" t="s">
        <v>1</v>
      </c>
      <c r="E56" s="28" t="s">
        <v>44</v>
      </c>
      <c r="F56" s="27" t="s">
        <v>1</v>
      </c>
      <c r="G56" s="29">
        <v>200000</v>
      </c>
      <c r="H56" s="30"/>
      <c r="I56" s="20">
        <f t="shared" si="0"/>
        <v>0</v>
      </c>
    </row>
    <row r="57" spans="1:9" ht="25.5" outlineLevel="2">
      <c r="A57" s="31" t="s">
        <v>41</v>
      </c>
      <c r="B57" s="31" t="s">
        <v>9</v>
      </c>
      <c r="C57" s="32" t="s">
        <v>42</v>
      </c>
      <c r="D57" s="32" t="s">
        <v>1</v>
      </c>
      <c r="E57" s="31" t="s">
        <v>123</v>
      </c>
      <c r="F57" s="32" t="s">
        <v>1</v>
      </c>
      <c r="G57" s="33">
        <v>200000</v>
      </c>
      <c r="H57" s="34"/>
      <c r="I57" s="21">
        <f t="shared" si="0"/>
        <v>0</v>
      </c>
    </row>
    <row r="58" spans="1:9" ht="12.75" outlineLevel="3">
      <c r="A58" s="35" t="s">
        <v>41</v>
      </c>
      <c r="B58" s="35" t="s">
        <v>9</v>
      </c>
      <c r="C58" s="36" t="s">
        <v>42</v>
      </c>
      <c r="D58" s="36" t="s">
        <v>22</v>
      </c>
      <c r="E58" s="35" t="s">
        <v>105</v>
      </c>
      <c r="F58" s="36" t="s">
        <v>15</v>
      </c>
      <c r="G58" s="37">
        <v>200000</v>
      </c>
      <c r="H58" s="38"/>
      <c r="I58" s="46">
        <f t="shared" si="0"/>
        <v>0</v>
      </c>
    </row>
    <row r="59" spans="1:9" ht="12.75">
      <c r="A59" s="22" t="s">
        <v>45</v>
      </c>
      <c r="B59" s="22" t="s">
        <v>1</v>
      </c>
      <c r="C59" s="23" t="s">
        <v>1</v>
      </c>
      <c r="D59" s="23" t="s">
        <v>1</v>
      </c>
      <c r="E59" s="48" t="s">
        <v>153</v>
      </c>
      <c r="F59" s="23" t="s">
        <v>1</v>
      </c>
      <c r="G59" s="24">
        <v>199920308.5</v>
      </c>
      <c r="H59" s="25">
        <v>34107128.68</v>
      </c>
      <c r="I59" s="13">
        <f t="shared" si="0"/>
        <v>17.060362169259058</v>
      </c>
    </row>
    <row r="60" spans="1:9" ht="12.75" outlineLevel="1">
      <c r="A60" s="26" t="s">
        <v>45</v>
      </c>
      <c r="B60" s="26" t="s">
        <v>4</v>
      </c>
      <c r="C60" s="27" t="s">
        <v>1</v>
      </c>
      <c r="D60" s="27" t="s">
        <v>1</v>
      </c>
      <c r="E60" s="28" t="s">
        <v>47</v>
      </c>
      <c r="F60" s="27" t="s">
        <v>1</v>
      </c>
      <c r="G60" s="29">
        <v>61834650</v>
      </c>
      <c r="H60" s="30">
        <v>6071763.13</v>
      </c>
      <c r="I60" s="20">
        <f t="shared" si="0"/>
        <v>9.81935392211325</v>
      </c>
    </row>
    <row r="61" spans="1:9" ht="63.75" outlineLevel="2">
      <c r="A61" s="31" t="s">
        <v>45</v>
      </c>
      <c r="B61" s="31" t="s">
        <v>4</v>
      </c>
      <c r="C61" s="32" t="s">
        <v>46</v>
      </c>
      <c r="D61" s="32" t="s">
        <v>1</v>
      </c>
      <c r="E61" s="31" t="s">
        <v>125</v>
      </c>
      <c r="F61" s="32" t="s">
        <v>1</v>
      </c>
      <c r="G61" s="33">
        <v>188598</v>
      </c>
      <c r="H61" s="34"/>
      <c r="I61" s="21">
        <f t="shared" si="0"/>
        <v>0</v>
      </c>
    </row>
    <row r="62" spans="1:9" ht="25.5" outlineLevel="3">
      <c r="A62" s="35" t="s">
        <v>45</v>
      </c>
      <c r="B62" s="35" t="s">
        <v>4</v>
      </c>
      <c r="C62" s="36" t="s">
        <v>46</v>
      </c>
      <c r="D62" s="36" t="s">
        <v>36</v>
      </c>
      <c r="E62" s="35" t="s">
        <v>100</v>
      </c>
      <c r="F62" s="36" t="s">
        <v>15</v>
      </c>
      <c r="G62" s="37">
        <v>188598</v>
      </c>
      <c r="H62" s="38"/>
      <c r="I62" s="46">
        <f t="shared" si="0"/>
        <v>0</v>
      </c>
    </row>
    <row r="63" spans="1:9" ht="38.25" outlineLevel="2">
      <c r="A63" s="31" t="s">
        <v>45</v>
      </c>
      <c r="B63" s="31" t="s">
        <v>4</v>
      </c>
      <c r="C63" s="32" t="s">
        <v>48</v>
      </c>
      <c r="D63" s="32" t="s">
        <v>1</v>
      </c>
      <c r="E63" s="31" t="s">
        <v>128</v>
      </c>
      <c r="F63" s="32" t="s">
        <v>1</v>
      </c>
      <c r="G63" s="33">
        <v>44966166</v>
      </c>
      <c r="H63" s="34">
        <v>6071763.13</v>
      </c>
      <c r="I63" s="21">
        <f t="shared" si="0"/>
        <v>13.502959380615195</v>
      </c>
    </row>
    <row r="64" spans="1:9" s="14" customFormat="1" ht="25.5" outlineLevel="2">
      <c r="A64" s="35" t="s">
        <v>45</v>
      </c>
      <c r="B64" s="35" t="s">
        <v>4</v>
      </c>
      <c r="C64" s="36" t="s">
        <v>48</v>
      </c>
      <c r="D64" s="36" t="s">
        <v>36</v>
      </c>
      <c r="E64" s="35" t="s">
        <v>100</v>
      </c>
      <c r="F64" s="36" t="s">
        <v>15</v>
      </c>
      <c r="G64" s="45">
        <v>44966166</v>
      </c>
      <c r="H64" s="45">
        <v>6071763.13</v>
      </c>
      <c r="I64" s="46">
        <f t="shared" si="0"/>
        <v>13.502959380615195</v>
      </c>
    </row>
    <row r="65" spans="1:9" ht="51" outlineLevel="2">
      <c r="A65" s="31" t="s">
        <v>45</v>
      </c>
      <c r="B65" s="31" t="s">
        <v>4</v>
      </c>
      <c r="C65" s="32" t="s">
        <v>49</v>
      </c>
      <c r="D65" s="32" t="s">
        <v>1</v>
      </c>
      <c r="E65" s="31" t="s">
        <v>141</v>
      </c>
      <c r="F65" s="32" t="s">
        <v>1</v>
      </c>
      <c r="G65" s="33">
        <v>4479300</v>
      </c>
      <c r="H65" s="34"/>
      <c r="I65" s="21">
        <f aca="true" t="shared" si="1" ref="I65:I85">H65/G65%</f>
        <v>0</v>
      </c>
    </row>
    <row r="66" spans="1:9" ht="25.5" outlineLevel="3">
      <c r="A66" s="35" t="s">
        <v>45</v>
      </c>
      <c r="B66" s="35" t="s">
        <v>4</v>
      </c>
      <c r="C66" s="36" t="s">
        <v>49</v>
      </c>
      <c r="D66" s="36" t="s">
        <v>36</v>
      </c>
      <c r="E66" s="35" t="s">
        <v>100</v>
      </c>
      <c r="F66" s="36" t="s">
        <v>15</v>
      </c>
      <c r="G66" s="37">
        <v>4479300</v>
      </c>
      <c r="H66" s="38"/>
      <c r="I66" s="46">
        <f t="shared" si="1"/>
        <v>0</v>
      </c>
    </row>
    <row r="67" spans="1:9" ht="127.5" outlineLevel="2">
      <c r="A67" s="31" t="s">
        <v>45</v>
      </c>
      <c r="B67" s="31" t="s">
        <v>4</v>
      </c>
      <c r="C67" s="32" t="s">
        <v>50</v>
      </c>
      <c r="D67" s="32" t="s">
        <v>1</v>
      </c>
      <c r="E67" s="40" t="s">
        <v>143</v>
      </c>
      <c r="F67" s="32" t="s">
        <v>1</v>
      </c>
      <c r="G67" s="33">
        <v>1529140</v>
      </c>
      <c r="H67" s="34"/>
      <c r="I67" s="21">
        <f t="shared" si="1"/>
        <v>0</v>
      </c>
    </row>
    <row r="68" spans="1:9" ht="25.5" outlineLevel="3">
      <c r="A68" s="35" t="s">
        <v>45</v>
      </c>
      <c r="B68" s="35" t="s">
        <v>4</v>
      </c>
      <c r="C68" s="36" t="s">
        <v>50</v>
      </c>
      <c r="D68" s="36" t="s">
        <v>36</v>
      </c>
      <c r="E68" s="35" t="s">
        <v>100</v>
      </c>
      <c r="F68" s="36" t="s">
        <v>15</v>
      </c>
      <c r="G68" s="37">
        <v>1529140</v>
      </c>
      <c r="H68" s="38"/>
      <c r="I68" s="46">
        <f t="shared" si="1"/>
        <v>0</v>
      </c>
    </row>
    <row r="69" spans="1:9" ht="63.75" outlineLevel="2">
      <c r="A69" s="31" t="s">
        <v>45</v>
      </c>
      <c r="B69" s="31" t="s">
        <v>4</v>
      </c>
      <c r="C69" s="32" t="s">
        <v>51</v>
      </c>
      <c r="D69" s="32" t="s">
        <v>1</v>
      </c>
      <c r="E69" s="31" t="s">
        <v>145</v>
      </c>
      <c r="F69" s="32" t="s">
        <v>1</v>
      </c>
      <c r="G69" s="33">
        <v>1489700</v>
      </c>
      <c r="H69" s="34"/>
      <c r="I69" s="21">
        <f t="shared" si="1"/>
        <v>0</v>
      </c>
    </row>
    <row r="70" spans="1:9" ht="25.5" outlineLevel="3">
      <c r="A70" s="35" t="s">
        <v>45</v>
      </c>
      <c r="B70" s="35" t="s">
        <v>4</v>
      </c>
      <c r="C70" s="36" t="s">
        <v>51</v>
      </c>
      <c r="D70" s="36" t="s">
        <v>36</v>
      </c>
      <c r="E70" s="35" t="s">
        <v>100</v>
      </c>
      <c r="F70" s="36" t="s">
        <v>15</v>
      </c>
      <c r="G70" s="37">
        <v>1489700</v>
      </c>
      <c r="H70" s="38"/>
      <c r="I70" s="46">
        <f t="shared" si="1"/>
        <v>0</v>
      </c>
    </row>
    <row r="71" spans="1:9" ht="25.5" outlineLevel="2">
      <c r="A71" s="31" t="s">
        <v>45</v>
      </c>
      <c r="B71" s="31" t="s">
        <v>4</v>
      </c>
      <c r="C71" s="32" t="s">
        <v>16</v>
      </c>
      <c r="D71" s="32" t="s">
        <v>1</v>
      </c>
      <c r="E71" s="31" t="s">
        <v>147</v>
      </c>
      <c r="F71" s="32" t="s">
        <v>1</v>
      </c>
      <c r="G71" s="33">
        <v>9181746</v>
      </c>
      <c r="H71" s="34"/>
      <c r="I71" s="21">
        <f t="shared" si="1"/>
        <v>0</v>
      </c>
    </row>
    <row r="72" spans="1:9" s="14" customFormat="1" ht="25.5" outlineLevel="2">
      <c r="A72" s="35" t="s">
        <v>45</v>
      </c>
      <c r="B72" s="35" t="s">
        <v>4</v>
      </c>
      <c r="C72" s="36" t="s">
        <v>16</v>
      </c>
      <c r="D72" s="36" t="s">
        <v>36</v>
      </c>
      <c r="E72" s="35" t="s">
        <v>100</v>
      </c>
      <c r="F72" s="36" t="s">
        <v>15</v>
      </c>
      <c r="G72" s="45">
        <v>9181746</v>
      </c>
      <c r="H72" s="45">
        <v>0</v>
      </c>
      <c r="I72" s="46">
        <f t="shared" si="1"/>
        <v>0</v>
      </c>
    </row>
    <row r="73" spans="1:9" ht="12.75" outlineLevel="1">
      <c r="A73" s="26" t="s">
        <v>45</v>
      </c>
      <c r="B73" s="26" t="s">
        <v>5</v>
      </c>
      <c r="C73" s="27" t="s">
        <v>1</v>
      </c>
      <c r="D73" s="27" t="s">
        <v>1</v>
      </c>
      <c r="E73" s="28" t="s">
        <v>53</v>
      </c>
      <c r="F73" s="27" t="s">
        <v>1</v>
      </c>
      <c r="G73" s="29">
        <v>124818946.5</v>
      </c>
      <c r="H73" s="30">
        <v>25796819.07</v>
      </c>
      <c r="I73" s="20">
        <f t="shared" si="1"/>
        <v>20.6673904830626</v>
      </c>
    </row>
    <row r="74" spans="1:9" ht="102" outlineLevel="2">
      <c r="A74" s="31" t="s">
        <v>45</v>
      </c>
      <c r="B74" s="31" t="s">
        <v>5</v>
      </c>
      <c r="C74" s="32" t="s">
        <v>52</v>
      </c>
      <c r="D74" s="32" t="s">
        <v>1</v>
      </c>
      <c r="E74" s="31" t="s">
        <v>118</v>
      </c>
      <c r="F74" s="32" t="s">
        <v>1</v>
      </c>
      <c r="G74" s="33">
        <v>82763537.49</v>
      </c>
      <c r="H74" s="34">
        <v>17455862.86</v>
      </c>
      <c r="I74" s="21">
        <f t="shared" si="1"/>
        <v>21.091247896586253</v>
      </c>
    </row>
    <row r="75" spans="1:9" s="14" customFormat="1" ht="25.5" outlineLevel="2">
      <c r="A75" s="35" t="s">
        <v>45</v>
      </c>
      <c r="B75" s="35" t="s">
        <v>5</v>
      </c>
      <c r="C75" s="36" t="s">
        <v>52</v>
      </c>
      <c r="D75" s="36" t="s">
        <v>36</v>
      </c>
      <c r="E75" s="35" t="s">
        <v>100</v>
      </c>
      <c r="F75" s="36" t="s">
        <v>15</v>
      </c>
      <c r="G75" s="45">
        <v>82763537.49</v>
      </c>
      <c r="H75" s="45">
        <v>17455862.86</v>
      </c>
      <c r="I75" s="46">
        <f t="shared" si="1"/>
        <v>21.091247896586253</v>
      </c>
    </row>
    <row r="76" spans="1:9" ht="25.5" outlineLevel="2">
      <c r="A76" s="31" t="s">
        <v>45</v>
      </c>
      <c r="B76" s="31" t="s">
        <v>5</v>
      </c>
      <c r="C76" s="32" t="s">
        <v>42</v>
      </c>
      <c r="D76" s="32" t="s">
        <v>1</v>
      </c>
      <c r="E76" s="31" t="s">
        <v>123</v>
      </c>
      <c r="F76" s="32" t="s">
        <v>1</v>
      </c>
      <c r="G76" s="33">
        <v>100000</v>
      </c>
      <c r="H76" s="34"/>
      <c r="I76" s="21">
        <f t="shared" si="1"/>
        <v>0</v>
      </c>
    </row>
    <row r="77" spans="1:9" ht="25.5" outlineLevel="3">
      <c r="A77" s="35" t="s">
        <v>45</v>
      </c>
      <c r="B77" s="35" t="s">
        <v>5</v>
      </c>
      <c r="C77" s="36" t="s">
        <v>42</v>
      </c>
      <c r="D77" s="36" t="s">
        <v>36</v>
      </c>
      <c r="E77" s="35" t="s">
        <v>100</v>
      </c>
      <c r="F77" s="36" t="s">
        <v>15</v>
      </c>
      <c r="G77" s="37">
        <v>100000</v>
      </c>
      <c r="H77" s="38"/>
      <c r="I77" s="46">
        <f t="shared" si="1"/>
        <v>0</v>
      </c>
    </row>
    <row r="78" spans="1:9" ht="38.25" outlineLevel="2">
      <c r="A78" s="31" t="s">
        <v>45</v>
      </c>
      <c r="B78" s="31" t="s">
        <v>5</v>
      </c>
      <c r="C78" s="32" t="s">
        <v>54</v>
      </c>
      <c r="D78" s="32" t="s">
        <v>1</v>
      </c>
      <c r="E78" s="31" t="s">
        <v>129</v>
      </c>
      <c r="F78" s="32" t="s">
        <v>1</v>
      </c>
      <c r="G78" s="33">
        <v>21986572.01</v>
      </c>
      <c r="H78" s="34">
        <v>7265307.97</v>
      </c>
      <c r="I78" s="21">
        <f t="shared" si="1"/>
        <v>33.04429615810764</v>
      </c>
    </row>
    <row r="79" spans="1:9" s="14" customFormat="1" ht="25.5" outlineLevel="2">
      <c r="A79" s="35" t="s">
        <v>45</v>
      </c>
      <c r="B79" s="35" t="s">
        <v>5</v>
      </c>
      <c r="C79" s="36" t="s">
        <v>54</v>
      </c>
      <c r="D79" s="36" t="s">
        <v>36</v>
      </c>
      <c r="E79" s="35" t="s">
        <v>100</v>
      </c>
      <c r="F79" s="36" t="s">
        <v>15</v>
      </c>
      <c r="G79" s="45">
        <v>21986572.01</v>
      </c>
      <c r="H79" s="45">
        <v>7265307.97</v>
      </c>
      <c r="I79" s="46">
        <f t="shared" si="1"/>
        <v>33.04429615810764</v>
      </c>
    </row>
    <row r="80" spans="1:9" ht="38.25" outlineLevel="2">
      <c r="A80" s="31" t="s">
        <v>45</v>
      </c>
      <c r="B80" s="31" t="s">
        <v>5</v>
      </c>
      <c r="C80" s="32" t="s">
        <v>55</v>
      </c>
      <c r="D80" s="32" t="s">
        <v>1</v>
      </c>
      <c r="E80" s="31" t="s">
        <v>130</v>
      </c>
      <c r="F80" s="32" t="s">
        <v>1</v>
      </c>
      <c r="G80" s="33">
        <v>6484077</v>
      </c>
      <c r="H80" s="34">
        <v>1075648.24</v>
      </c>
      <c r="I80" s="21">
        <f t="shared" si="1"/>
        <v>16.589072585041787</v>
      </c>
    </row>
    <row r="81" spans="1:9" s="14" customFormat="1" ht="25.5" outlineLevel="2">
      <c r="A81" s="35" t="s">
        <v>45</v>
      </c>
      <c r="B81" s="35" t="s">
        <v>5</v>
      </c>
      <c r="C81" s="36" t="s">
        <v>55</v>
      </c>
      <c r="D81" s="36" t="s">
        <v>36</v>
      </c>
      <c r="E81" s="35" t="s">
        <v>100</v>
      </c>
      <c r="F81" s="36" t="s">
        <v>15</v>
      </c>
      <c r="G81" s="44">
        <v>6484077</v>
      </c>
      <c r="H81" s="44">
        <v>1075648.24</v>
      </c>
      <c r="I81" s="46">
        <f t="shared" si="1"/>
        <v>16.589072585041787</v>
      </c>
    </row>
    <row r="82" spans="1:9" ht="127.5" outlineLevel="2">
      <c r="A82" s="31" t="s">
        <v>45</v>
      </c>
      <c r="B82" s="31" t="s">
        <v>5</v>
      </c>
      <c r="C82" s="32" t="s">
        <v>50</v>
      </c>
      <c r="D82" s="32" t="s">
        <v>1</v>
      </c>
      <c r="E82" s="40" t="s">
        <v>143</v>
      </c>
      <c r="F82" s="32" t="s">
        <v>1</v>
      </c>
      <c r="G82" s="33">
        <v>11126360</v>
      </c>
      <c r="H82" s="34"/>
      <c r="I82" s="21">
        <f t="shared" si="1"/>
        <v>0</v>
      </c>
    </row>
    <row r="83" spans="1:9" ht="25.5" outlineLevel="3">
      <c r="A83" s="35" t="s">
        <v>45</v>
      </c>
      <c r="B83" s="35" t="s">
        <v>5</v>
      </c>
      <c r="C83" s="36" t="s">
        <v>50</v>
      </c>
      <c r="D83" s="36" t="s">
        <v>36</v>
      </c>
      <c r="E83" s="35" t="s">
        <v>100</v>
      </c>
      <c r="F83" s="36" t="s">
        <v>15</v>
      </c>
      <c r="G83" s="37">
        <v>11126360</v>
      </c>
      <c r="H83" s="38"/>
      <c r="I83" s="46">
        <f t="shared" si="1"/>
        <v>0</v>
      </c>
    </row>
    <row r="84" spans="1:9" ht="25.5" outlineLevel="2">
      <c r="A84" s="31" t="s">
        <v>45</v>
      </c>
      <c r="B84" s="31" t="s">
        <v>5</v>
      </c>
      <c r="C84" s="32" t="s">
        <v>16</v>
      </c>
      <c r="D84" s="32" t="s">
        <v>1</v>
      </c>
      <c r="E84" s="31" t="s">
        <v>147</v>
      </c>
      <c r="F84" s="32" t="s">
        <v>1</v>
      </c>
      <c r="G84" s="33">
        <v>2358400</v>
      </c>
      <c r="H84" s="34"/>
      <c r="I84" s="21">
        <f t="shared" si="1"/>
        <v>0</v>
      </c>
    </row>
    <row r="85" spans="1:9" ht="25.5" outlineLevel="3">
      <c r="A85" s="35" t="s">
        <v>45</v>
      </c>
      <c r="B85" s="35" t="s">
        <v>5</v>
      </c>
      <c r="C85" s="36" t="s">
        <v>16</v>
      </c>
      <c r="D85" s="36" t="s">
        <v>36</v>
      </c>
      <c r="E85" s="35" t="s">
        <v>100</v>
      </c>
      <c r="F85" s="36" t="s">
        <v>15</v>
      </c>
      <c r="G85" s="37">
        <v>2358400</v>
      </c>
      <c r="H85" s="38"/>
      <c r="I85" s="46">
        <f t="shared" si="1"/>
        <v>0</v>
      </c>
    </row>
    <row r="86" spans="1:9" ht="25.5" outlineLevel="1">
      <c r="A86" s="26" t="s">
        <v>45</v>
      </c>
      <c r="B86" s="26" t="s">
        <v>45</v>
      </c>
      <c r="C86" s="27" t="s">
        <v>1</v>
      </c>
      <c r="D86" s="27" t="s">
        <v>1</v>
      </c>
      <c r="E86" s="28" t="s">
        <v>56</v>
      </c>
      <c r="F86" s="27" t="s">
        <v>1</v>
      </c>
      <c r="G86" s="29">
        <v>1066389</v>
      </c>
      <c r="H86" s="30"/>
      <c r="I86" s="20">
        <f aca="true" t="shared" si="2" ref="I86:I133">H86/G86%</f>
        <v>0</v>
      </c>
    </row>
    <row r="87" spans="1:9" ht="25.5" outlineLevel="2">
      <c r="A87" s="31" t="s">
        <v>45</v>
      </c>
      <c r="B87" s="31" t="s">
        <v>45</v>
      </c>
      <c r="C87" s="32" t="s">
        <v>16</v>
      </c>
      <c r="D87" s="32" t="s">
        <v>1</v>
      </c>
      <c r="E87" s="31" t="s">
        <v>147</v>
      </c>
      <c r="F87" s="32" t="s">
        <v>1</v>
      </c>
      <c r="G87" s="33">
        <v>1066389</v>
      </c>
      <c r="H87" s="34"/>
      <c r="I87" s="21">
        <f t="shared" si="2"/>
        <v>0</v>
      </c>
    </row>
    <row r="88" spans="1:9" ht="25.5" outlineLevel="3">
      <c r="A88" s="35" t="s">
        <v>45</v>
      </c>
      <c r="B88" s="35" t="s">
        <v>45</v>
      </c>
      <c r="C88" s="36" t="s">
        <v>16</v>
      </c>
      <c r="D88" s="36" t="s">
        <v>36</v>
      </c>
      <c r="E88" s="35" t="s">
        <v>100</v>
      </c>
      <c r="F88" s="36" t="s">
        <v>15</v>
      </c>
      <c r="G88" s="37">
        <v>1066389</v>
      </c>
      <c r="H88" s="38"/>
      <c r="I88" s="46">
        <f t="shared" si="2"/>
        <v>0</v>
      </c>
    </row>
    <row r="89" spans="1:9" ht="12.75" outlineLevel="1">
      <c r="A89" s="26" t="s">
        <v>45</v>
      </c>
      <c r="B89" s="26" t="s">
        <v>57</v>
      </c>
      <c r="C89" s="27" t="s">
        <v>1</v>
      </c>
      <c r="D89" s="27" t="s">
        <v>1</v>
      </c>
      <c r="E89" s="28" t="s">
        <v>58</v>
      </c>
      <c r="F89" s="27" t="s">
        <v>1</v>
      </c>
      <c r="G89" s="29">
        <v>12200323</v>
      </c>
      <c r="H89" s="30">
        <v>2238546.48</v>
      </c>
      <c r="I89" s="20">
        <f t="shared" si="2"/>
        <v>18.348255861750545</v>
      </c>
    </row>
    <row r="90" spans="1:9" ht="12.75" outlineLevel="2">
      <c r="A90" s="31" t="s">
        <v>45</v>
      </c>
      <c r="B90" s="31" t="s">
        <v>57</v>
      </c>
      <c r="C90" s="32" t="s">
        <v>13</v>
      </c>
      <c r="D90" s="32" t="s">
        <v>1</v>
      </c>
      <c r="E90" s="39" t="s">
        <v>107</v>
      </c>
      <c r="F90" s="32" t="s">
        <v>1</v>
      </c>
      <c r="G90" s="33">
        <v>3077402</v>
      </c>
      <c r="H90" s="34">
        <v>458169.34</v>
      </c>
      <c r="I90" s="21">
        <f t="shared" si="2"/>
        <v>14.888186203817376</v>
      </c>
    </row>
    <row r="91" spans="1:9" ht="12.75" outlineLevel="3">
      <c r="A91" s="35" t="s">
        <v>45</v>
      </c>
      <c r="B91" s="35" t="s">
        <v>57</v>
      </c>
      <c r="C91" s="36" t="s">
        <v>13</v>
      </c>
      <c r="D91" s="36" t="s">
        <v>7</v>
      </c>
      <c r="E91" s="35" t="s">
        <v>99</v>
      </c>
      <c r="F91" s="36" t="s">
        <v>15</v>
      </c>
      <c r="G91" s="37">
        <v>3077402</v>
      </c>
      <c r="H91" s="38">
        <v>458169.34</v>
      </c>
      <c r="I91" s="46">
        <f t="shared" si="2"/>
        <v>14.888186203817376</v>
      </c>
    </row>
    <row r="92" spans="1:9" ht="51" outlineLevel="2">
      <c r="A92" s="31" t="s">
        <v>45</v>
      </c>
      <c r="B92" s="31" t="s">
        <v>57</v>
      </c>
      <c r="C92" s="32" t="s">
        <v>59</v>
      </c>
      <c r="D92" s="32" t="s">
        <v>1</v>
      </c>
      <c r="E92" s="31" t="s">
        <v>135</v>
      </c>
      <c r="F92" s="32" t="s">
        <v>1</v>
      </c>
      <c r="G92" s="33">
        <v>8787921</v>
      </c>
      <c r="H92" s="34">
        <v>1780377.14</v>
      </c>
      <c r="I92" s="21">
        <f t="shared" si="2"/>
        <v>20.259366692076544</v>
      </c>
    </row>
    <row r="93" spans="1:9" ht="25.5" outlineLevel="3">
      <c r="A93" s="35" t="s">
        <v>45</v>
      </c>
      <c r="B93" s="35" t="s">
        <v>57</v>
      </c>
      <c r="C93" s="36" t="s">
        <v>59</v>
      </c>
      <c r="D93" s="36" t="s">
        <v>36</v>
      </c>
      <c r="E93" s="35" t="s">
        <v>100</v>
      </c>
      <c r="F93" s="36" t="s">
        <v>15</v>
      </c>
      <c r="G93" s="37">
        <v>8787921</v>
      </c>
      <c r="H93" s="38">
        <v>1780377.14</v>
      </c>
      <c r="I93" s="46">
        <f t="shared" si="2"/>
        <v>20.259366692076544</v>
      </c>
    </row>
    <row r="94" spans="1:9" ht="25.5" outlineLevel="2">
      <c r="A94" s="31" t="s">
        <v>45</v>
      </c>
      <c r="B94" s="31" t="s">
        <v>57</v>
      </c>
      <c r="C94" s="32" t="s">
        <v>16</v>
      </c>
      <c r="D94" s="32" t="s">
        <v>1</v>
      </c>
      <c r="E94" s="31" t="s">
        <v>147</v>
      </c>
      <c r="F94" s="32" t="s">
        <v>1</v>
      </c>
      <c r="G94" s="33">
        <v>335000</v>
      </c>
      <c r="H94" s="34"/>
      <c r="I94" s="21">
        <f t="shared" si="2"/>
        <v>0</v>
      </c>
    </row>
    <row r="95" spans="1:9" ht="25.5" outlineLevel="3">
      <c r="A95" s="35" t="s">
        <v>45</v>
      </c>
      <c r="B95" s="35" t="s">
        <v>57</v>
      </c>
      <c r="C95" s="36" t="s">
        <v>16</v>
      </c>
      <c r="D95" s="36" t="s">
        <v>36</v>
      </c>
      <c r="E95" s="35" t="s">
        <v>100</v>
      </c>
      <c r="F95" s="36" t="s">
        <v>15</v>
      </c>
      <c r="G95" s="37">
        <v>335000</v>
      </c>
      <c r="H95" s="38"/>
      <c r="I95" s="46">
        <f t="shared" si="2"/>
        <v>0</v>
      </c>
    </row>
    <row r="96" spans="1:9" ht="12.75">
      <c r="A96" s="22" t="s">
        <v>60</v>
      </c>
      <c r="B96" s="22" t="s">
        <v>1</v>
      </c>
      <c r="C96" s="23" t="s">
        <v>1</v>
      </c>
      <c r="D96" s="23" t="s">
        <v>1</v>
      </c>
      <c r="E96" s="48" t="s">
        <v>154</v>
      </c>
      <c r="F96" s="23" t="s">
        <v>1</v>
      </c>
      <c r="G96" s="24">
        <f>20863304-1000000</f>
        <v>19863304</v>
      </c>
      <c r="H96" s="25">
        <v>5226018.43</v>
      </c>
      <c r="I96" s="13">
        <f t="shared" si="2"/>
        <v>26.309915158122735</v>
      </c>
    </row>
    <row r="97" spans="1:10" ht="12.75" outlineLevel="1">
      <c r="A97" s="26" t="s">
        <v>60</v>
      </c>
      <c r="B97" s="26" t="s">
        <v>4</v>
      </c>
      <c r="C97" s="27" t="s">
        <v>1</v>
      </c>
      <c r="D97" s="27" t="s">
        <v>1</v>
      </c>
      <c r="E97" s="28" t="s">
        <v>61</v>
      </c>
      <c r="F97" s="27" t="s">
        <v>1</v>
      </c>
      <c r="G97" s="29">
        <f>20863304-1000000</f>
        <v>19863304</v>
      </c>
      <c r="H97" s="30">
        <v>5226018.43</v>
      </c>
      <c r="I97" s="20">
        <f t="shared" si="2"/>
        <v>26.309915158122735</v>
      </c>
      <c r="J97" s="43"/>
    </row>
    <row r="98" spans="1:9" ht="25.5" outlineLevel="2">
      <c r="A98" s="31" t="s">
        <v>60</v>
      </c>
      <c r="B98" s="31" t="s">
        <v>4</v>
      </c>
      <c r="C98" s="32" t="s">
        <v>35</v>
      </c>
      <c r="D98" s="32" t="s">
        <v>1</v>
      </c>
      <c r="E98" s="31" t="s">
        <v>121</v>
      </c>
      <c r="F98" s="32" t="s">
        <v>1</v>
      </c>
      <c r="G98" s="33">
        <v>17934498</v>
      </c>
      <c r="H98" s="34">
        <v>5142621</v>
      </c>
      <c r="I98" s="21">
        <f t="shared" si="2"/>
        <v>28.67446303766071</v>
      </c>
    </row>
    <row r="99" spans="1:9" ht="25.5" outlineLevel="3">
      <c r="A99" s="35" t="s">
        <v>60</v>
      </c>
      <c r="B99" s="35" t="s">
        <v>4</v>
      </c>
      <c r="C99" s="36" t="s">
        <v>35</v>
      </c>
      <c r="D99" s="36" t="s">
        <v>36</v>
      </c>
      <c r="E99" s="35" t="s">
        <v>100</v>
      </c>
      <c r="F99" s="36" t="s">
        <v>15</v>
      </c>
      <c r="G99" s="37">
        <v>17934498</v>
      </c>
      <c r="H99" s="38">
        <v>5142621</v>
      </c>
      <c r="I99" s="46">
        <f t="shared" si="2"/>
        <v>28.67446303766071</v>
      </c>
    </row>
    <row r="100" spans="1:9" ht="51" outlineLevel="2">
      <c r="A100" s="31" t="s">
        <v>60</v>
      </c>
      <c r="B100" s="31" t="s">
        <v>4</v>
      </c>
      <c r="C100" s="32" t="s">
        <v>62</v>
      </c>
      <c r="D100" s="32" t="s">
        <v>1</v>
      </c>
      <c r="E100" s="31" t="s">
        <v>124</v>
      </c>
      <c r="F100" s="32" t="s">
        <v>1</v>
      </c>
      <c r="G100" s="33">
        <v>3000</v>
      </c>
      <c r="H100" s="34"/>
      <c r="I100" s="21">
        <f t="shared" si="2"/>
        <v>0</v>
      </c>
    </row>
    <row r="101" spans="1:9" ht="12.75" outlineLevel="3">
      <c r="A101" s="35" t="s">
        <v>60</v>
      </c>
      <c r="B101" s="35" t="s">
        <v>4</v>
      </c>
      <c r="C101" s="36" t="s">
        <v>62</v>
      </c>
      <c r="D101" s="36" t="s">
        <v>63</v>
      </c>
      <c r="E101" s="35" t="s">
        <v>101</v>
      </c>
      <c r="F101" s="36" t="s">
        <v>15</v>
      </c>
      <c r="G101" s="37">
        <v>3000</v>
      </c>
      <c r="H101" s="38"/>
      <c r="I101" s="46">
        <f t="shared" si="2"/>
        <v>0</v>
      </c>
    </row>
    <row r="102" spans="1:9" ht="89.25" outlineLevel="2">
      <c r="A102" s="31" t="s">
        <v>60</v>
      </c>
      <c r="B102" s="31" t="s">
        <v>4</v>
      </c>
      <c r="C102" s="32" t="s">
        <v>64</v>
      </c>
      <c r="D102" s="32" t="s">
        <v>1</v>
      </c>
      <c r="E102" s="31" t="s">
        <v>126</v>
      </c>
      <c r="F102" s="32" t="s">
        <v>1</v>
      </c>
      <c r="G102" s="33">
        <v>500000</v>
      </c>
      <c r="H102" s="34"/>
      <c r="I102" s="21">
        <f t="shared" si="2"/>
        <v>0</v>
      </c>
    </row>
    <row r="103" spans="1:9" ht="12.75" outlineLevel="3">
      <c r="A103" s="35" t="s">
        <v>60</v>
      </c>
      <c r="B103" s="35" t="s">
        <v>4</v>
      </c>
      <c r="C103" s="36" t="s">
        <v>64</v>
      </c>
      <c r="D103" s="36" t="s">
        <v>63</v>
      </c>
      <c r="E103" s="35" t="s">
        <v>101</v>
      </c>
      <c r="F103" s="36" t="s">
        <v>15</v>
      </c>
      <c r="G103" s="37">
        <v>500000</v>
      </c>
      <c r="H103" s="38"/>
      <c r="I103" s="46">
        <f t="shared" si="2"/>
        <v>0</v>
      </c>
    </row>
    <row r="104" spans="1:9" ht="51" outlineLevel="2">
      <c r="A104" s="31" t="s">
        <v>60</v>
      </c>
      <c r="B104" s="31" t="s">
        <v>4</v>
      </c>
      <c r="C104" s="32" t="s">
        <v>65</v>
      </c>
      <c r="D104" s="32" t="s">
        <v>1</v>
      </c>
      <c r="E104" s="31" t="s">
        <v>127</v>
      </c>
      <c r="F104" s="32" t="s">
        <v>1</v>
      </c>
      <c r="G104" s="33">
        <v>10000</v>
      </c>
      <c r="H104" s="34">
        <v>10000</v>
      </c>
      <c r="I104" s="21">
        <f t="shared" si="2"/>
        <v>100</v>
      </c>
    </row>
    <row r="105" spans="1:9" ht="12.75" outlineLevel="3">
      <c r="A105" s="35" t="s">
        <v>60</v>
      </c>
      <c r="B105" s="35" t="s">
        <v>4</v>
      </c>
      <c r="C105" s="36" t="s">
        <v>65</v>
      </c>
      <c r="D105" s="36" t="s">
        <v>63</v>
      </c>
      <c r="E105" s="35" t="s">
        <v>101</v>
      </c>
      <c r="F105" s="36" t="s">
        <v>15</v>
      </c>
      <c r="G105" s="37">
        <v>10000</v>
      </c>
      <c r="H105" s="38">
        <v>10000</v>
      </c>
      <c r="I105" s="46">
        <f t="shared" si="2"/>
        <v>100</v>
      </c>
    </row>
    <row r="106" spans="1:9" ht="63.75" outlineLevel="2">
      <c r="A106" s="31" t="s">
        <v>60</v>
      </c>
      <c r="B106" s="31" t="s">
        <v>4</v>
      </c>
      <c r="C106" s="32" t="s">
        <v>66</v>
      </c>
      <c r="D106" s="32" t="s">
        <v>1</v>
      </c>
      <c r="E106" s="31" t="s">
        <v>131</v>
      </c>
      <c r="F106" s="32" t="s">
        <v>1</v>
      </c>
      <c r="G106" s="33">
        <v>13200</v>
      </c>
      <c r="H106" s="34"/>
      <c r="I106" s="21">
        <f t="shared" si="2"/>
        <v>0</v>
      </c>
    </row>
    <row r="107" spans="1:9" ht="25.5" outlineLevel="3">
      <c r="A107" s="35" t="s">
        <v>60</v>
      </c>
      <c r="B107" s="35" t="s">
        <v>4</v>
      </c>
      <c r="C107" s="36" t="s">
        <v>66</v>
      </c>
      <c r="D107" s="36" t="s">
        <v>36</v>
      </c>
      <c r="E107" s="35" t="s">
        <v>100</v>
      </c>
      <c r="F107" s="36" t="s">
        <v>15</v>
      </c>
      <c r="G107" s="37">
        <v>13200</v>
      </c>
      <c r="H107" s="38"/>
      <c r="I107" s="46">
        <f t="shared" si="2"/>
        <v>0</v>
      </c>
    </row>
    <row r="108" spans="1:9" ht="63.75" outlineLevel="2">
      <c r="A108" s="31" t="s">
        <v>60</v>
      </c>
      <c r="B108" s="31" t="s">
        <v>4</v>
      </c>
      <c r="C108" s="32" t="s">
        <v>67</v>
      </c>
      <c r="D108" s="32" t="s">
        <v>1</v>
      </c>
      <c r="E108" s="31" t="s">
        <v>132</v>
      </c>
      <c r="F108" s="32" t="s">
        <v>1</v>
      </c>
      <c r="G108" s="33">
        <v>7000</v>
      </c>
      <c r="H108" s="34"/>
      <c r="I108" s="21">
        <f t="shared" si="2"/>
        <v>0</v>
      </c>
    </row>
    <row r="109" spans="1:9" ht="25.5" outlineLevel="3">
      <c r="A109" s="35" t="s">
        <v>60</v>
      </c>
      <c r="B109" s="35" t="s">
        <v>4</v>
      </c>
      <c r="C109" s="36" t="s">
        <v>67</v>
      </c>
      <c r="D109" s="36" t="s">
        <v>36</v>
      </c>
      <c r="E109" s="35" t="s">
        <v>100</v>
      </c>
      <c r="F109" s="36" t="s">
        <v>15</v>
      </c>
      <c r="G109" s="37">
        <v>7000</v>
      </c>
      <c r="H109" s="38"/>
      <c r="I109" s="46">
        <f t="shared" si="2"/>
        <v>0</v>
      </c>
    </row>
    <row r="110" spans="1:9" ht="36" customHeight="1" outlineLevel="2">
      <c r="A110" s="31" t="s">
        <v>60</v>
      </c>
      <c r="B110" s="31" t="s">
        <v>4</v>
      </c>
      <c r="C110" s="32" t="s">
        <v>68</v>
      </c>
      <c r="D110" s="32" t="s">
        <v>1</v>
      </c>
      <c r="E110" s="31" t="s">
        <v>133</v>
      </c>
      <c r="F110" s="32" t="s">
        <v>1</v>
      </c>
      <c r="G110" s="33">
        <v>181206</v>
      </c>
      <c r="H110" s="34">
        <v>-131202.57</v>
      </c>
      <c r="I110" s="21">
        <v>0</v>
      </c>
    </row>
    <row r="111" spans="1:9" ht="25.5" outlineLevel="3">
      <c r="A111" s="35" t="s">
        <v>60</v>
      </c>
      <c r="B111" s="35" t="s">
        <v>4</v>
      </c>
      <c r="C111" s="36" t="s">
        <v>68</v>
      </c>
      <c r="D111" s="36" t="s">
        <v>36</v>
      </c>
      <c r="E111" s="35" t="s">
        <v>100</v>
      </c>
      <c r="F111" s="36" t="s">
        <v>15</v>
      </c>
      <c r="G111" s="37">
        <v>181206</v>
      </c>
      <c r="H111" s="38">
        <v>-131202.57</v>
      </c>
      <c r="I111" s="46">
        <v>0</v>
      </c>
    </row>
    <row r="112" spans="1:9" ht="63.75" outlineLevel="2">
      <c r="A112" s="31" t="s">
        <v>60</v>
      </c>
      <c r="B112" s="31" t="s">
        <v>4</v>
      </c>
      <c r="C112" s="32" t="s">
        <v>69</v>
      </c>
      <c r="D112" s="32" t="s">
        <v>1</v>
      </c>
      <c r="E112" s="31" t="s">
        <v>134</v>
      </c>
      <c r="F112" s="32" t="s">
        <v>1</v>
      </c>
      <c r="G112" s="33">
        <v>9800</v>
      </c>
      <c r="H112" s="34"/>
      <c r="I112" s="21">
        <f t="shared" si="2"/>
        <v>0</v>
      </c>
    </row>
    <row r="113" spans="1:9" ht="25.5" outlineLevel="3">
      <c r="A113" s="35" t="s">
        <v>60</v>
      </c>
      <c r="B113" s="35" t="s">
        <v>4</v>
      </c>
      <c r="C113" s="36" t="s">
        <v>69</v>
      </c>
      <c r="D113" s="36" t="s">
        <v>36</v>
      </c>
      <c r="E113" s="35" t="s">
        <v>100</v>
      </c>
      <c r="F113" s="36" t="s">
        <v>15</v>
      </c>
      <c r="G113" s="37">
        <v>9800</v>
      </c>
      <c r="H113" s="38"/>
      <c r="I113" s="46">
        <f t="shared" si="2"/>
        <v>0</v>
      </c>
    </row>
    <row r="114" spans="1:9" ht="25.5" outlineLevel="2">
      <c r="A114" s="31" t="s">
        <v>60</v>
      </c>
      <c r="B114" s="31" t="s">
        <v>4</v>
      </c>
      <c r="C114" s="32" t="s">
        <v>70</v>
      </c>
      <c r="D114" s="32" t="s">
        <v>1</v>
      </c>
      <c r="E114" s="31" t="s">
        <v>139</v>
      </c>
      <c r="F114" s="32" t="s">
        <v>1</v>
      </c>
      <c r="G114" s="33">
        <v>204600</v>
      </c>
      <c r="H114" s="34">
        <v>204600</v>
      </c>
      <c r="I114" s="21">
        <f t="shared" si="2"/>
        <v>100</v>
      </c>
    </row>
    <row r="115" spans="1:9" ht="12.75" outlineLevel="3">
      <c r="A115" s="35" t="s">
        <v>60</v>
      </c>
      <c r="B115" s="35" t="s">
        <v>4</v>
      </c>
      <c r="C115" s="36" t="s">
        <v>70</v>
      </c>
      <c r="D115" s="36" t="s">
        <v>63</v>
      </c>
      <c r="E115" s="35" t="s">
        <v>101</v>
      </c>
      <c r="F115" s="36" t="s">
        <v>15</v>
      </c>
      <c r="G115" s="37">
        <v>204600</v>
      </c>
      <c r="H115" s="38">
        <v>204600</v>
      </c>
      <c r="I115" s="46">
        <f t="shared" si="2"/>
        <v>100</v>
      </c>
    </row>
    <row r="116" spans="1:9" ht="38.25" outlineLevel="2">
      <c r="A116" s="31" t="s">
        <v>60</v>
      </c>
      <c r="B116" s="31" t="s">
        <v>4</v>
      </c>
      <c r="C116" s="32" t="s">
        <v>71</v>
      </c>
      <c r="D116" s="32" t="s">
        <v>1</v>
      </c>
      <c r="E116" s="31" t="s">
        <v>142</v>
      </c>
      <c r="F116" s="32" t="s">
        <v>1</v>
      </c>
      <c r="G116" s="33">
        <v>1000000</v>
      </c>
      <c r="H116" s="34"/>
      <c r="I116" s="21">
        <f t="shared" si="2"/>
        <v>0</v>
      </c>
    </row>
    <row r="117" spans="1:9" ht="12.75" outlineLevel="3">
      <c r="A117" s="35" t="s">
        <v>60</v>
      </c>
      <c r="B117" s="35" t="s">
        <v>4</v>
      </c>
      <c r="C117" s="36" t="s">
        <v>71</v>
      </c>
      <c r="D117" s="36" t="s">
        <v>63</v>
      </c>
      <c r="E117" s="35" t="s">
        <v>101</v>
      </c>
      <c r="F117" s="36" t="s">
        <v>15</v>
      </c>
      <c r="G117" s="37">
        <v>1000000</v>
      </c>
      <c r="H117" s="38"/>
      <c r="I117" s="46">
        <f t="shared" si="2"/>
        <v>0</v>
      </c>
    </row>
    <row r="118" spans="1:9" ht="12.75">
      <c r="A118" s="22" t="s">
        <v>72</v>
      </c>
      <c r="B118" s="22" t="s">
        <v>1</v>
      </c>
      <c r="C118" s="23" t="s">
        <v>1</v>
      </c>
      <c r="D118" s="23" t="s">
        <v>1</v>
      </c>
      <c r="E118" s="48" t="s">
        <v>155</v>
      </c>
      <c r="F118" s="23" t="s">
        <v>1</v>
      </c>
      <c r="G118" s="24">
        <v>3447204</v>
      </c>
      <c r="H118" s="25">
        <v>787857.87</v>
      </c>
      <c r="I118" s="13">
        <f t="shared" si="2"/>
        <v>22.85498247275183</v>
      </c>
    </row>
    <row r="119" spans="1:9" ht="12.75" outlineLevel="1">
      <c r="A119" s="26" t="s">
        <v>72</v>
      </c>
      <c r="B119" s="26" t="s">
        <v>4</v>
      </c>
      <c r="C119" s="27" t="s">
        <v>1</v>
      </c>
      <c r="D119" s="27" t="s">
        <v>1</v>
      </c>
      <c r="E119" s="28" t="s">
        <v>75</v>
      </c>
      <c r="F119" s="27" t="s">
        <v>1</v>
      </c>
      <c r="G119" s="29">
        <v>1176504</v>
      </c>
      <c r="H119" s="30">
        <v>338994</v>
      </c>
      <c r="I119" s="20">
        <f t="shared" si="2"/>
        <v>28.813671691723954</v>
      </c>
    </row>
    <row r="120" spans="1:9" ht="38.25" outlineLevel="2">
      <c r="A120" s="31" t="s">
        <v>72</v>
      </c>
      <c r="B120" s="31" t="s">
        <v>4</v>
      </c>
      <c r="C120" s="32" t="s">
        <v>73</v>
      </c>
      <c r="D120" s="32" t="s">
        <v>1</v>
      </c>
      <c r="E120" s="31" t="s">
        <v>136</v>
      </c>
      <c r="F120" s="32" t="s">
        <v>1</v>
      </c>
      <c r="G120" s="33">
        <v>1176504</v>
      </c>
      <c r="H120" s="34">
        <v>338994</v>
      </c>
      <c r="I120" s="21">
        <f t="shared" si="2"/>
        <v>28.813671691723954</v>
      </c>
    </row>
    <row r="121" spans="1:9" ht="12.75" outlineLevel="3">
      <c r="A121" s="35" t="s">
        <v>72</v>
      </c>
      <c r="B121" s="35" t="s">
        <v>4</v>
      </c>
      <c r="C121" s="36" t="s">
        <v>73</v>
      </c>
      <c r="D121" s="36" t="s">
        <v>74</v>
      </c>
      <c r="E121" s="35" t="s">
        <v>102</v>
      </c>
      <c r="F121" s="36" t="s">
        <v>15</v>
      </c>
      <c r="G121" s="37">
        <v>1176504</v>
      </c>
      <c r="H121" s="38">
        <v>338994</v>
      </c>
      <c r="I121" s="46">
        <f t="shared" si="2"/>
        <v>28.813671691723954</v>
      </c>
    </row>
    <row r="122" spans="1:9" ht="12.75" outlineLevel="1">
      <c r="A122" s="26" t="s">
        <v>72</v>
      </c>
      <c r="B122" s="26" t="s">
        <v>9</v>
      </c>
      <c r="C122" s="27" t="s">
        <v>1</v>
      </c>
      <c r="D122" s="27" t="s">
        <v>1</v>
      </c>
      <c r="E122" s="28" t="s">
        <v>77</v>
      </c>
      <c r="F122" s="27" t="s">
        <v>1</v>
      </c>
      <c r="G122" s="29">
        <v>1428400</v>
      </c>
      <c r="H122" s="30">
        <v>285901.3</v>
      </c>
      <c r="I122" s="20">
        <f t="shared" si="2"/>
        <v>20.015492859143098</v>
      </c>
    </row>
    <row r="123" spans="1:9" ht="63.75" outlineLevel="2">
      <c r="A123" s="31" t="s">
        <v>72</v>
      </c>
      <c r="B123" s="31" t="s">
        <v>9</v>
      </c>
      <c r="C123" s="32" t="s">
        <v>76</v>
      </c>
      <c r="D123" s="32" t="s">
        <v>1</v>
      </c>
      <c r="E123" s="31" t="s">
        <v>115</v>
      </c>
      <c r="F123" s="32" t="s">
        <v>1</v>
      </c>
      <c r="G123" s="33">
        <v>670100</v>
      </c>
      <c r="H123" s="34">
        <v>174255</v>
      </c>
      <c r="I123" s="21">
        <f t="shared" si="2"/>
        <v>26.00432771228175</v>
      </c>
    </row>
    <row r="124" spans="1:9" ht="12.75" outlineLevel="3">
      <c r="A124" s="35" t="s">
        <v>72</v>
      </c>
      <c r="B124" s="35" t="s">
        <v>9</v>
      </c>
      <c r="C124" s="36" t="s">
        <v>76</v>
      </c>
      <c r="D124" s="36" t="s">
        <v>74</v>
      </c>
      <c r="E124" s="35" t="s">
        <v>102</v>
      </c>
      <c r="F124" s="36" t="s">
        <v>15</v>
      </c>
      <c r="G124" s="37">
        <v>670100</v>
      </c>
      <c r="H124" s="38">
        <v>174255</v>
      </c>
      <c r="I124" s="46">
        <f t="shared" si="2"/>
        <v>26.00432771228175</v>
      </c>
    </row>
    <row r="125" spans="1:9" ht="89.25" outlineLevel="2">
      <c r="A125" s="31" t="s">
        <v>72</v>
      </c>
      <c r="B125" s="31" t="s">
        <v>9</v>
      </c>
      <c r="C125" s="32" t="s">
        <v>78</v>
      </c>
      <c r="D125" s="32" t="s">
        <v>1</v>
      </c>
      <c r="E125" s="31" t="s">
        <v>116</v>
      </c>
      <c r="F125" s="32" t="s">
        <v>1</v>
      </c>
      <c r="G125" s="33">
        <v>402000</v>
      </c>
      <c r="H125" s="34">
        <v>48646.3</v>
      </c>
      <c r="I125" s="21">
        <f t="shared" si="2"/>
        <v>12.101069651741295</v>
      </c>
    </row>
    <row r="126" spans="1:9" ht="12.75" outlineLevel="3">
      <c r="A126" s="35" t="s">
        <v>72</v>
      </c>
      <c r="B126" s="35" t="s">
        <v>9</v>
      </c>
      <c r="C126" s="36" t="s">
        <v>78</v>
      </c>
      <c r="D126" s="36" t="s">
        <v>74</v>
      </c>
      <c r="E126" s="35" t="s">
        <v>102</v>
      </c>
      <c r="F126" s="36" t="s">
        <v>15</v>
      </c>
      <c r="G126" s="37">
        <v>402000</v>
      </c>
      <c r="H126" s="38">
        <v>48646.3</v>
      </c>
      <c r="I126" s="46">
        <f t="shared" si="2"/>
        <v>12.101069651741295</v>
      </c>
    </row>
    <row r="127" spans="1:9" ht="38.25" outlineLevel="2">
      <c r="A127" s="31" t="s">
        <v>72</v>
      </c>
      <c r="B127" s="31" t="s">
        <v>9</v>
      </c>
      <c r="C127" s="32" t="s">
        <v>79</v>
      </c>
      <c r="D127" s="32" t="s">
        <v>1</v>
      </c>
      <c r="E127" s="31" t="s">
        <v>117</v>
      </c>
      <c r="F127" s="32" t="s">
        <v>1</v>
      </c>
      <c r="G127" s="33">
        <v>356300</v>
      </c>
      <c r="H127" s="34">
        <v>63000</v>
      </c>
      <c r="I127" s="21">
        <f t="shared" si="2"/>
        <v>17.68172888015717</v>
      </c>
    </row>
    <row r="128" spans="1:9" ht="12.75" outlineLevel="3">
      <c r="A128" s="35" t="s">
        <v>72</v>
      </c>
      <c r="B128" s="35" t="s">
        <v>9</v>
      </c>
      <c r="C128" s="36" t="s">
        <v>79</v>
      </c>
      <c r="D128" s="36" t="s">
        <v>74</v>
      </c>
      <c r="E128" s="35" t="s">
        <v>102</v>
      </c>
      <c r="F128" s="36" t="s">
        <v>15</v>
      </c>
      <c r="G128" s="37">
        <v>356300</v>
      </c>
      <c r="H128" s="38">
        <v>63000</v>
      </c>
      <c r="I128" s="46">
        <f t="shared" si="2"/>
        <v>17.68172888015717</v>
      </c>
    </row>
    <row r="129" spans="1:9" ht="25.5" outlineLevel="1">
      <c r="A129" s="26" t="s">
        <v>72</v>
      </c>
      <c r="B129" s="26" t="s">
        <v>17</v>
      </c>
      <c r="C129" s="27" t="s">
        <v>1</v>
      </c>
      <c r="D129" s="27" t="s">
        <v>1</v>
      </c>
      <c r="E129" s="28" t="s">
        <v>81</v>
      </c>
      <c r="F129" s="27" t="s">
        <v>1</v>
      </c>
      <c r="G129" s="29">
        <v>842300</v>
      </c>
      <c r="H129" s="30">
        <v>162962.57</v>
      </c>
      <c r="I129" s="20">
        <f t="shared" si="2"/>
        <v>19.347331117179152</v>
      </c>
    </row>
    <row r="130" spans="1:9" ht="89.25" outlineLevel="2">
      <c r="A130" s="31" t="s">
        <v>72</v>
      </c>
      <c r="B130" s="31" t="s">
        <v>17</v>
      </c>
      <c r="C130" s="32" t="s">
        <v>80</v>
      </c>
      <c r="D130" s="32" t="s">
        <v>1</v>
      </c>
      <c r="E130" s="39" t="s">
        <v>111</v>
      </c>
      <c r="F130" s="32" t="s">
        <v>1</v>
      </c>
      <c r="G130" s="33">
        <v>842300</v>
      </c>
      <c r="H130" s="34">
        <v>162962.57</v>
      </c>
      <c r="I130" s="21">
        <f t="shared" si="2"/>
        <v>19.347331117179152</v>
      </c>
    </row>
    <row r="131" spans="1:9" ht="12.75" outlineLevel="3">
      <c r="A131" s="35" t="s">
        <v>72</v>
      </c>
      <c r="B131" s="35" t="s">
        <v>17</v>
      </c>
      <c r="C131" s="36" t="s">
        <v>80</v>
      </c>
      <c r="D131" s="36" t="s">
        <v>7</v>
      </c>
      <c r="E131" s="35" t="s">
        <v>99</v>
      </c>
      <c r="F131" s="36" t="s">
        <v>15</v>
      </c>
      <c r="G131" s="37">
        <v>842300</v>
      </c>
      <c r="H131" s="38">
        <v>162962.57</v>
      </c>
      <c r="I131" s="46">
        <f t="shared" si="2"/>
        <v>19.347331117179152</v>
      </c>
    </row>
    <row r="132" spans="1:9" ht="12.75">
      <c r="A132" s="22" t="s">
        <v>20</v>
      </c>
      <c r="B132" s="22" t="s">
        <v>1</v>
      </c>
      <c r="C132" s="23" t="s">
        <v>1</v>
      </c>
      <c r="D132" s="23" t="s">
        <v>1</v>
      </c>
      <c r="E132" s="48" t="s">
        <v>82</v>
      </c>
      <c r="F132" s="23" t="s">
        <v>1</v>
      </c>
      <c r="G132" s="24">
        <v>900000</v>
      </c>
      <c r="H132" s="25"/>
      <c r="I132" s="13">
        <f t="shared" si="2"/>
        <v>0</v>
      </c>
    </row>
    <row r="133" spans="1:9" ht="12.75" outlineLevel="1">
      <c r="A133" s="26" t="s">
        <v>20</v>
      </c>
      <c r="B133" s="26" t="s">
        <v>4</v>
      </c>
      <c r="C133" s="27" t="s">
        <v>1</v>
      </c>
      <c r="D133" s="27" t="s">
        <v>1</v>
      </c>
      <c r="E133" s="28" t="s">
        <v>82</v>
      </c>
      <c r="F133" s="27" t="s">
        <v>1</v>
      </c>
      <c r="G133" s="29">
        <v>900000</v>
      </c>
      <c r="H133" s="30"/>
      <c r="I133" s="20">
        <f t="shared" si="2"/>
        <v>0</v>
      </c>
    </row>
    <row r="134" spans="1:9" ht="25.5" outlineLevel="2">
      <c r="A134" s="31" t="s">
        <v>20</v>
      </c>
      <c r="B134" s="31" t="s">
        <v>4</v>
      </c>
      <c r="C134" s="32" t="s">
        <v>16</v>
      </c>
      <c r="D134" s="32" t="s">
        <v>1</v>
      </c>
      <c r="E134" s="31" t="s">
        <v>147</v>
      </c>
      <c r="F134" s="32" t="s">
        <v>1</v>
      </c>
      <c r="G134" s="33">
        <v>900000</v>
      </c>
      <c r="H134" s="34"/>
      <c r="I134" s="21">
        <f aca="true" t="shared" si="3" ref="I134:I147">H134/G134%</f>
        <v>0</v>
      </c>
    </row>
    <row r="135" spans="1:9" ht="25.5" outlineLevel="3">
      <c r="A135" s="35" t="s">
        <v>20</v>
      </c>
      <c r="B135" s="35" t="s">
        <v>4</v>
      </c>
      <c r="C135" s="36" t="s">
        <v>16</v>
      </c>
      <c r="D135" s="36" t="s">
        <v>36</v>
      </c>
      <c r="E135" s="35" t="s">
        <v>100</v>
      </c>
      <c r="F135" s="36" t="s">
        <v>15</v>
      </c>
      <c r="G135" s="37">
        <v>900000</v>
      </c>
      <c r="H135" s="38"/>
      <c r="I135" s="46">
        <f t="shared" si="3"/>
        <v>0</v>
      </c>
    </row>
    <row r="136" spans="1:9" ht="12.75">
      <c r="A136" s="22" t="s">
        <v>31</v>
      </c>
      <c r="B136" s="22" t="s">
        <v>1</v>
      </c>
      <c r="C136" s="23" t="s">
        <v>1</v>
      </c>
      <c r="D136" s="23" t="s">
        <v>1</v>
      </c>
      <c r="E136" s="48" t="s">
        <v>156</v>
      </c>
      <c r="F136" s="23" t="s">
        <v>1</v>
      </c>
      <c r="G136" s="24">
        <v>850000</v>
      </c>
      <c r="H136" s="25"/>
      <c r="I136" s="13">
        <f t="shared" si="3"/>
        <v>0</v>
      </c>
    </row>
    <row r="137" spans="1:9" ht="12.75" outlineLevel="1">
      <c r="A137" s="26" t="s">
        <v>31</v>
      </c>
      <c r="B137" s="26" t="s">
        <v>5</v>
      </c>
      <c r="C137" s="27" t="s">
        <v>1</v>
      </c>
      <c r="D137" s="27" t="s">
        <v>1</v>
      </c>
      <c r="E137" s="28" t="s">
        <v>83</v>
      </c>
      <c r="F137" s="27" t="s">
        <v>1</v>
      </c>
      <c r="G137" s="29">
        <v>850000</v>
      </c>
      <c r="H137" s="30"/>
      <c r="I137" s="20">
        <f t="shared" si="3"/>
        <v>0</v>
      </c>
    </row>
    <row r="138" spans="1:9" ht="38.25" outlineLevel="2">
      <c r="A138" s="31" t="s">
        <v>31</v>
      </c>
      <c r="B138" s="31" t="s">
        <v>5</v>
      </c>
      <c r="C138" s="32" t="s">
        <v>32</v>
      </c>
      <c r="D138" s="32" t="s">
        <v>1</v>
      </c>
      <c r="E138" s="31" t="s">
        <v>120</v>
      </c>
      <c r="F138" s="32" t="s">
        <v>1</v>
      </c>
      <c r="G138" s="33">
        <v>850000</v>
      </c>
      <c r="H138" s="34"/>
      <c r="I138" s="21">
        <f t="shared" si="3"/>
        <v>0</v>
      </c>
    </row>
    <row r="139" spans="1:9" ht="12.75" outlineLevel="3">
      <c r="A139" s="35" t="s">
        <v>31</v>
      </c>
      <c r="B139" s="35" t="s">
        <v>5</v>
      </c>
      <c r="C139" s="36" t="s">
        <v>32</v>
      </c>
      <c r="D139" s="36" t="s">
        <v>33</v>
      </c>
      <c r="E139" s="35" t="s">
        <v>103</v>
      </c>
      <c r="F139" s="36" t="s">
        <v>15</v>
      </c>
      <c r="G139" s="37">
        <v>850000</v>
      </c>
      <c r="H139" s="38"/>
      <c r="I139" s="46">
        <f t="shared" si="3"/>
        <v>0</v>
      </c>
    </row>
    <row r="140" spans="1:9" ht="51">
      <c r="A140" s="22" t="s">
        <v>84</v>
      </c>
      <c r="B140" s="22" t="s">
        <v>1</v>
      </c>
      <c r="C140" s="23" t="s">
        <v>1</v>
      </c>
      <c r="D140" s="23" t="s">
        <v>1</v>
      </c>
      <c r="E140" s="48" t="s">
        <v>157</v>
      </c>
      <c r="F140" s="23" t="s">
        <v>1</v>
      </c>
      <c r="G140" s="24">
        <v>10005000</v>
      </c>
      <c r="H140" s="25">
        <v>1915250</v>
      </c>
      <c r="I140" s="13">
        <f t="shared" si="3"/>
        <v>19.142928535732135</v>
      </c>
    </row>
    <row r="141" spans="1:9" ht="51" outlineLevel="1">
      <c r="A141" s="26" t="s">
        <v>84</v>
      </c>
      <c r="B141" s="26" t="s">
        <v>4</v>
      </c>
      <c r="C141" s="27" t="s">
        <v>1</v>
      </c>
      <c r="D141" s="27" t="s">
        <v>1</v>
      </c>
      <c r="E141" s="28" t="s">
        <v>87</v>
      </c>
      <c r="F141" s="27" t="s">
        <v>1</v>
      </c>
      <c r="G141" s="29">
        <v>8069000</v>
      </c>
      <c r="H141" s="30">
        <v>1915250</v>
      </c>
      <c r="I141" s="20">
        <f t="shared" si="3"/>
        <v>23.73590283802206</v>
      </c>
    </row>
    <row r="142" spans="1:9" ht="25.5" outlineLevel="2">
      <c r="A142" s="31" t="s">
        <v>84</v>
      </c>
      <c r="B142" s="31" t="s">
        <v>4</v>
      </c>
      <c r="C142" s="32" t="s">
        <v>85</v>
      </c>
      <c r="D142" s="32" t="s">
        <v>1</v>
      </c>
      <c r="E142" s="31" t="s">
        <v>137</v>
      </c>
      <c r="F142" s="32" t="s">
        <v>1</v>
      </c>
      <c r="G142" s="33">
        <v>8069000</v>
      </c>
      <c r="H142" s="34">
        <v>1915250</v>
      </c>
      <c r="I142" s="21">
        <f t="shared" si="3"/>
        <v>23.73590283802206</v>
      </c>
    </row>
    <row r="143" spans="1:9" ht="12.75" outlineLevel="3">
      <c r="A143" s="35" t="s">
        <v>84</v>
      </c>
      <c r="B143" s="35" t="s">
        <v>4</v>
      </c>
      <c r="C143" s="36" t="s">
        <v>85</v>
      </c>
      <c r="D143" s="36" t="s">
        <v>86</v>
      </c>
      <c r="E143" s="35" t="s">
        <v>104</v>
      </c>
      <c r="F143" s="36" t="s">
        <v>15</v>
      </c>
      <c r="G143" s="37">
        <v>8069000</v>
      </c>
      <c r="H143" s="38">
        <v>1915250</v>
      </c>
      <c r="I143" s="46">
        <f t="shared" si="3"/>
        <v>23.73590283802206</v>
      </c>
    </row>
    <row r="144" spans="1:9" ht="12.75" outlineLevel="1">
      <c r="A144" s="26" t="s">
        <v>84</v>
      </c>
      <c r="B144" s="26" t="s">
        <v>5</v>
      </c>
      <c r="C144" s="27" t="s">
        <v>1</v>
      </c>
      <c r="D144" s="27" t="s">
        <v>1</v>
      </c>
      <c r="E144" s="28" t="s">
        <v>90</v>
      </c>
      <c r="F144" s="27" t="s">
        <v>1</v>
      </c>
      <c r="G144" s="29">
        <v>1936000</v>
      </c>
      <c r="H144" s="30"/>
      <c r="I144" s="20">
        <f t="shared" si="3"/>
        <v>0</v>
      </c>
    </row>
    <row r="145" spans="1:9" ht="25.5" outlineLevel="2">
      <c r="A145" s="31" t="s">
        <v>84</v>
      </c>
      <c r="B145" s="31" t="s">
        <v>5</v>
      </c>
      <c r="C145" s="32" t="s">
        <v>88</v>
      </c>
      <c r="D145" s="32" t="s">
        <v>1</v>
      </c>
      <c r="E145" s="31" t="s">
        <v>138</v>
      </c>
      <c r="F145" s="32" t="s">
        <v>1</v>
      </c>
      <c r="G145" s="33">
        <v>1936000</v>
      </c>
      <c r="H145" s="34"/>
      <c r="I145" s="21">
        <f t="shared" si="3"/>
        <v>0</v>
      </c>
    </row>
    <row r="146" spans="1:9" ht="12.75" outlineLevel="3">
      <c r="A146" s="35" t="s">
        <v>84</v>
      </c>
      <c r="B146" s="35" t="s">
        <v>5</v>
      </c>
      <c r="C146" s="36" t="s">
        <v>88</v>
      </c>
      <c r="D146" s="36" t="s">
        <v>89</v>
      </c>
      <c r="E146" s="35" t="s">
        <v>106</v>
      </c>
      <c r="F146" s="36" t="s">
        <v>15</v>
      </c>
      <c r="G146" s="37">
        <v>1936000</v>
      </c>
      <c r="H146" s="38"/>
      <c r="I146" s="46">
        <f t="shared" si="3"/>
        <v>0</v>
      </c>
    </row>
    <row r="147" spans="1:9" ht="13.5">
      <c r="A147" s="49" t="s">
        <v>148</v>
      </c>
      <c r="B147" s="50"/>
      <c r="C147" s="50"/>
      <c r="D147" s="50"/>
      <c r="E147" s="50"/>
      <c r="F147" s="51"/>
      <c r="G147" s="41">
        <f>328037051.5-1000000+824000</f>
        <v>327861051.5</v>
      </c>
      <c r="H147" s="42">
        <v>61557882.57</v>
      </c>
      <c r="I147" s="16">
        <f t="shared" si="3"/>
        <v>18.77560091031429</v>
      </c>
    </row>
    <row r="148" spans="1:9" ht="42.75" customHeight="1">
      <c r="A148" s="1"/>
      <c r="I148" s="47"/>
    </row>
    <row r="149" ht="42.75" customHeight="1">
      <c r="A149" s="1"/>
    </row>
  </sheetData>
  <sheetProtection/>
  <mergeCells count="6">
    <mergeCell ref="A147:F147"/>
    <mergeCell ref="H1:I1"/>
    <mergeCell ref="H2:I2"/>
    <mergeCell ref="H3:I3"/>
    <mergeCell ref="A7:B7"/>
    <mergeCell ref="A5:H5"/>
  </mergeCells>
  <printOptions/>
  <pageMargins left="0.984251968503937" right="0.5905511811023623" top="0.5905511811023623" bottom="0.5905511811023623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comp05</cp:lastModifiedBy>
  <cp:lastPrinted>2013-06-04T05:12:42Z</cp:lastPrinted>
  <dcterms:created xsi:type="dcterms:W3CDTF">2002-03-11T10:22:12Z</dcterms:created>
  <dcterms:modified xsi:type="dcterms:W3CDTF">2014-01-15T03:02:23Z</dcterms:modified>
  <cp:category/>
  <cp:version/>
  <cp:contentType/>
  <cp:contentStatus/>
</cp:coreProperties>
</file>